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worksheets/sheet8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C4BE1740-FF71-47BC-B084-D7B589AC8583}" xr6:coauthVersionLast="47" xr6:coauthVersionMax="47" xr10:uidLastSave="{00000000-0000-0000-0000-000000000000}"/>
  <bookViews>
    <workbookView xWindow="12120" yWindow="-21720" windowWidth="38640" windowHeight="21120" tabRatio="733" firstSheet="2" activeTab="11" xr2:uid="{00000000-000D-0000-FFFF-FFFF00000000}"/>
  </bookViews>
  <sheets>
    <sheet name="Indice PondENGHO" sheetId="1" r:id="rId1"/>
    <sheet name="Infla Mensual PondENGHO" sheetId="2" r:id="rId2"/>
    <sheet name="Incidencia Mensual" sheetId="9" r:id="rId3"/>
    <sheet name="{g}Infla Mensual Quintiles" sheetId="4" r:id="rId4"/>
    <sheet name="auxgr12" sheetId="15" r:id="rId5"/>
    <sheet name="{g}Infla Mensual Quintiles (12)" sheetId="14" r:id="rId6"/>
    <sheet name="{g}Infla Mensual (q1q5)" sheetId="7" r:id="rId7"/>
    <sheet name="Infla Interanual PondENGHO" sheetId="3" r:id="rId8"/>
    <sheet name="Incidencia Interanual" sheetId="10" r:id="rId9"/>
    <sheet name="Para R" sheetId="12" r:id="rId10"/>
    <sheet name="Gráfico1" sheetId="11" state="hidden" r:id="rId11"/>
    <sheet name="ipcsecuadro3" sheetId="13" r:id="rId12"/>
    <sheet name="{g}Infla Interanual Quintiles" sheetId="5" r:id="rId13"/>
    <sheet name="{g}Infla Interanual (q1q5)" sheetId="8" r:id="rId14"/>
    <sheet name="Peso por quintil y region" sheetId="6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8" hidden="1">'Incidencia Interanual'!$EQ$63:$ER$76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2" l="1"/>
  <c r="B76" i="12"/>
  <c r="ED86" i="10"/>
  <c r="EE86" i="10" s="1"/>
  <c r="DO86" i="10"/>
  <c r="CI86" i="10"/>
  <c r="CG86" i="10"/>
  <c r="CF86" i="10"/>
  <c r="CE86" i="10"/>
  <c r="BR86" i="10"/>
  <c r="BQ86" i="10"/>
  <c r="BP86" i="10"/>
  <c r="BO86" i="10"/>
  <c r="BN86" i="10"/>
  <c r="BD86" i="10"/>
  <c r="BC86" i="10"/>
  <c r="BB86" i="10"/>
  <c r="BA86" i="10"/>
  <c r="CD86" i="10" s="1"/>
  <c r="AZ86" i="10"/>
  <c r="CC86" i="10" s="1"/>
  <c r="AY86" i="10"/>
  <c r="CB86" i="10" s="1"/>
  <c r="AX86" i="10"/>
  <c r="CA86" i="10" s="1"/>
  <c r="AW86" i="10"/>
  <c r="BZ86" i="10" s="1"/>
  <c r="AV86" i="10"/>
  <c r="BY86" i="10" s="1"/>
  <c r="AU86" i="10"/>
  <c r="BX86" i="10" s="1"/>
  <c r="AT86" i="10"/>
  <c r="BW86" i="10" s="1"/>
  <c r="AS86" i="10"/>
  <c r="BV86" i="10" s="1"/>
  <c r="AP86" i="10"/>
  <c r="AO86" i="10"/>
  <c r="AN86" i="10"/>
  <c r="AM86" i="10"/>
  <c r="AL86" i="10"/>
  <c r="AK86" i="10"/>
  <c r="BM86" i="10" s="1"/>
  <c r="AJ86" i="10"/>
  <c r="BL86" i="10" s="1"/>
  <c r="AI86" i="10"/>
  <c r="BK86" i="10" s="1"/>
  <c r="AH86" i="10"/>
  <c r="BJ86" i="10" s="1"/>
  <c r="AG86" i="10"/>
  <c r="BI86" i="10" s="1"/>
  <c r="AF86" i="10"/>
  <c r="BH86" i="10" s="1"/>
  <c r="AE86" i="10"/>
  <c r="BG86" i="10" s="1"/>
  <c r="AC86" i="10"/>
  <c r="AB86" i="10"/>
  <c r="W86" i="10"/>
  <c r="V86" i="10"/>
  <c r="U86" i="10"/>
  <c r="AA86" i="10" s="1"/>
  <c r="T86" i="10"/>
  <c r="Z86" i="10" s="1"/>
  <c r="S86" i="10"/>
  <c r="Y86" i="10" s="1"/>
  <c r="Q86" i="10"/>
  <c r="O86" i="10"/>
  <c r="N86" i="10"/>
  <c r="M86" i="10"/>
  <c r="P86" i="10" s="1"/>
  <c r="L86" i="10"/>
  <c r="K86" i="10"/>
  <c r="I86" i="10"/>
  <c r="H86" i="10"/>
  <c r="DM86" i="10" s="1"/>
  <c r="G86" i="10"/>
  <c r="F86" i="10"/>
  <c r="E86" i="10"/>
  <c r="D86" i="10"/>
  <c r="AQ86" i="10" s="1"/>
  <c r="C86" i="10"/>
  <c r="B86" i="10"/>
  <c r="A86" i="10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CI87" i="3" s="1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B87" i="3"/>
  <c r="C87" i="3" s="1"/>
  <c r="A87" i="3" s="1"/>
  <c r="BL87" i="3" s="1"/>
  <c r="CI86" i="9"/>
  <c r="BT86" i="9"/>
  <c r="CX86" i="9" s="1"/>
  <c r="BR86" i="9"/>
  <c r="BQ86" i="9"/>
  <c r="BD86" i="9"/>
  <c r="CG86" i="9" s="1"/>
  <c r="BC86" i="9"/>
  <c r="CF86" i="9" s="1"/>
  <c r="BB86" i="9"/>
  <c r="CE86" i="9" s="1"/>
  <c r="BA86" i="9"/>
  <c r="CD86" i="9" s="1"/>
  <c r="AZ86" i="9"/>
  <c r="CC86" i="9" s="1"/>
  <c r="AY86" i="9"/>
  <c r="CB86" i="9" s="1"/>
  <c r="AX86" i="9"/>
  <c r="CA86" i="9" s="1"/>
  <c r="AW86" i="9"/>
  <c r="BZ86" i="9" s="1"/>
  <c r="AV86" i="9"/>
  <c r="BY86" i="9" s="1"/>
  <c r="AU86" i="9"/>
  <c r="BX86" i="9" s="1"/>
  <c r="AT86" i="9"/>
  <c r="BW86" i="9" s="1"/>
  <c r="AS86" i="9"/>
  <c r="BV86" i="9" s="1"/>
  <c r="CH86" i="9" s="1"/>
  <c r="AP86" i="9"/>
  <c r="AO86" i="9"/>
  <c r="AN86" i="9"/>
  <c r="BP86" i="9" s="1"/>
  <c r="AM86" i="9"/>
  <c r="BO86" i="9" s="1"/>
  <c r="AL86" i="9"/>
  <c r="BN86" i="9" s="1"/>
  <c r="AK86" i="9"/>
  <c r="BM86" i="9" s="1"/>
  <c r="AJ86" i="9"/>
  <c r="BL86" i="9" s="1"/>
  <c r="AI86" i="9"/>
  <c r="BK86" i="9" s="1"/>
  <c r="AH86" i="9"/>
  <c r="BJ86" i="9" s="1"/>
  <c r="AG86" i="9"/>
  <c r="BI86" i="9" s="1"/>
  <c r="AF86" i="9"/>
  <c r="BH86" i="9" s="1"/>
  <c r="AE86" i="9"/>
  <c r="BG86" i="9" s="1"/>
  <c r="W86" i="9"/>
  <c r="AC86" i="9" s="1"/>
  <c r="V86" i="9"/>
  <c r="AB86" i="9" s="1"/>
  <c r="U86" i="9"/>
  <c r="AA86" i="9" s="1"/>
  <c r="T86" i="9"/>
  <c r="Z86" i="9" s="1"/>
  <c r="S86" i="9"/>
  <c r="Y86" i="9" s="1"/>
  <c r="Q86" i="9"/>
  <c r="O86" i="9"/>
  <c r="N86" i="9"/>
  <c r="M86" i="9"/>
  <c r="L86" i="9"/>
  <c r="I86" i="9"/>
  <c r="H86" i="9"/>
  <c r="BE86" i="9" s="1"/>
  <c r="G86" i="9"/>
  <c r="F86" i="9"/>
  <c r="E86" i="9"/>
  <c r="D86" i="9"/>
  <c r="K86" i="9" s="1"/>
  <c r="P86" i="9" s="1"/>
  <c r="C86" i="9"/>
  <c r="B86" i="9"/>
  <c r="A86" i="9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B87" i="2"/>
  <c r="C87" i="2" s="1"/>
  <c r="A87" i="2" s="1"/>
  <c r="BL87" i="2" s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CH86" i="10" l="1"/>
  <c r="DG86" i="10" s="1"/>
  <c r="DA86" i="10"/>
  <c r="DI86" i="10"/>
  <c r="DB86" i="10"/>
  <c r="DJ86" i="10"/>
  <c r="DH86" i="10"/>
  <c r="CT86" i="10"/>
  <c r="DY86" i="10" s="1"/>
  <c r="DC86" i="10"/>
  <c r="BS86" i="10"/>
  <c r="CU86" i="10" s="1"/>
  <c r="DZ86" i="10" s="1"/>
  <c r="DE86" i="10"/>
  <c r="DF86" i="10"/>
  <c r="BT86" i="10"/>
  <c r="CS86" i="10" s="1"/>
  <c r="DX86" i="10" s="1"/>
  <c r="BE86" i="10"/>
  <c r="CK87" i="3"/>
  <c r="CJ87" i="3"/>
  <c r="BS86" i="9"/>
  <c r="CW86" i="9" s="1"/>
  <c r="CK86" i="9"/>
  <c r="CO86" i="9"/>
  <c r="CN86" i="9"/>
  <c r="CP86" i="9"/>
  <c r="CS86" i="9"/>
  <c r="CU86" i="9"/>
  <c r="CL86" i="9"/>
  <c r="CQ86" i="9"/>
  <c r="CT86" i="9"/>
  <c r="CV86" i="9"/>
  <c r="CM86" i="9"/>
  <c r="CR86" i="9"/>
  <c r="AQ86" i="9"/>
  <c r="AZ85" i="10"/>
  <c r="CF86" i="3"/>
  <c r="B86" i="3"/>
  <c r="C86" i="3" s="1"/>
  <c r="A86" i="3" s="1"/>
  <c r="BL86" i="3" s="1"/>
  <c r="AW85" i="9"/>
  <c r="AT85" i="9"/>
  <c r="W85" i="9"/>
  <c r="V85" i="9"/>
  <c r="H85" i="9"/>
  <c r="B86" i="2"/>
  <c r="C86" i="2" s="1"/>
  <c r="A86" i="2" s="1"/>
  <c r="BL86" i="2" s="1"/>
  <c r="CD84" i="1"/>
  <c r="I85" i="9" s="1"/>
  <c r="CC84" i="1"/>
  <c r="CB84" i="1"/>
  <c r="CA84" i="1"/>
  <c r="BZ84" i="1"/>
  <c r="BY84" i="1"/>
  <c r="BX84" i="1"/>
  <c r="BW84" i="1"/>
  <c r="BV84" i="1"/>
  <c r="BW86" i="2" s="1"/>
  <c r="BU84" i="1"/>
  <c r="BT84" i="1"/>
  <c r="BS84" i="1"/>
  <c r="BR84" i="1"/>
  <c r="BQ84" i="1"/>
  <c r="BP84" i="1"/>
  <c r="BO84" i="1"/>
  <c r="G85" i="10" s="1"/>
  <c r="BN84" i="1"/>
  <c r="F85" i="10" s="1"/>
  <c r="BM84" i="1"/>
  <c r="E85" i="10" s="1"/>
  <c r="BL84" i="1"/>
  <c r="D85" i="10" s="1"/>
  <c r="BK84" i="1"/>
  <c r="BJ84" i="1"/>
  <c r="BI84" i="1"/>
  <c r="BI86" i="2" s="1"/>
  <c r="BH84" i="1"/>
  <c r="BG84" i="1"/>
  <c r="BG86" i="2" s="1"/>
  <c r="BF84" i="1"/>
  <c r="AY85" i="10" s="1"/>
  <c r="BE84" i="1"/>
  <c r="BD84" i="1"/>
  <c r="BC84" i="1"/>
  <c r="AV85" i="9" s="1"/>
  <c r="BB84" i="1"/>
  <c r="AU85" i="9" s="1"/>
  <c r="BA84" i="1"/>
  <c r="AZ84" i="1"/>
  <c r="W85" i="10" s="1"/>
  <c r="AY84" i="1"/>
  <c r="AX84" i="1"/>
  <c r="AW84" i="1"/>
  <c r="AW86" i="2" s="1"/>
  <c r="AV84" i="1"/>
  <c r="AU84" i="1"/>
  <c r="AT84" i="1"/>
  <c r="AS84" i="1"/>
  <c r="AS86" i="2" s="1"/>
  <c r="AR84" i="1"/>
  <c r="AQ84" i="1"/>
  <c r="AQ86" i="2" s="1"/>
  <c r="AP84" i="1"/>
  <c r="AP86" i="2" s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C86" i="2" s="1"/>
  <c r="AB84" i="1"/>
  <c r="U85" i="9" s="1"/>
  <c r="AA84" i="1"/>
  <c r="AA86" i="2" s="1"/>
  <c r="Z84" i="1"/>
  <c r="Z86" i="2" s="1"/>
  <c r="Y84" i="1"/>
  <c r="X84" i="1"/>
  <c r="W84" i="1"/>
  <c r="V84" i="1"/>
  <c r="U84" i="1"/>
  <c r="T84" i="1"/>
  <c r="S84" i="1"/>
  <c r="R84" i="1"/>
  <c r="Q84" i="1"/>
  <c r="Q86" i="2" s="1"/>
  <c r="P84" i="1"/>
  <c r="T85" i="9" s="1"/>
  <c r="O84" i="1"/>
  <c r="AP85" i="9" s="1"/>
  <c r="N84" i="1"/>
  <c r="AO85" i="9" s="1"/>
  <c r="M84" i="1"/>
  <c r="AN85" i="9" s="1"/>
  <c r="L84" i="1"/>
  <c r="AM85" i="9" s="1"/>
  <c r="K84" i="1"/>
  <c r="AL85" i="9" s="1"/>
  <c r="J84" i="1"/>
  <c r="AK85" i="9" s="1"/>
  <c r="I84" i="1"/>
  <c r="AJ85" i="10" s="1"/>
  <c r="H84" i="1"/>
  <c r="AI85" i="10" s="1"/>
  <c r="G84" i="1"/>
  <c r="AH85" i="10" s="1"/>
  <c r="F84" i="1"/>
  <c r="AG85" i="10" s="1"/>
  <c r="E84" i="1"/>
  <c r="AF85" i="10" s="1"/>
  <c r="D84" i="1"/>
  <c r="AE85" i="10" s="1"/>
  <c r="C84" i="1"/>
  <c r="C85" i="10" s="1"/>
  <c r="B84" i="1"/>
  <c r="B85" i="10" s="1"/>
  <c r="A84" i="1"/>
  <c r="A85" i="10" s="1"/>
  <c r="CJ85" i="2"/>
  <c r="CF85" i="3"/>
  <c r="B85" i="3"/>
  <c r="C85" i="3" s="1"/>
  <c r="A85" i="3" s="1"/>
  <c r="BL85" i="3" s="1"/>
  <c r="D84" i="9"/>
  <c r="AS85" i="2"/>
  <c r="B85" i="2"/>
  <c r="C85" i="2" s="1"/>
  <c r="A85" i="2" s="1"/>
  <c r="BL85" i="2" s="1"/>
  <c r="CD83" i="1"/>
  <c r="CE85" i="2" s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S85" i="2" s="1"/>
  <c r="BQ83" i="1"/>
  <c r="BP83" i="1"/>
  <c r="BQ85" i="2" s="1"/>
  <c r="BO83" i="1"/>
  <c r="G84" i="10" s="1"/>
  <c r="BN83" i="1"/>
  <c r="BO85" i="2" s="1"/>
  <c r="BM83" i="1"/>
  <c r="BL83" i="1"/>
  <c r="BK83" i="1"/>
  <c r="BD84" i="10" s="1"/>
  <c r="BJ83" i="1"/>
  <c r="BC84" i="9" s="1"/>
  <c r="BI83" i="1"/>
  <c r="BH83" i="1"/>
  <c r="BG83" i="1"/>
  <c r="BF83" i="1"/>
  <c r="BE83" i="1"/>
  <c r="BD83" i="1"/>
  <c r="BC83" i="1"/>
  <c r="BB83" i="1"/>
  <c r="BA83" i="1"/>
  <c r="AT84" i="9" s="1"/>
  <c r="AZ83" i="1"/>
  <c r="W84" i="9" s="1"/>
  <c r="AY83" i="1"/>
  <c r="AY85" i="2" s="1"/>
  <c r="AX83" i="1"/>
  <c r="AX85" i="2" s="1"/>
  <c r="AW83" i="1"/>
  <c r="AV83" i="1"/>
  <c r="AU83" i="1"/>
  <c r="AU85" i="2" s="1"/>
  <c r="AT83" i="1"/>
  <c r="AS83" i="1"/>
  <c r="AR83" i="1"/>
  <c r="AQ83" i="1"/>
  <c r="AP83" i="1"/>
  <c r="AO83" i="1"/>
  <c r="AN83" i="1"/>
  <c r="V84" i="9" s="1"/>
  <c r="AM83" i="1"/>
  <c r="AL83" i="1"/>
  <c r="AK83" i="1"/>
  <c r="AJ83" i="1"/>
  <c r="AJ85" i="2" s="1"/>
  <c r="AI83" i="1"/>
  <c r="AI85" i="2" s="1"/>
  <c r="AH83" i="1"/>
  <c r="AH85" i="2" s="1"/>
  <c r="AG83" i="1"/>
  <c r="AF83" i="1"/>
  <c r="AE83" i="1"/>
  <c r="AE85" i="2" s="1"/>
  <c r="AD83" i="1"/>
  <c r="AC83" i="1"/>
  <c r="AB83" i="1"/>
  <c r="U84" i="9" s="1"/>
  <c r="AA83" i="1"/>
  <c r="Z83" i="1"/>
  <c r="Y83" i="1"/>
  <c r="X83" i="1"/>
  <c r="W83" i="1"/>
  <c r="V83" i="1"/>
  <c r="U83" i="1"/>
  <c r="T83" i="1"/>
  <c r="T85" i="2" s="1"/>
  <c r="S83" i="1"/>
  <c r="S85" i="2" s="1"/>
  <c r="R83" i="1"/>
  <c r="R85" i="2" s="1"/>
  <c r="Q83" i="1"/>
  <c r="P83" i="1"/>
  <c r="T84" i="9" s="1"/>
  <c r="O83" i="1"/>
  <c r="AP84" i="9" s="1"/>
  <c r="N83" i="1"/>
  <c r="AO84" i="10" s="1"/>
  <c r="M83" i="1"/>
  <c r="AN84" i="10" s="1"/>
  <c r="L83" i="1"/>
  <c r="AM84" i="10" s="1"/>
  <c r="K83" i="1"/>
  <c r="AL84" i="10" s="1"/>
  <c r="J83" i="1"/>
  <c r="AK84" i="10" s="1"/>
  <c r="I83" i="1"/>
  <c r="AJ84" i="10" s="1"/>
  <c r="H83" i="1"/>
  <c r="AI84" i="10" s="1"/>
  <c r="G83" i="1"/>
  <c r="AH84" i="10" s="1"/>
  <c r="F83" i="1"/>
  <c r="AG84" i="10" s="1"/>
  <c r="E83" i="1"/>
  <c r="AF84" i="10" s="1"/>
  <c r="D83" i="1"/>
  <c r="S84" i="9" s="1"/>
  <c r="C83" i="1"/>
  <c r="C84" i="10" s="1"/>
  <c r="B83" i="1"/>
  <c r="B84" i="10" s="1"/>
  <c r="A83" i="1"/>
  <c r="A84" i="10" s="1"/>
  <c r="CF84" i="3"/>
  <c r="B84" i="3"/>
  <c r="C84" i="3" s="1"/>
  <c r="A84" i="3" s="1"/>
  <c r="BL84" i="3" s="1"/>
  <c r="CJ84" i="2"/>
  <c r="B84" i="2"/>
  <c r="C84" i="2" s="1"/>
  <c r="A84" i="2" s="1"/>
  <c r="BL84" i="2" s="1"/>
  <c r="CD82" i="1"/>
  <c r="I83" i="9" s="1"/>
  <c r="CC82" i="1"/>
  <c r="CB82" i="1"/>
  <c r="CA82" i="1"/>
  <c r="BZ82" i="1"/>
  <c r="BY82" i="1"/>
  <c r="BX82" i="1"/>
  <c r="BW82" i="1"/>
  <c r="BV82" i="1"/>
  <c r="BU82" i="1"/>
  <c r="BV84" i="2" s="1"/>
  <c r="BT82" i="1"/>
  <c r="BS82" i="1"/>
  <c r="BR82" i="1"/>
  <c r="BQ82" i="1"/>
  <c r="BP82" i="1"/>
  <c r="H83" i="9" s="1"/>
  <c r="BO82" i="1"/>
  <c r="G83" i="9" s="1"/>
  <c r="BN82" i="1"/>
  <c r="F83" i="9" s="1"/>
  <c r="BM82" i="1"/>
  <c r="BL82" i="1"/>
  <c r="BK82" i="1"/>
  <c r="BJ82" i="1"/>
  <c r="BI82" i="1"/>
  <c r="BH82" i="1"/>
  <c r="BG82" i="1"/>
  <c r="BF82" i="1"/>
  <c r="BF84" i="2" s="1"/>
  <c r="BE82" i="1"/>
  <c r="BE84" i="2" s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P84" i="2" s="1"/>
  <c r="AO82" i="1"/>
  <c r="AO84" i="2" s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Z84" i="2" s="1"/>
  <c r="Y82" i="1"/>
  <c r="Y84" i="2" s="1"/>
  <c r="X82" i="1"/>
  <c r="W82" i="1"/>
  <c r="V82" i="1"/>
  <c r="U82" i="1"/>
  <c r="T82" i="1"/>
  <c r="S82" i="1"/>
  <c r="R82" i="1"/>
  <c r="Q82" i="1"/>
  <c r="P82" i="1"/>
  <c r="T83" i="10" s="1"/>
  <c r="O82" i="1"/>
  <c r="AP83" i="10" s="1"/>
  <c r="N82" i="1"/>
  <c r="AO83" i="9" s="1"/>
  <c r="M82" i="1"/>
  <c r="L82" i="1"/>
  <c r="K82" i="1"/>
  <c r="K84" i="2" s="1"/>
  <c r="J82" i="1"/>
  <c r="J84" i="2" s="1"/>
  <c r="I82" i="1"/>
  <c r="I84" i="2" s="1"/>
  <c r="H82" i="1"/>
  <c r="G82" i="1"/>
  <c r="F82" i="1"/>
  <c r="E82" i="1"/>
  <c r="D82" i="1"/>
  <c r="S83" i="10" s="1"/>
  <c r="C82" i="1"/>
  <c r="C83" i="9" s="1"/>
  <c r="B82" i="1"/>
  <c r="B83" i="9" s="1"/>
  <c r="A82" i="1"/>
  <c r="A83" i="9" s="1"/>
  <c r="CJ83" i="2"/>
  <c r="CJ82" i="2"/>
  <c r="CJ81" i="2"/>
  <c r="CJ80" i="2"/>
  <c r="CF83" i="3"/>
  <c r="B83" i="3"/>
  <c r="B83" i="2"/>
  <c r="C83" i="2" s="1"/>
  <c r="A83" i="2" s="1"/>
  <c r="BL83" i="2" s="1"/>
  <c r="CD81" i="1"/>
  <c r="I82" i="10" s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H82" i="10" s="1"/>
  <c r="BO81" i="1"/>
  <c r="G82" i="10" s="1"/>
  <c r="BN81" i="1"/>
  <c r="F82" i="9" s="1"/>
  <c r="BM81" i="1"/>
  <c r="E82" i="9" s="1"/>
  <c r="BL81" i="1"/>
  <c r="D82" i="9" s="1"/>
  <c r="AQ82" i="9" s="1"/>
  <c r="BK81" i="1"/>
  <c r="BD82" i="10" s="1"/>
  <c r="BJ81" i="1"/>
  <c r="BC82" i="10" s="1"/>
  <c r="BI81" i="1"/>
  <c r="BB82" i="10" s="1"/>
  <c r="BH81" i="1"/>
  <c r="BA82" i="10" s="1"/>
  <c r="BG81" i="1"/>
  <c r="BF81" i="1"/>
  <c r="BE81" i="1"/>
  <c r="AX82" i="9" s="1"/>
  <c r="BD81" i="1"/>
  <c r="AW82" i="9" s="1"/>
  <c r="BC81" i="1"/>
  <c r="AV82" i="9" s="1"/>
  <c r="BB81" i="1"/>
  <c r="AU82" i="9" s="1"/>
  <c r="BA81" i="1"/>
  <c r="AT82" i="9" s="1"/>
  <c r="AZ81" i="1"/>
  <c r="AS82" i="9" s="1"/>
  <c r="AY81" i="1"/>
  <c r="AX81" i="1"/>
  <c r="AW81" i="1"/>
  <c r="AV81" i="1"/>
  <c r="AU81" i="1"/>
  <c r="AT81" i="1"/>
  <c r="AS81" i="1"/>
  <c r="AR81" i="1"/>
  <c r="AQ81" i="1"/>
  <c r="AP81" i="1"/>
  <c r="AO81" i="1"/>
  <c r="AN81" i="1"/>
  <c r="V82" i="9" s="1"/>
  <c r="AM81" i="1"/>
  <c r="AL81" i="1"/>
  <c r="AK81" i="1"/>
  <c r="AJ81" i="1"/>
  <c r="AI81" i="1"/>
  <c r="AH81" i="1"/>
  <c r="AG81" i="1"/>
  <c r="AF81" i="1"/>
  <c r="AE81" i="1"/>
  <c r="AD81" i="1"/>
  <c r="AC81" i="1"/>
  <c r="AB81" i="1"/>
  <c r="U82" i="9" s="1"/>
  <c r="AA81" i="1"/>
  <c r="Z81" i="1"/>
  <c r="Y81" i="1"/>
  <c r="X81" i="1"/>
  <c r="W81" i="1"/>
  <c r="V81" i="1"/>
  <c r="U81" i="1"/>
  <c r="T81" i="1"/>
  <c r="S81" i="1"/>
  <c r="R81" i="1"/>
  <c r="Q81" i="1"/>
  <c r="P81" i="1"/>
  <c r="T82" i="9" s="1"/>
  <c r="O81" i="1"/>
  <c r="AP82" i="9" s="1"/>
  <c r="N81" i="1"/>
  <c r="AO82" i="9" s="1"/>
  <c r="M81" i="1"/>
  <c r="AN82" i="9" s="1"/>
  <c r="L81" i="1"/>
  <c r="AM82" i="9" s="1"/>
  <c r="K81" i="1"/>
  <c r="AL82" i="10" s="1"/>
  <c r="J81" i="1"/>
  <c r="AK82" i="10" s="1"/>
  <c r="I81" i="1"/>
  <c r="AJ82" i="10" s="1"/>
  <c r="H81" i="1"/>
  <c r="AI82" i="10" s="1"/>
  <c r="G81" i="1"/>
  <c r="AH82" i="10" s="1"/>
  <c r="F81" i="1"/>
  <c r="AG82" i="10" s="1"/>
  <c r="E81" i="1"/>
  <c r="AF82" i="9" s="1"/>
  <c r="D81" i="1"/>
  <c r="AE82" i="9" s="1"/>
  <c r="C81" i="1"/>
  <c r="C82" i="10" s="1"/>
  <c r="B81" i="1"/>
  <c r="B82" i="10" s="1"/>
  <c r="A81" i="1"/>
  <c r="A82" i="10" s="1"/>
  <c r="DO82" i="10" s="1"/>
  <c r="CN86" i="10" l="1"/>
  <c r="DS86" i="10" s="1"/>
  <c r="CM86" i="10"/>
  <c r="DR86" i="10" s="1"/>
  <c r="CR86" i="10"/>
  <c r="DW86" i="10" s="1"/>
  <c r="CO86" i="10"/>
  <c r="CL86" i="10"/>
  <c r="DQ86" i="10" s="1"/>
  <c r="CZ86" i="10"/>
  <c r="DD86" i="10"/>
  <c r="CV86" i="10"/>
  <c r="CQ86" i="10"/>
  <c r="DV86" i="10" s="1"/>
  <c r="CK86" i="10"/>
  <c r="CP86" i="10"/>
  <c r="DU86" i="10" s="1"/>
  <c r="DK86" i="10"/>
  <c r="BX86" i="2"/>
  <c r="AR86" i="2"/>
  <c r="BH86" i="2"/>
  <c r="BY86" i="2"/>
  <c r="BZ86" i="2"/>
  <c r="AA84" i="2"/>
  <c r="AD86" i="2"/>
  <c r="AT86" i="2"/>
  <c r="BJ86" i="2"/>
  <c r="CA86" i="2"/>
  <c r="BA85" i="9"/>
  <c r="AQ84" i="2"/>
  <c r="AE86" i="2"/>
  <c r="AU86" i="2"/>
  <c r="BK86" i="2"/>
  <c r="CB86" i="2"/>
  <c r="I85" i="10"/>
  <c r="R86" i="2"/>
  <c r="AX86" i="2"/>
  <c r="AI86" i="2"/>
  <c r="AK85" i="10"/>
  <c r="BW84" i="2"/>
  <c r="BA85" i="10"/>
  <c r="AF85" i="2"/>
  <c r="AV85" i="2"/>
  <c r="BB85" i="10"/>
  <c r="AS85" i="9"/>
  <c r="BC85" i="10"/>
  <c r="AQ85" i="10"/>
  <c r="P86" i="2"/>
  <c r="AF86" i="2"/>
  <c r="AV86" i="2"/>
  <c r="BM86" i="2"/>
  <c r="CC86" i="2"/>
  <c r="H85" i="10"/>
  <c r="BN86" i="2"/>
  <c r="B84" i="9"/>
  <c r="D86" i="2"/>
  <c r="T86" i="2"/>
  <c r="AJ86" i="2"/>
  <c r="AZ86" i="2"/>
  <c r="BQ86" i="2"/>
  <c r="C85" i="9"/>
  <c r="AE85" i="9"/>
  <c r="AL85" i="10"/>
  <c r="BD85" i="10"/>
  <c r="CE86" i="2"/>
  <c r="BP86" i="2"/>
  <c r="E86" i="2"/>
  <c r="U86" i="2"/>
  <c r="AK86" i="2"/>
  <c r="BA86" i="2"/>
  <c r="BR86" i="2"/>
  <c r="D85" i="9"/>
  <c r="AF85" i="9"/>
  <c r="AM85" i="10"/>
  <c r="F86" i="2"/>
  <c r="V86" i="2"/>
  <c r="AL86" i="2"/>
  <c r="BB86" i="2"/>
  <c r="BS86" i="2"/>
  <c r="E85" i="9"/>
  <c r="AG85" i="9"/>
  <c r="AX85" i="9"/>
  <c r="AN85" i="10"/>
  <c r="AG86" i="2"/>
  <c r="CD86" i="2"/>
  <c r="AH86" i="2"/>
  <c r="BO86" i="2"/>
  <c r="S86" i="2"/>
  <c r="AL84" i="9"/>
  <c r="BN85" i="9" s="1"/>
  <c r="G86" i="2"/>
  <c r="W86" i="2"/>
  <c r="AM86" i="2"/>
  <c r="BC86" i="2"/>
  <c r="BT86" i="2"/>
  <c r="F85" i="9"/>
  <c r="AH85" i="9"/>
  <c r="AY85" i="9"/>
  <c r="S85" i="10"/>
  <c r="AO85" i="10"/>
  <c r="R84" i="2"/>
  <c r="AS84" i="9"/>
  <c r="H86" i="2"/>
  <c r="X86" i="2"/>
  <c r="AN86" i="2"/>
  <c r="BD86" i="2"/>
  <c r="BU86" i="2"/>
  <c r="G85" i="9"/>
  <c r="AI85" i="9"/>
  <c r="AZ85" i="9"/>
  <c r="T85" i="10"/>
  <c r="AP85" i="10"/>
  <c r="AY86" i="2"/>
  <c r="B85" i="9"/>
  <c r="S84" i="2"/>
  <c r="AI84" i="2"/>
  <c r="AY84" i="2"/>
  <c r="I86" i="2"/>
  <c r="Y86" i="2"/>
  <c r="AO86" i="2"/>
  <c r="BE86" i="2"/>
  <c r="BV86" i="2"/>
  <c r="AJ85" i="9"/>
  <c r="U85" i="10"/>
  <c r="AS85" i="10"/>
  <c r="J86" i="2"/>
  <c r="BF86" i="2"/>
  <c r="BB85" i="9"/>
  <c r="V85" i="10"/>
  <c r="AT85" i="10"/>
  <c r="AD84" i="2"/>
  <c r="E84" i="2"/>
  <c r="U84" i="2"/>
  <c r="S83" i="9"/>
  <c r="K86" i="2"/>
  <c r="BC85" i="9"/>
  <c r="AU85" i="10"/>
  <c r="V84" i="2"/>
  <c r="BS84" i="2"/>
  <c r="CB85" i="2"/>
  <c r="L86" i="2"/>
  <c r="AB86" i="2"/>
  <c r="BD85" i="9"/>
  <c r="AV85" i="10"/>
  <c r="D85" i="2"/>
  <c r="F84" i="2"/>
  <c r="AL84" i="2"/>
  <c r="BM85" i="2"/>
  <c r="CI85" i="2" s="1"/>
  <c r="CK85" i="2" s="1"/>
  <c r="CC85" i="2"/>
  <c r="M86" i="2"/>
  <c r="S85" i="9"/>
  <c r="Y85" i="9" s="1"/>
  <c r="BE85" i="9"/>
  <c r="AW85" i="10"/>
  <c r="BB84" i="2"/>
  <c r="Q85" i="2"/>
  <c r="AG85" i="2"/>
  <c r="AW85" i="2"/>
  <c r="BN85" i="2"/>
  <c r="CD85" i="2"/>
  <c r="N86" i="2"/>
  <c r="AX85" i="10"/>
  <c r="O86" i="2"/>
  <c r="B75" i="12"/>
  <c r="DO85" i="10"/>
  <c r="A85" i="9"/>
  <c r="A84" i="9"/>
  <c r="BE85" i="10"/>
  <c r="B74" i="12"/>
  <c r="DO84" i="10"/>
  <c r="AH84" i="2"/>
  <c r="AX84" i="2"/>
  <c r="E85" i="2"/>
  <c r="U85" i="2"/>
  <c r="AK85" i="2"/>
  <c r="BA85" i="2"/>
  <c r="BR85" i="2"/>
  <c r="C84" i="9"/>
  <c r="AU84" i="9"/>
  <c r="S84" i="10"/>
  <c r="AE84" i="9"/>
  <c r="AV84" i="9"/>
  <c r="T84" i="10"/>
  <c r="AP84" i="10"/>
  <c r="F85" i="2"/>
  <c r="V85" i="2"/>
  <c r="AL85" i="2"/>
  <c r="BB85" i="2"/>
  <c r="T84" i="2"/>
  <c r="AJ84" i="2"/>
  <c r="AZ84" i="2"/>
  <c r="G85" i="2"/>
  <c r="W85" i="2"/>
  <c r="AM85" i="2"/>
  <c r="BC85" i="2"/>
  <c r="BT85" i="2"/>
  <c r="E84" i="9"/>
  <c r="AF84" i="9"/>
  <c r="AW84" i="9"/>
  <c r="U84" i="10"/>
  <c r="AS84" i="10"/>
  <c r="AZ85" i="2"/>
  <c r="AK84" i="2"/>
  <c r="BA84" i="2"/>
  <c r="BR84" i="2"/>
  <c r="H85" i="2"/>
  <c r="X85" i="2"/>
  <c r="AN85" i="2"/>
  <c r="BD85" i="2"/>
  <c r="BU85" i="2"/>
  <c r="F84" i="9"/>
  <c r="M84" i="9" s="1"/>
  <c r="AG84" i="9"/>
  <c r="AX84" i="9"/>
  <c r="V84" i="10"/>
  <c r="AT84" i="10"/>
  <c r="I85" i="2"/>
  <c r="Y85" i="2"/>
  <c r="AO85" i="2"/>
  <c r="BE85" i="2"/>
  <c r="BV85" i="2"/>
  <c r="G84" i="9"/>
  <c r="N84" i="9" s="1"/>
  <c r="AH84" i="9"/>
  <c r="AY84" i="9"/>
  <c r="W84" i="10"/>
  <c r="AU84" i="10"/>
  <c r="G84" i="2"/>
  <c r="W84" i="2"/>
  <c r="AM84" i="2"/>
  <c r="BC84" i="2"/>
  <c r="BT84" i="2"/>
  <c r="T83" i="9"/>
  <c r="J85" i="2"/>
  <c r="Z85" i="2"/>
  <c r="AP85" i="2"/>
  <c r="BF85" i="2"/>
  <c r="BW85" i="2"/>
  <c r="H84" i="9"/>
  <c r="AC85" i="9" s="1"/>
  <c r="AI84" i="9"/>
  <c r="AZ84" i="9"/>
  <c r="AV84" i="10"/>
  <c r="H84" i="2"/>
  <c r="X84" i="2"/>
  <c r="AN84" i="2"/>
  <c r="BD84" i="2"/>
  <c r="BU84" i="2"/>
  <c r="AP83" i="9"/>
  <c r="BR83" i="9" s="1"/>
  <c r="K85" i="2"/>
  <c r="AA85" i="2"/>
  <c r="AQ85" i="2"/>
  <c r="BG85" i="2"/>
  <c r="BX85" i="2"/>
  <c r="I84" i="9"/>
  <c r="Q84" i="9" s="1"/>
  <c r="AJ84" i="9"/>
  <c r="BA84" i="9"/>
  <c r="D84" i="10"/>
  <c r="AQ84" i="10" s="1"/>
  <c r="AE84" i="10"/>
  <c r="AW84" i="10"/>
  <c r="AS83" i="9"/>
  <c r="BV84" i="9" s="1"/>
  <c r="L85" i="2"/>
  <c r="AB85" i="2"/>
  <c r="AR85" i="2"/>
  <c r="BH85" i="2"/>
  <c r="BY85" i="2"/>
  <c r="AK84" i="9"/>
  <c r="BM85" i="9" s="1"/>
  <c r="BB84" i="9"/>
  <c r="E84" i="10"/>
  <c r="AX84" i="10"/>
  <c r="M85" i="2"/>
  <c r="AC85" i="2"/>
  <c r="BZ85" i="2"/>
  <c r="F84" i="10"/>
  <c r="AY84" i="10"/>
  <c r="BP85" i="2"/>
  <c r="AM82" i="10"/>
  <c r="BG84" i="2"/>
  <c r="BX84" i="2"/>
  <c r="N85" i="2"/>
  <c r="AD85" i="2"/>
  <c r="AT85" i="2"/>
  <c r="BJ85" i="2"/>
  <c r="CA85" i="2"/>
  <c r="AM84" i="9"/>
  <c r="BO85" i="9" s="1"/>
  <c r="BD84" i="9"/>
  <c r="AZ84" i="10"/>
  <c r="BI85" i="2"/>
  <c r="AR84" i="2"/>
  <c r="BH84" i="2"/>
  <c r="BY84" i="2"/>
  <c r="O85" i="2"/>
  <c r="BK85" i="2"/>
  <c r="AN84" i="9"/>
  <c r="H84" i="10"/>
  <c r="BA84" i="10"/>
  <c r="AB84" i="2"/>
  <c r="M84" i="2"/>
  <c r="AC84" i="2"/>
  <c r="AS84" i="2"/>
  <c r="BI84" i="2"/>
  <c r="BZ84" i="2"/>
  <c r="AS83" i="10"/>
  <c r="P85" i="2"/>
  <c r="AO84" i="9"/>
  <c r="I84" i="10"/>
  <c r="BB84" i="10"/>
  <c r="BQ83" i="9"/>
  <c r="BC84" i="10"/>
  <c r="L84" i="2"/>
  <c r="AQ84" i="9"/>
  <c r="BR85" i="9" s="1"/>
  <c r="BE83" i="9"/>
  <c r="CA84" i="2"/>
  <c r="O84" i="2"/>
  <c r="AE84" i="2"/>
  <c r="AU84" i="2"/>
  <c r="BK84" i="2"/>
  <c r="CB84" i="2"/>
  <c r="U83" i="10"/>
  <c r="AT83" i="10"/>
  <c r="P84" i="2"/>
  <c r="AF84" i="2"/>
  <c r="AV84" i="2"/>
  <c r="BM84" i="2"/>
  <c r="CC84" i="2"/>
  <c r="U83" i="9"/>
  <c r="AA83" i="9" s="1"/>
  <c r="AT83" i="9"/>
  <c r="A83" i="10"/>
  <c r="V83" i="10"/>
  <c r="AU83" i="10"/>
  <c r="Q84" i="2"/>
  <c r="AG84" i="2"/>
  <c r="AW84" i="2"/>
  <c r="BN84" i="2"/>
  <c r="CD84" i="2"/>
  <c r="V83" i="9"/>
  <c r="AB84" i="9" s="1"/>
  <c r="AU83" i="9"/>
  <c r="B83" i="10"/>
  <c r="W83" i="10"/>
  <c r="AV83" i="10"/>
  <c r="I82" i="9"/>
  <c r="M83" i="9" s="1"/>
  <c r="BO84" i="2"/>
  <c r="CE84" i="2"/>
  <c r="W83" i="9"/>
  <c r="AV83" i="9"/>
  <c r="C83" i="10"/>
  <c r="AE83" i="10"/>
  <c r="AW83" i="10"/>
  <c r="AT84" i="2"/>
  <c r="W82" i="9"/>
  <c r="BP84" i="2"/>
  <c r="AE83" i="9"/>
  <c r="BG83" i="9" s="1"/>
  <c r="AW83" i="9"/>
  <c r="D83" i="10"/>
  <c r="AF83" i="10"/>
  <c r="AX83" i="10"/>
  <c r="D84" i="2"/>
  <c r="BQ84" i="2"/>
  <c r="AF83" i="9"/>
  <c r="BH83" i="9" s="1"/>
  <c r="AX83" i="9"/>
  <c r="E83" i="10"/>
  <c r="AG83" i="10"/>
  <c r="AY83" i="10"/>
  <c r="N84" i="2"/>
  <c r="AG83" i="9"/>
  <c r="AY83" i="9"/>
  <c r="F83" i="10"/>
  <c r="AH83" i="10"/>
  <c r="AZ83" i="10"/>
  <c r="AH83" i="9"/>
  <c r="AZ83" i="9"/>
  <c r="G83" i="10"/>
  <c r="AI83" i="10"/>
  <c r="BA83" i="10"/>
  <c r="D83" i="9"/>
  <c r="AQ83" i="9" s="1"/>
  <c r="AI83" i="9"/>
  <c r="BA83" i="9"/>
  <c r="H83" i="10"/>
  <c r="AJ83" i="10"/>
  <c r="BB83" i="10"/>
  <c r="E83" i="9"/>
  <c r="AJ83" i="9"/>
  <c r="BB83" i="9"/>
  <c r="I83" i="10"/>
  <c r="AK83" i="10"/>
  <c r="BC83" i="10"/>
  <c r="AK83" i="9"/>
  <c r="BC83" i="9"/>
  <c r="CF84" i="9" s="1"/>
  <c r="AL83" i="10"/>
  <c r="BD83" i="10"/>
  <c r="BJ84" i="2"/>
  <c r="AL83" i="9"/>
  <c r="BD83" i="9"/>
  <c r="AM83" i="10"/>
  <c r="AM83" i="9"/>
  <c r="BO83" i="9" s="1"/>
  <c r="AN83" i="10"/>
  <c r="B72" i="12"/>
  <c r="AN83" i="9"/>
  <c r="BP83" i="9" s="1"/>
  <c r="AO83" i="10"/>
  <c r="AQ83" i="10"/>
  <c r="BA82" i="9"/>
  <c r="B82" i="9"/>
  <c r="A82" i="9"/>
  <c r="C82" i="9"/>
  <c r="AN82" i="10"/>
  <c r="AY82" i="9"/>
  <c r="S82" i="10"/>
  <c r="AO82" i="10"/>
  <c r="AG82" i="9"/>
  <c r="G82" i="9"/>
  <c r="AH82" i="9"/>
  <c r="AZ82" i="9"/>
  <c r="T82" i="10"/>
  <c r="AP82" i="10"/>
  <c r="U82" i="10"/>
  <c r="AS82" i="10"/>
  <c r="AJ82" i="9"/>
  <c r="BB82" i="9"/>
  <c r="V82" i="10"/>
  <c r="AT82" i="10"/>
  <c r="AK82" i="9"/>
  <c r="BC82" i="9"/>
  <c r="W82" i="10"/>
  <c r="AU82" i="10"/>
  <c r="AL82" i="9"/>
  <c r="BD82" i="9"/>
  <c r="AV82" i="10"/>
  <c r="D82" i="10"/>
  <c r="AQ82" i="10" s="1"/>
  <c r="AE82" i="10"/>
  <c r="AW82" i="10"/>
  <c r="S82" i="9"/>
  <c r="Y83" i="9" s="1"/>
  <c r="E82" i="10"/>
  <c r="AF82" i="10"/>
  <c r="AX82" i="10"/>
  <c r="H82" i="9"/>
  <c r="BE82" i="9" s="1"/>
  <c r="F82" i="10"/>
  <c r="AY82" i="10"/>
  <c r="AZ82" i="10"/>
  <c r="AI82" i="9"/>
  <c r="BE82" i="10"/>
  <c r="CW86" i="10" l="1"/>
  <c r="DP86" i="10"/>
  <c r="EA86" i="10"/>
  <c r="DL86" i="10"/>
  <c r="DT86" i="10"/>
  <c r="BP85" i="9"/>
  <c r="M85" i="9"/>
  <c r="BQ85" i="9"/>
  <c r="BV83" i="9"/>
  <c r="O85" i="9"/>
  <c r="BN83" i="9"/>
  <c r="AC83" i="9"/>
  <c r="BW84" i="9"/>
  <c r="O83" i="9"/>
  <c r="Z84" i="9"/>
  <c r="CF85" i="9"/>
  <c r="BH85" i="9"/>
  <c r="L84" i="9"/>
  <c r="K85" i="9"/>
  <c r="BT85" i="9"/>
  <c r="CX85" i="9" s="1"/>
  <c r="AQ85" i="9"/>
  <c r="BL85" i="9"/>
  <c r="CB85" i="9"/>
  <c r="CQ85" i="9" s="1"/>
  <c r="Z85" i="9"/>
  <c r="BJ85" i="9"/>
  <c r="AB85" i="9"/>
  <c r="CI85" i="9"/>
  <c r="BK85" i="9"/>
  <c r="N85" i="9"/>
  <c r="BI85" i="9"/>
  <c r="CG85" i="9"/>
  <c r="CV85" i="9" s="1"/>
  <c r="L85" i="9"/>
  <c r="AA85" i="9"/>
  <c r="Z83" i="9"/>
  <c r="Q85" i="9"/>
  <c r="BG85" i="9"/>
  <c r="BM84" i="9"/>
  <c r="BT84" i="9"/>
  <c r="AC84" i="9"/>
  <c r="CI84" i="2"/>
  <c r="CK84" i="2" s="1"/>
  <c r="Y84" i="9"/>
  <c r="BY84" i="9"/>
  <c r="BJ83" i="9"/>
  <c r="CN83" i="9" s="1"/>
  <c r="BQ84" i="9"/>
  <c r="CU84" i="9" s="1"/>
  <c r="BG84" i="9"/>
  <c r="K84" i="9"/>
  <c r="BN84" i="9"/>
  <c r="BX84" i="9"/>
  <c r="AA84" i="9"/>
  <c r="CE84" i="9"/>
  <c r="BP84" i="9"/>
  <c r="CG84" i="9"/>
  <c r="CC84" i="9"/>
  <c r="CA84" i="9"/>
  <c r="BO84" i="9"/>
  <c r="CD84" i="9"/>
  <c r="N83" i="9"/>
  <c r="BL84" i="9"/>
  <c r="CP84" i="9" s="1"/>
  <c r="BK84" i="9"/>
  <c r="CO84" i="9" s="1"/>
  <c r="CB84" i="9"/>
  <c r="BI84" i="9"/>
  <c r="BR84" i="9"/>
  <c r="BE84" i="9"/>
  <c r="BZ85" i="9" s="1"/>
  <c r="O84" i="9"/>
  <c r="CI84" i="9"/>
  <c r="BJ84" i="9"/>
  <c r="BZ84" i="9"/>
  <c r="BE84" i="10"/>
  <c r="BH84" i="9"/>
  <c r="CL84" i="9" s="1"/>
  <c r="BE83" i="10"/>
  <c r="CF83" i="9"/>
  <c r="CU83" i="9" s="1"/>
  <c r="CC83" i="9"/>
  <c r="BY83" i="9"/>
  <c r="BM83" i="9"/>
  <c r="CQ83" i="9" s="1"/>
  <c r="BZ83" i="9"/>
  <c r="CK83" i="9"/>
  <c r="Q83" i="9"/>
  <c r="AB83" i="9"/>
  <c r="CD83" i="9"/>
  <c r="CS83" i="9" s="1"/>
  <c r="CG83" i="9"/>
  <c r="CV83" i="9" s="1"/>
  <c r="BK83" i="9"/>
  <c r="CA83" i="9"/>
  <c r="B73" i="12"/>
  <c r="DO83" i="10"/>
  <c r="K83" i="9"/>
  <c r="BT83" i="9"/>
  <c r="BL83" i="9"/>
  <c r="CB83" i="9"/>
  <c r="CE83" i="9"/>
  <c r="CT83" i="9" s="1"/>
  <c r="L83" i="9"/>
  <c r="BI83" i="9"/>
  <c r="BW83" i="9"/>
  <c r="CL83" i="9" s="1"/>
  <c r="BX83" i="9"/>
  <c r="CI83" i="9"/>
  <c r="DC82" i="3"/>
  <c r="DB82" i="3"/>
  <c r="DA82" i="3"/>
  <c r="CZ82" i="3"/>
  <c r="CY82" i="3"/>
  <c r="CF82" i="3"/>
  <c r="B82" i="3"/>
  <c r="C82" i="3" s="1"/>
  <c r="B82" i="2"/>
  <c r="CD80" i="1"/>
  <c r="CE83" i="2" s="1"/>
  <c r="CC80" i="1"/>
  <c r="CD83" i="2" s="1"/>
  <c r="CB80" i="1"/>
  <c r="CC83" i="2" s="1"/>
  <c r="CA80" i="1"/>
  <c r="CB83" i="2" s="1"/>
  <c r="BZ80" i="1"/>
  <c r="CA83" i="2" s="1"/>
  <c r="BY80" i="1"/>
  <c r="BZ83" i="2" s="1"/>
  <c r="BX80" i="1"/>
  <c r="BY83" i="2" s="1"/>
  <c r="BW80" i="1"/>
  <c r="BX83" i="2" s="1"/>
  <c r="BV80" i="1"/>
  <c r="BW83" i="2" s="1"/>
  <c r="BU80" i="1"/>
  <c r="BV83" i="2" s="1"/>
  <c r="BT80" i="1"/>
  <c r="BU83" i="2" s="1"/>
  <c r="BS80" i="1"/>
  <c r="BT83" i="2" s="1"/>
  <c r="BR80" i="1"/>
  <c r="BS83" i="2" s="1"/>
  <c r="BQ80" i="1"/>
  <c r="BR83" i="2" s="1"/>
  <c r="BP80" i="1"/>
  <c r="BQ83" i="2" s="1"/>
  <c r="BO80" i="1"/>
  <c r="BP83" i="2" s="1"/>
  <c r="BN80" i="1"/>
  <c r="BO83" i="2" s="1"/>
  <c r="BM80" i="1"/>
  <c r="BN83" i="2" s="1"/>
  <c r="BL80" i="1"/>
  <c r="BM83" i="2" s="1"/>
  <c r="BK80" i="1"/>
  <c r="BJ80" i="1"/>
  <c r="BI80" i="1"/>
  <c r="BH80" i="1"/>
  <c r="BG80" i="1"/>
  <c r="BG83" i="2" s="1"/>
  <c r="BF80" i="1"/>
  <c r="BE80" i="1"/>
  <c r="BD80" i="1"/>
  <c r="BD83" i="2" s="1"/>
  <c r="BC80" i="1"/>
  <c r="BB80" i="1"/>
  <c r="BA80" i="1"/>
  <c r="BA83" i="2" s="1"/>
  <c r="AZ80" i="1"/>
  <c r="AZ83" i="2" s="1"/>
  <c r="AY80" i="1"/>
  <c r="AY83" i="2" s="1"/>
  <c r="AX80" i="1"/>
  <c r="AX83" i="2" s="1"/>
  <c r="AW80" i="1"/>
  <c r="AW83" i="2" s="1"/>
  <c r="AV80" i="1"/>
  <c r="AV83" i="2" s="1"/>
  <c r="AU80" i="1"/>
  <c r="AU83" i="2" s="1"/>
  <c r="AT80" i="1"/>
  <c r="AT83" i="2" s="1"/>
  <c r="AS80" i="1"/>
  <c r="AS83" i="2" s="1"/>
  <c r="AR80" i="1"/>
  <c r="AR83" i="2" s="1"/>
  <c r="AQ80" i="1"/>
  <c r="AQ83" i="2" s="1"/>
  <c r="AP80" i="1"/>
  <c r="AP83" i="2" s="1"/>
  <c r="AO80" i="1"/>
  <c r="AO83" i="2" s="1"/>
  <c r="AN80" i="1"/>
  <c r="AN83" i="2" s="1"/>
  <c r="AM80" i="1"/>
  <c r="AM83" i="2" s="1"/>
  <c r="AL80" i="1"/>
  <c r="AL83" i="2" s="1"/>
  <c r="AK80" i="1"/>
  <c r="AK83" i="2" s="1"/>
  <c r="AJ80" i="1"/>
  <c r="AJ83" i="2" s="1"/>
  <c r="AI80" i="1"/>
  <c r="AI83" i="2" s="1"/>
  <c r="AH80" i="1"/>
  <c r="AH83" i="2" s="1"/>
  <c r="AG80" i="1"/>
  <c r="AG83" i="2" s="1"/>
  <c r="AF80" i="1"/>
  <c r="AF83" i="2" s="1"/>
  <c r="AE80" i="1"/>
  <c r="AE83" i="2" s="1"/>
  <c r="AD80" i="1"/>
  <c r="AD83" i="2" s="1"/>
  <c r="AC80" i="1"/>
  <c r="AC83" i="2" s="1"/>
  <c r="AB80" i="1"/>
  <c r="U81" i="10" s="1"/>
  <c r="AA80" i="1"/>
  <c r="AA83" i="2" s="1"/>
  <c r="Z80" i="1"/>
  <c r="Z83" i="2" s="1"/>
  <c r="Y80" i="1"/>
  <c r="Y83" i="2" s="1"/>
  <c r="X80" i="1"/>
  <c r="X83" i="2" s="1"/>
  <c r="W80" i="1"/>
  <c r="W83" i="2" s="1"/>
  <c r="V80" i="1"/>
  <c r="V83" i="2" s="1"/>
  <c r="U80" i="1"/>
  <c r="U83" i="2" s="1"/>
  <c r="T80" i="1"/>
  <c r="T83" i="2" s="1"/>
  <c r="S80" i="1"/>
  <c r="S83" i="2" s="1"/>
  <c r="R80" i="1"/>
  <c r="R83" i="2" s="1"/>
  <c r="Q80" i="1"/>
  <c r="Q83" i="2" s="1"/>
  <c r="P80" i="1"/>
  <c r="O80" i="1"/>
  <c r="N80" i="1"/>
  <c r="M80" i="1"/>
  <c r="L80" i="1"/>
  <c r="K80" i="1"/>
  <c r="K83" i="2" s="1"/>
  <c r="J80" i="1"/>
  <c r="J83" i="2" s="1"/>
  <c r="I80" i="1"/>
  <c r="I83" i="2" s="1"/>
  <c r="H80" i="1"/>
  <c r="H83" i="2" s="1"/>
  <c r="G80" i="1"/>
  <c r="G83" i="2" s="1"/>
  <c r="F80" i="1"/>
  <c r="E80" i="1"/>
  <c r="D80" i="1"/>
  <c r="D83" i="2" s="1"/>
  <c r="C80" i="1"/>
  <c r="C81" i="9" s="1"/>
  <c r="B80" i="1"/>
  <c r="B81" i="9" s="1"/>
  <c r="A80" i="1"/>
  <c r="A81" i="9" s="1"/>
  <c r="EB86" i="10" l="1"/>
  <c r="CU85" i="9"/>
  <c r="CD85" i="9"/>
  <c r="CS85" i="9" s="1"/>
  <c r="CA85" i="9"/>
  <c r="CI83" i="2"/>
  <c r="CK83" i="2" s="1"/>
  <c r="CP85" i="9"/>
  <c r="CE85" i="9"/>
  <c r="CT85" i="9" s="1"/>
  <c r="CP83" i="9"/>
  <c r="P85" i="9"/>
  <c r="BS85" i="9"/>
  <c r="CN84" i="9"/>
  <c r="CO85" i="9"/>
  <c r="BY85" i="9"/>
  <c r="CN85" i="9" s="1"/>
  <c r="CC85" i="9"/>
  <c r="CR85" i="9" s="1"/>
  <c r="BV85" i="9"/>
  <c r="CH84" i="9"/>
  <c r="BX85" i="9"/>
  <c r="CM85" i="9" s="1"/>
  <c r="BW85" i="9"/>
  <c r="CL85" i="9" s="1"/>
  <c r="CV84" i="9"/>
  <c r="P84" i="9"/>
  <c r="CT84" i="9"/>
  <c r="CK84" i="9"/>
  <c r="BS84" i="9"/>
  <c r="CM84" i="9"/>
  <c r="CS84" i="9"/>
  <c r="CX84" i="9"/>
  <c r="CQ84" i="9"/>
  <c r="CR84" i="9"/>
  <c r="CX83" i="9"/>
  <c r="P83" i="9"/>
  <c r="CH83" i="9"/>
  <c r="CR83" i="9"/>
  <c r="CM83" i="9"/>
  <c r="CO83" i="9"/>
  <c r="BS83" i="9"/>
  <c r="D81" i="9"/>
  <c r="BT82" i="9" s="1"/>
  <c r="F81" i="9"/>
  <c r="E81" i="9"/>
  <c r="D81" i="10"/>
  <c r="AQ81" i="10" s="1"/>
  <c r="AV81" i="9"/>
  <c r="BC83" i="2"/>
  <c r="AX81" i="9"/>
  <c r="BE83" i="2"/>
  <c r="AH81" i="9"/>
  <c r="AI81" i="9"/>
  <c r="B81" i="10"/>
  <c r="AJ81" i="9"/>
  <c r="C81" i="10"/>
  <c r="BA81" i="10"/>
  <c r="BH83" i="2"/>
  <c r="AK81" i="9"/>
  <c r="BB81" i="10"/>
  <c r="BI83" i="2"/>
  <c r="AL81" i="9"/>
  <c r="AF81" i="9"/>
  <c r="E83" i="2"/>
  <c r="AU81" i="9"/>
  <c r="BB83" i="2"/>
  <c r="G81" i="9"/>
  <c r="BC81" i="10"/>
  <c r="BJ83" i="2"/>
  <c r="AZ81" i="9"/>
  <c r="V81" i="10"/>
  <c r="AY81" i="9"/>
  <c r="BF83" i="2"/>
  <c r="U81" i="9"/>
  <c r="AA82" i="9" s="1"/>
  <c r="AB83" i="2"/>
  <c r="AP81" i="10"/>
  <c r="O83" i="2"/>
  <c r="BD81" i="10"/>
  <c r="BK83" i="2"/>
  <c r="BA81" i="9"/>
  <c r="W81" i="10"/>
  <c r="AG81" i="9"/>
  <c r="F83" i="2"/>
  <c r="BB81" i="9"/>
  <c r="AE81" i="10"/>
  <c r="H81" i="9"/>
  <c r="BE81" i="9" s="1"/>
  <c r="AO81" i="10"/>
  <c r="N83" i="2"/>
  <c r="BC81" i="9"/>
  <c r="AS81" i="10"/>
  <c r="AM81" i="10"/>
  <c r="L83" i="2"/>
  <c r="AN81" i="10"/>
  <c r="M83" i="2"/>
  <c r="T81" i="10"/>
  <c r="P83" i="2"/>
  <c r="BD81" i="9"/>
  <c r="A82" i="3"/>
  <c r="BL82" i="3" s="1"/>
  <c r="C83" i="3"/>
  <c r="A83" i="3" s="1"/>
  <c r="BL83" i="3" s="1"/>
  <c r="AU81" i="10"/>
  <c r="AW81" i="10"/>
  <c r="I81" i="9"/>
  <c r="Q82" i="9" s="1"/>
  <c r="AM81" i="9"/>
  <c r="E81" i="10"/>
  <c r="AF81" i="10"/>
  <c r="AX81" i="10"/>
  <c r="AN81" i="9"/>
  <c r="F81" i="10"/>
  <c r="AG81" i="10"/>
  <c r="AY81" i="10"/>
  <c r="S81" i="9"/>
  <c r="Y82" i="9" s="1"/>
  <c r="AO81" i="9"/>
  <c r="G81" i="10"/>
  <c r="AH81" i="10"/>
  <c r="AZ81" i="10"/>
  <c r="AV81" i="10"/>
  <c r="T81" i="9"/>
  <c r="Z82" i="9" s="1"/>
  <c r="AP81" i="9"/>
  <c r="H81" i="10"/>
  <c r="BE81" i="10" s="1"/>
  <c r="AI81" i="10"/>
  <c r="AS81" i="9"/>
  <c r="I81" i="10"/>
  <c r="AJ81" i="10"/>
  <c r="V81" i="9"/>
  <c r="AT81" i="9"/>
  <c r="AK81" i="10"/>
  <c r="W81" i="9"/>
  <c r="AL81" i="10"/>
  <c r="AT81" i="10"/>
  <c r="AE81" i="9"/>
  <c r="AW81" i="9"/>
  <c r="S81" i="10"/>
  <c r="A81" i="10"/>
  <c r="AQ81" i="9"/>
  <c r="CH85" i="9" l="1"/>
  <c r="CW84" i="9"/>
  <c r="CW85" i="9"/>
  <c r="CK85" i="9"/>
  <c r="K82" i="9"/>
  <c r="CW83" i="9"/>
  <c r="BP82" i="9"/>
  <c r="M82" i="9"/>
  <c r="BM82" i="9"/>
  <c r="BV82" i="9"/>
  <c r="CF82" i="9"/>
  <c r="BL82" i="9"/>
  <c r="BZ82" i="9"/>
  <c r="N82" i="9"/>
  <c r="BI82" i="9"/>
  <c r="BK82" i="9"/>
  <c r="CO82" i="9" s="1"/>
  <c r="CB82" i="9"/>
  <c r="BR82" i="9"/>
  <c r="CE82" i="9"/>
  <c r="CG82" i="9"/>
  <c r="BX82" i="9"/>
  <c r="BJ82" i="9"/>
  <c r="BQ82" i="9"/>
  <c r="CD82" i="9"/>
  <c r="BO82" i="9"/>
  <c r="CS82" i="9" s="1"/>
  <c r="CI82" i="9"/>
  <c r="CX82" i="9" s="1"/>
  <c r="O82" i="9"/>
  <c r="BH82" i="9"/>
  <c r="CA82" i="9"/>
  <c r="BN82" i="9"/>
  <c r="BG82" i="9"/>
  <c r="AC82" i="9"/>
  <c r="BW82" i="9"/>
  <c r="BY82" i="9"/>
  <c r="CC82" i="9"/>
  <c r="AB82" i="9"/>
  <c r="L82" i="9"/>
  <c r="B71" i="12"/>
  <c r="DO81" i="10"/>
  <c r="CT82" i="9" l="1"/>
  <c r="CQ82" i="9"/>
  <c r="P82" i="9"/>
  <c r="CM82" i="9"/>
  <c r="CN82" i="9"/>
  <c r="CH82" i="9"/>
  <c r="CU82" i="9"/>
  <c r="CL82" i="9"/>
  <c r="CV82" i="9"/>
  <c r="CR82" i="9"/>
  <c r="CK82" i="9"/>
  <c r="BS82" i="9"/>
  <c r="CW82" i="9" s="1"/>
  <c r="CP82" i="9"/>
  <c r="DC81" i="3"/>
  <c r="DB81" i="3"/>
  <c r="DA81" i="3"/>
  <c r="CZ81" i="3"/>
  <c r="CY81" i="3"/>
  <c r="CN81" i="3"/>
  <c r="CF81" i="3"/>
  <c r="B81" i="3"/>
  <c r="C81" i="3" s="1"/>
  <c r="A81" i="3" s="1"/>
  <c r="BL81" i="3" s="1"/>
  <c r="B81" i="2"/>
  <c r="C81" i="2" s="1"/>
  <c r="CD79" i="1"/>
  <c r="CC79" i="1"/>
  <c r="CD82" i="2" s="1"/>
  <c r="CB79" i="1"/>
  <c r="CC82" i="2" s="1"/>
  <c r="CA79" i="1"/>
  <c r="CB82" i="2" s="1"/>
  <c r="BZ79" i="1"/>
  <c r="CA82" i="2" s="1"/>
  <c r="BY79" i="1"/>
  <c r="BZ82" i="2" s="1"/>
  <c r="BX79" i="1"/>
  <c r="BY82" i="2" s="1"/>
  <c r="BW79" i="1"/>
  <c r="BX82" i="2" s="1"/>
  <c r="BV79" i="1"/>
  <c r="BW82" i="2" s="1"/>
  <c r="BU79" i="1"/>
  <c r="BV82" i="2" s="1"/>
  <c r="BT79" i="1"/>
  <c r="BU82" i="2" s="1"/>
  <c r="BS79" i="1"/>
  <c r="BT82" i="2" s="1"/>
  <c r="BR79" i="1"/>
  <c r="BS82" i="2" s="1"/>
  <c r="BQ79" i="1"/>
  <c r="BR82" i="2" s="1"/>
  <c r="BP79" i="1"/>
  <c r="BQ82" i="2" s="1"/>
  <c r="BO79" i="1"/>
  <c r="BP82" i="2" s="1"/>
  <c r="BN79" i="1"/>
  <c r="BO82" i="2" s="1"/>
  <c r="BM79" i="1"/>
  <c r="BL79" i="1"/>
  <c r="BK79" i="1"/>
  <c r="BK82" i="2" s="1"/>
  <c r="BJ79" i="1"/>
  <c r="BJ82" i="2" s="1"/>
  <c r="BI79" i="1"/>
  <c r="BH79" i="1"/>
  <c r="BG79" i="1"/>
  <c r="BF79" i="1"/>
  <c r="BE79" i="1"/>
  <c r="BD79" i="1"/>
  <c r="BD82" i="2" s="1"/>
  <c r="BC79" i="1"/>
  <c r="BC82" i="2" s="1"/>
  <c r="BB79" i="1"/>
  <c r="BA79" i="1"/>
  <c r="AZ79" i="1"/>
  <c r="AY79" i="1"/>
  <c r="AY82" i="2" s="1"/>
  <c r="AX79" i="1"/>
  <c r="AX82" i="2" s="1"/>
  <c r="AW79" i="1"/>
  <c r="AW82" i="2" s="1"/>
  <c r="AV79" i="1"/>
  <c r="AV82" i="2" s="1"/>
  <c r="AU79" i="1"/>
  <c r="AU82" i="2" s="1"/>
  <c r="AT79" i="1"/>
  <c r="AT82" i="2" s="1"/>
  <c r="AS79" i="1"/>
  <c r="AS82" i="2" s="1"/>
  <c r="AR79" i="1"/>
  <c r="AR82" i="2" s="1"/>
  <c r="AQ79" i="1"/>
  <c r="AQ82" i="2" s="1"/>
  <c r="AP79" i="1"/>
  <c r="AP82" i="2" s="1"/>
  <c r="AO79" i="1"/>
  <c r="AO82" i="2" s="1"/>
  <c r="AN79" i="1"/>
  <c r="AM79" i="1"/>
  <c r="AM82" i="2" s="1"/>
  <c r="AL79" i="1"/>
  <c r="AL82" i="2" s="1"/>
  <c r="AK79" i="1"/>
  <c r="AJ79" i="1"/>
  <c r="AJ82" i="2" s="1"/>
  <c r="AI79" i="1"/>
  <c r="AI82" i="2" s="1"/>
  <c r="AH79" i="1"/>
  <c r="AH82" i="2" s="1"/>
  <c r="AG79" i="1"/>
  <c r="AG82" i="2" s="1"/>
  <c r="AF79" i="1"/>
  <c r="AF82" i="2" s="1"/>
  <c r="AE79" i="1"/>
  <c r="AE82" i="2" s="1"/>
  <c r="AD79" i="1"/>
  <c r="AD82" i="2" s="1"/>
  <c r="AC79" i="1"/>
  <c r="AC82" i="2" s="1"/>
  <c r="AB79" i="1"/>
  <c r="AA79" i="1"/>
  <c r="AA82" i="2" s="1"/>
  <c r="Z79" i="1"/>
  <c r="Z82" i="2" s="1"/>
  <c r="Y79" i="1"/>
  <c r="Y82" i="2" s="1"/>
  <c r="X79" i="1"/>
  <c r="X82" i="2" s="1"/>
  <c r="W79" i="1"/>
  <c r="W82" i="2" s="1"/>
  <c r="V79" i="1"/>
  <c r="V82" i="2" s="1"/>
  <c r="U79" i="1"/>
  <c r="T79" i="1"/>
  <c r="T82" i="2" s="1"/>
  <c r="S79" i="1"/>
  <c r="S82" i="2" s="1"/>
  <c r="R79" i="1"/>
  <c r="R82" i="2" s="1"/>
  <c r="Q79" i="1"/>
  <c r="Q82" i="2" s="1"/>
  <c r="P79" i="1"/>
  <c r="O79" i="1"/>
  <c r="O82" i="2" s="1"/>
  <c r="N79" i="1"/>
  <c r="N82" i="2" s="1"/>
  <c r="M79" i="1"/>
  <c r="M82" i="2" s="1"/>
  <c r="L79" i="1"/>
  <c r="L82" i="2" s="1"/>
  <c r="K79" i="1"/>
  <c r="K82" i="2" s="1"/>
  <c r="J79" i="1"/>
  <c r="J82" i="2" s="1"/>
  <c r="I79" i="1"/>
  <c r="H79" i="1"/>
  <c r="G79" i="1"/>
  <c r="G82" i="2" s="1"/>
  <c r="F79" i="1"/>
  <c r="F82" i="2" s="1"/>
  <c r="E79" i="1"/>
  <c r="D79" i="1"/>
  <c r="C79" i="1"/>
  <c r="C80" i="9" s="1"/>
  <c r="B79" i="1"/>
  <c r="B80" i="9" s="1"/>
  <c r="A79" i="1"/>
  <c r="A80" i="10" s="1"/>
  <c r="DC80" i="3"/>
  <c r="CN80" i="3"/>
  <c r="DB80" i="3"/>
  <c r="DA80" i="3"/>
  <c r="CZ80" i="3"/>
  <c r="CY80" i="3"/>
  <c r="DC79" i="3"/>
  <c r="DB79" i="3"/>
  <c r="DA79" i="3"/>
  <c r="CZ79" i="3"/>
  <c r="CY79" i="3"/>
  <c r="DC78" i="3"/>
  <c r="DB78" i="3"/>
  <c r="DA78" i="3"/>
  <c r="CZ78" i="3"/>
  <c r="CY78" i="3"/>
  <c r="B5" i="3"/>
  <c r="B6" i="3" s="1"/>
  <c r="A4" i="3"/>
  <c r="CF80" i="3"/>
  <c r="A4" i="2"/>
  <c r="F3" i="15"/>
  <c r="G3" i="15" s="1"/>
  <c r="B5" i="2"/>
  <c r="A5" i="2" s="1"/>
  <c r="CD78" i="1"/>
  <c r="I79" i="10" s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G79" i="10" s="1"/>
  <c r="BN78" i="1"/>
  <c r="BM78" i="1"/>
  <c r="BL78" i="1"/>
  <c r="BK78" i="1"/>
  <c r="BD79" i="10" s="1"/>
  <c r="BJ78" i="1"/>
  <c r="BC79" i="10" s="1"/>
  <c r="BI78" i="1"/>
  <c r="BB79" i="10" s="1"/>
  <c r="BH78" i="1"/>
  <c r="BA79" i="10" s="1"/>
  <c r="BG78" i="1"/>
  <c r="BF78" i="1"/>
  <c r="AY79" i="9" s="1"/>
  <c r="BE78" i="1"/>
  <c r="AX79" i="9" s="1"/>
  <c r="BD78" i="1"/>
  <c r="BC78" i="1"/>
  <c r="AV79" i="10" s="1"/>
  <c r="BB78" i="1"/>
  <c r="AU79" i="10" s="1"/>
  <c r="BA78" i="1"/>
  <c r="AT79" i="10" s="1"/>
  <c r="AZ78" i="1"/>
  <c r="AS79" i="10" s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U79" i="9" s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AP79" i="10" s="1"/>
  <c r="N78" i="1"/>
  <c r="AO79" i="10" s="1"/>
  <c r="M78" i="1"/>
  <c r="AN79" i="10" s="1"/>
  <c r="L78" i="1"/>
  <c r="AM79" i="10" s="1"/>
  <c r="K78" i="1"/>
  <c r="J78" i="1"/>
  <c r="AK79" i="9" s="1"/>
  <c r="I78" i="1"/>
  <c r="AJ79" i="9" s="1"/>
  <c r="H78" i="1"/>
  <c r="G78" i="1"/>
  <c r="AH79" i="10" s="1"/>
  <c r="F78" i="1"/>
  <c r="AG79" i="10" s="1"/>
  <c r="E78" i="1"/>
  <c r="AF79" i="10" s="1"/>
  <c r="D78" i="1"/>
  <c r="AE79" i="10" s="1"/>
  <c r="C78" i="1"/>
  <c r="C79" i="10" s="1"/>
  <c r="B78" i="1"/>
  <c r="B79" i="10" s="1"/>
  <c r="A78" i="1"/>
  <c r="A79" i="10" s="1"/>
  <c r="B69" i="12" s="1"/>
  <c r="CN79" i="3"/>
  <c r="U80" i="10" l="1"/>
  <c r="AB82" i="2"/>
  <c r="T80" i="10"/>
  <c r="P82" i="2"/>
  <c r="D80" i="9"/>
  <c r="BM82" i="2"/>
  <c r="CI82" i="2" s="1"/>
  <c r="CK82" i="2" s="1"/>
  <c r="BB80" i="9"/>
  <c r="BI82" i="2"/>
  <c r="E80" i="9"/>
  <c r="BN82" i="2"/>
  <c r="I80" i="9"/>
  <c r="Q81" i="9" s="1"/>
  <c r="CE82" i="2"/>
  <c r="S80" i="10"/>
  <c r="D82" i="2"/>
  <c r="AS80" i="10"/>
  <c r="AZ82" i="2"/>
  <c r="E81" i="2"/>
  <c r="E82" i="2"/>
  <c r="U81" i="2"/>
  <c r="U82" i="2"/>
  <c r="AK81" i="2"/>
  <c r="AK82" i="2"/>
  <c r="AT80" i="10"/>
  <c r="BA82" i="2"/>
  <c r="BA80" i="9"/>
  <c r="BH82" i="2"/>
  <c r="AU80" i="10"/>
  <c r="BB82" i="2"/>
  <c r="V80" i="10"/>
  <c r="AN82" i="2"/>
  <c r="AI80" i="9"/>
  <c r="H82" i="2"/>
  <c r="AJ80" i="9"/>
  <c r="I82" i="2"/>
  <c r="AX80" i="9"/>
  <c r="BE82" i="2"/>
  <c r="AY80" i="9"/>
  <c r="BF82" i="2"/>
  <c r="AZ80" i="9"/>
  <c r="BG82" i="2"/>
  <c r="A81" i="2"/>
  <c r="BL81" i="2" s="1"/>
  <c r="C82" i="2"/>
  <c r="A82" i="2" s="1"/>
  <c r="BL82" i="2" s="1"/>
  <c r="F81" i="2"/>
  <c r="V81" i="2"/>
  <c r="AL81" i="2"/>
  <c r="BS81" i="2"/>
  <c r="G81" i="2"/>
  <c r="W81" i="2"/>
  <c r="AM81" i="2"/>
  <c r="BC81" i="2"/>
  <c r="BT81" i="2"/>
  <c r="X81" i="2"/>
  <c r="BD81" i="2"/>
  <c r="BU81" i="2"/>
  <c r="BR81" i="2"/>
  <c r="AF81" i="2"/>
  <c r="AV81" i="2"/>
  <c r="CC81" i="2"/>
  <c r="B80" i="10"/>
  <c r="Q81" i="2"/>
  <c r="AG81" i="2"/>
  <c r="AW81" i="2"/>
  <c r="CD81" i="2"/>
  <c r="W80" i="10"/>
  <c r="R81" i="2"/>
  <c r="AH81" i="2"/>
  <c r="AX81" i="2"/>
  <c r="BO81" i="2"/>
  <c r="CE81" i="2"/>
  <c r="AV80" i="10"/>
  <c r="AI81" i="2"/>
  <c r="AY81" i="2"/>
  <c r="BP81" i="2"/>
  <c r="S81" i="2"/>
  <c r="T81" i="2"/>
  <c r="AJ81" i="2"/>
  <c r="BQ81" i="2"/>
  <c r="F80" i="9"/>
  <c r="B70" i="12"/>
  <c r="DO80" i="10"/>
  <c r="I81" i="2"/>
  <c r="Y81" i="2"/>
  <c r="AO81" i="2"/>
  <c r="BE81" i="2"/>
  <c r="BV81" i="2"/>
  <c r="G80" i="9"/>
  <c r="AK80" i="9"/>
  <c r="BC80" i="9"/>
  <c r="C80" i="10"/>
  <c r="AE80" i="10"/>
  <c r="AW80" i="10"/>
  <c r="J81" i="2"/>
  <c r="Z81" i="2"/>
  <c r="AP81" i="2"/>
  <c r="BF81" i="2"/>
  <c r="BW81" i="2"/>
  <c r="H80" i="9"/>
  <c r="AL80" i="9"/>
  <c r="BD80" i="9"/>
  <c r="D80" i="10"/>
  <c r="AQ80" i="10" s="1"/>
  <c r="AF80" i="10"/>
  <c r="AX80" i="10"/>
  <c r="K81" i="2"/>
  <c r="AA81" i="2"/>
  <c r="AQ81" i="2"/>
  <c r="BG81" i="2"/>
  <c r="BX81" i="2"/>
  <c r="AM80" i="9"/>
  <c r="E80" i="10"/>
  <c r="AG80" i="10"/>
  <c r="AY80" i="10"/>
  <c r="L81" i="2"/>
  <c r="AB81" i="2"/>
  <c r="AR81" i="2"/>
  <c r="BH81" i="2"/>
  <c r="BY81" i="2"/>
  <c r="AN80" i="9"/>
  <c r="F80" i="10"/>
  <c r="AH80" i="10"/>
  <c r="AZ80" i="10"/>
  <c r="M81" i="2"/>
  <c r="AC81" i="2"/>
  <c r="AS81" i="2"/>
  <c r="BI81" i="2"/>
  <c r="BZ81" i="2"/>
  <c r="AO80" i="9"/>
  <c r="G80" i="10"/>
  <c r="AI80" i="10"/>
  <c r="BA80" i="10"/>
  <c r="N81" i="2"/>
  <c r="AD81" i="2"/>
  <c r="AT81" i="2"/>
  <c r="BJ81" i="2"/>
  <c r="CA81" i="2"/>
  <c r="S80" i="9"/>
  <c r="Y81" i="9" s="1"/>
  <c r="AP80" i="9"/>
  <c r="H80" i="10"/>
  <c r="AJ80" i="10"/>
  <c r="BB80" i="10"/>
  <c r="O81" i="2"/>
  <c r="AE81" i="2"/>
  <c r="AU81" i="2"/>
  <c r="BK81" i="2"/>
  <c r="CB81" i="2"/>
  <c r="T80" i="9"/>
  <c r="AS80" i="9"/>
  <c r="I80" i="10"/>
  <c r="AK80" i="10"/>
  <c r="BC80" i="10"/>
  <c r="P81" i="2"/>
  <c r="BM81" i="2"/>
  <c r="U80" i="9"/>
  <c r="AT80" i="9"/>
  <c r="AL80" i="10"/>
  <c r="BD80" i="10"/>
  <c r="BN81" i="2"/>
  <c r="V80" i="9"/>
  <c r="AU80" i="9"/>
  <c r="AM80" i="10"/>
  <c r="W80" i="9"/>
  <c r="AV80" i="9"/>
  <c r="AN80" i="10"/>
  <c r="AN81" i="2"/>
  <c r="A80" i="9"/>
  <c r="AE80" i="9"/>
  <c r="AW80" i="9"/>
  <c r="AO80" i="10"/>
  <c r="H81" i="2"/>
  <c r="D81" i="2"/>
  <c r="AZ81" i="2"/>
  <c r="AF80" i="9"/>
  <c r="AP80" i="10"/>
  <c r="BA81" i="2"/>
  <c r="AG80" i="9"/>
  <c r="BB81" i="2"/>
  <c r="AH80" i="9"/>
  <c r="AQ80" i="9"/>
  <c r="A79" i="9"/>
  <c r="I79" i="9"/>
  <c r="AN79" i="9"/>
  <c r="BB79" i="9"/>
  <c r="B6" i="2"/>
  <c r="AK79" i="10"/>
  <c r="AY79" i="10"/>
  <c r="S79" i="9"/>
  <c r="AL79" i="9"/>
  <c r="AZ79" i="9"/>
  <c r="AI79" i="10"/>
  <c r="AW79" i="10"/>
  <c r="DO79" i="10"/>
  <c r="T79" i="9"/>
  <c r="AM79" i="9"/>
  <c r="BA79" i="9"/>
  <c r="AJ79" i="10"/>
  <c r="AX79" i="10"/>
  <c r="B79" i="9"/>
  <c r="V79" i="9"/>
  <c r="AO79" i="9"/>
  <c r="BC79" i="9"/>
  <c r="S79" i="10"/>
  <c r="AL79" i="10"/>
  <c r="AZ79" i="10"/>
  <c r="C79" i="9"/>
  <c r="W79" i="9"/>
  <c r="AP79" i="9"/>
  <c r="BD79" i="9"/>
  <c r="T79" i="10"/>
  <c r="D79" i="9"/>
  <c r="AQ79" i="9" s="1"/>
  <c r="BL80" i="9" s="1"/>
  <c r="AE79" i="9"/>
  <c r="AS79" i="9"/>
  <c r="D79" i="10"/>
  <c r="AQ79" i="10" s="1"/>
  <c r="U79" i="10"/>
  <c r="E79" i="9"/>
  <c r="AF79" i="9"/>
  <c r="AT79" i="9"/>
  <c r="E79" i="10"/>
  <c r="V79" i="10"/>
  <c r="F79" i="9"/>
  <c r="AG79" i="9"/>
  <c r="AU79" i="9"/>
  <c r="F79" i="10"/>
  <c r="W79" i="10"/>
  <c r="G79" i="9"/>
  <c r="AH79" i="9"/>
  <c r="AV79" i="9"/>
  <c r="H79" i="9"/>
  <c r="AI79" i="9"/>
  <c r="AW79" i="9"/>
  <c r="H79" i="10"/>
  <c r="B7" i="3"/>
  <c r="A6" i="3"/>
  <c r="A5" i="3"/>
  <c r="H3" i="15"/>
  <c r="M81" i="9" l="1"/>
  <c r="AC81" i="9"/>
  <c r="AB81" i="9"/>
  <c r="Q80" i="9"/>
  <c r="CI81" i="2"/>
  <c r="CK81" i="2" s="1"/>
  <c r="L81" i="9"/>
  <c r="AA81" i="9"/>
  <c r="N81" i="9"/>
  <c r="BT81" i="9"/>
  <c r="K81" i="9"/>
  <c r="BK80" i="9"/>
  <c r="Z81" i="9"/>
  <c r="O81" i="9"/>
  <c r="CI81" i="9"/>
  <c r="BR81" i="9"/>
  <c r="BJ81" i="9"/>
  <c r="BI81" i="9"/>
  <c r="BQ81" i="9"/>
  <c r="BH81" i="9"/>
  <c r="BG81" i="9"/>
  <c r="BK81" i="9"/>
  <c r="BL81" i="9"/>
  <c r="BM81" i="9"/>
  <c r="BN81" i="9"/>
  <c r="BO81" i="9"/>
  <c r="BP81" i="9"/>
  <c r="M80" i="9"/>
  <c r="BI80" i="9"/>
  <c r="L80" i="9"/>
  <c r="AA80" i="9"/>
  <c r="AC80" i="9"/>
  <c r="BE80" i="10"/>
  <c r="AB80" i="9"/>
  <c r="BN80" i="9"/>
  <c r="BO80" i="9"/>
  <c r="CI80" i="9"/>
  <c r="O80" i="9"/>
  <c r="BE80" i="9"/>
  <c r="BM80" i="9"/>
  <c r="N80" i="9"/>
  <c r="BH80" i="9"/>
  <c r="BP80" i="9"/>
  <c r="BQ80" i="9"/>
  <c r="BG80" i="9"/>
  <c r="BR80" i="9"/>
  <c r="Y80" i="9"/>
  <c r="BT80" i="9"/>
  <c r="BJ80" i="9"/>
  <c r="Z80" i="9"/>
  <c r="K80" i="9"/>
  <c r="B7" i="2"/>
  <c r="A6" i="2"/>
  <c r="BE79" i="9"/>
  <c r="BX80" i="9" s="1"/>
  <c r="BE79" i="10"/>
  <c r="B8" i="3"/>
  <c r="A7" i="3"/>
  <c r="I3" i="15"/>
  <c r="P81" i="9" l="1"/>
  <c r="CX81" i="9"/>
  <c r="BS81" i="9"/>
  <c r="CM80" i="9"/>
  <c r="CA81" i="9"/>
  <c r="CP81" i="9" s="1"/>
  <c r="BZ81" i="9"/>
  <c r="CO81" i="9" s="1"/>
  <c r="BY81" i="9"/>
  <c r="CN81" i="9" s="1"/>
  <c r="BW81" i="9"/>
  <c r="CL81" i="9" s="1"/>
  <c r="BV81" i="9"/>
  <c r="CK81" i="9" s="1"/>
  <c r="BX81" i="9"/>
  <c r="CM81" i="9" s="1"/>
  <c r="CB81" i="9"/>
  <c r="CQ81" i="9" s="1"/>
  <c r="CC81" i="9"/>
  <c r="CR81" i="9" s="1"/>
  <c r="CD81" i="9"/>
  <c r="CS81" i="9" s="1"/>
  <c r="CE81" i="9"/>
  <c r="CT81" i="9" s="1"/>
  <c r="CF81" i="9"/>
  <c r="CU81" i="9" s="1"/>
  <c r="CG81" i="9"/>
  <c r="CV81" i="9" s="1"/>
  <c r="P80" i="9"/>
  <c r="CX80" i="9"/>
  <c r="BZ80" i="9"/>
  <c r="CO80" i="9" s="1"/>
  <c r="CB80" i="9"/>
  <c r="CQ80" i="9" s="1"/>
  <c r="CA80" i="9"/>
  <c r="BW80" i="9"/>
  <c r="CL80" i="9" s="1"/>
  <c r="CD80" i="9"/>
  <c r="CS80" i="9" s="1"/>
  <c r="BY80" i="9"/>
  <c r="CN80" i="9" s="1"/>
  <c r="BS80" i="9"/>
  <c r="CF80" i="9"/>
  <c r="CU80" i="9" s="1"/>
  <c r="CE80" i="9"/>
  <c r="CT80" i="9" s="1"/>
  <c r="CC80" i="9"/>
  <c r="CR80" i="9" s="1"/>
  <c r="CG80" i="9"/>
  <c r="CV80" i="9" s="1"/>
  <c r="BV80" i="9"/>
  <c r="CK80" i="9" s="1"/>
  <c r="B8" i="2"/>
  <c r="A7" i="2"/>
  <c r="B9" i="3"/>
  <c r="A8" i="3"/>
  <c r="CH81" i="9" l="1"/>
  <c r="CW81" i="9" s="1"/>
  <c r="CH80" i="9"/>
  <c r="CW80" i="9" s="1"/>
  <c r="CP80" i="9"/>
  <c r="B9" i="2"/>
  <c r="A8" i="2"/>
  <c r="B10" i="3"/>
  <c r="A9" i="3"/>
  <c r="B10" i="2" l="1"/>
  <c r="A9" i="2"/>
  <c r="A10" i="3"/>
  <c r="B11" i="3"/>
  <c r="B11" i="2" l="1"/>
  <c r="A10" i="2"/>
  <c r="A11" i="3"/>
  <c r="B12" i="3"/>
  <c r="B12" i="2" l="1"/>
  <c r="A11" i="2"/>
  <c r="B13" i="3"/>
  <c r="A12" i="3"/>
  <c r="B13" i="2" l="1"/>
  <c r="A12" i="2"/>
  <c r="B14" i="3"/>
  <c r="A13" i="3"/>
  <c r="CF79" i="3"/>
  <c r="CJ79" i="2"/>
  <c r="CN78" i="3"/>
  <c r="CD77" i="1"/>
  <c r="CC77" i="1"/>
  <c r="CD80" i="2" s="1"/>
  <c r="CB77" i="1"/>
  <c r="CC80" i="2" s="1"/>
  <c r="CA77" i="1"/>
  <c r="CB80" i="2" s="1"/>
  <c r="BZ77" i="1"/>
  <c r="CA80" i="2" s="1"/>
  <c r="BY77" i="1"/>
  <c r="BZ80" i="2" s="1"/>
  <c r="BX77" i="1"/>
  <c r="BY80" i="2" s="1"/>
  <c r="BW77" i="1"/>
  <c r="BX80" i="2" s="1"/>
  <c r="BV77" i="1"/>
  <c r="BW80" i="2" s="1"/>
  <c r="BU77" i="1"/>
  <c r="BV80" i="2" s="1"/>
  <c r="BT77" i="1"/>
  <c r="BU80" i="2" s="1"/>
  <c r="BS77" i="1"/>
  <c r="BT80" i="2" s="1"/>
  <c r="BR77" i="1"/>
  <c r="BS80" i="2" s="1"/>
  <c r="BQ77" i="1"/>
  <c r="BR80" i="2" s="1"/>
  <c r="BP77" i="1"/>
  <c r="BQ80" i="2" s="1"/>
  <c r="BO77" i="1"/>
  <c r="BN77" i="1"/>
  <c r="BM77" i="1"/>
  <c r="BN80" i="2" s="1"/>
  <c r="BL77" i="1"/>
  <c r="BM80" i="2" s="1"/>
  <c r="BK77" i="1"/>
  <c r="BJ77" i="1"/>
  <c r="BI77" i="1"/>
  <c r="BI80" i="2" s="1"/>
  <c r="BH77" i="1"/>
  <c r="BH80" i="2" s="1"/>
  <c r="BG77" i="1"/>
  <c r="BG80" i="2" s="1"/>
  <c r="BF77" i="1"/>
  <c r="BF80" i="2" s="1"/>
  <c r="BE77" i="1"/>
  <c r="BE80" i="2" s="1"/>
  <c r="BD77" i="1"/>
  <c r="BD80" i="2" s="1"/>
  <c r="BC77" i="1"/>
  <c r="BC80" i="2" s="1"/>
  <c r="BB77" i="1"/>
  <c r="BB80" i="2" s="1"/>
  <c r="BA77" i="1"/>
  <c r="AZ77" i="1"/>
  <c r="AY77" i="1"/>
  <c r="AY80" i="2" s="1"/>
  <c r="AX77" i="1"/>
  <c r="AX80" i="2" s="1"/>
  <c r="AW77" i="1"/>
  <c r="AW80" i="2" s="1"/>
  <c r="AV77" i="1"/>
  <c r="AV80" i="2" s="1"/>
  <c r="AU77" i="1"/>
  <c r="AU80" i="2" s="1"/>
  <c r="AT77" i="1"/>
  <c r="AT80" i="2" s="1"/>
  <c r="AS77" i="1"/>
  <c r="AS80" i="2" s="1"/>
  <c r="AR77" i="1"/>
  <c r="AR80" i="2" s="1"/>
  <c r="AQ77" i="1"/>
  <c r="AQ80" i="2" s="1"/>
  <c r="AP77" i="1"/>
  <c r="AP80" i="2" s="1"/>
  <c r="AO77" i="1"/>
  <c r="AO80" i="2" s="1"/>
  <c r="AN77" i="1"/>
  <c r="AN80" i="2" s="1"/>
  <c r="AM77" i="1"/>
  <c r="AM80" i="2" s="1"/>
  <c r="AL77" i="1"/>
  <c r="AL80" i="2" s="1"/>
  <c r="AK77" i="1"/>
  <c r="AK80" i="2" s="1"/>
  <c r="AJ77" i="1"/>
  <c r="AJ80" i="2" s="1"/>
  <c r="AI77" i="1"/>
  <c r="AI80" i="2" s="1"/>
  <c r="AH77" i="1"/>
  <c r="AH80" i="2" s="1"/>
  <c r="AG77" i="1"/>
  <c r="AG80" i="2" s="1"/>
  <c r="AF77" i="1"/>
  <c r="AF80" i="2" s="1"/>
  <c r="AE77" i="1"/>
  <c r="AE80" i="2" s="1"/>
  <c r="AD77" i="1"/>
  <c r="AD80" i="2" s="1"/>
  <c r="AC77" i="1"/>
  <c r="AC80" i="2" s="1"/>
  <c r="AB77" i="1"/>
  <c r="AA77" i="1"/>
  <c r="AA80" i="2" s="1"/>
  <c r="Z77" i="1"/>
  <c r="Z80" i="2" s="1"/>
  <c r="Y77" i="1"/>
  <c r="Y80" i="2" s="1"/>
  <c r="X77" i="1"/>
  <c r="X80" i="2" s="1"/>
  <c r="W77" i="1"/>
  <c r="W80" i="2" s="1"/>
  <c r="V77" i="1"/>
  <c r="V80" i="2" s="1"/>
  <c r="U77" i="1"/>
  <c r="U80" i="2" s="1"/>
  <c r="T77" i="1"/>
  <c r="T80" i="2" s="1"/>
  <c r="S77" i="1"/>
  <c r="S80" i="2" s="1"/>
  <c r="R77" i="1"/>
  <c r="R80" i="2" s="1"/>
  <c r="Q77" i="1"/>
  <c r="Q80" i="2" s="1"/>
  <c r="P77" i="1"/>
  <c r="O77" i="1"/>
  <c r="N77" i="1"/>
  <c r="M77" i="1"/>
  <c r="L77" i="1"/>
  <c r="K77" i="1"/>
  <c r="J77" i="1"/>
  <c r="J80" i="2" s="1"/>
  <c r="I77" i="1"/>
  <c r="H77" i="1"/>
  <c r="G77" i="1"/>
  <c r="F77" i="1"/>
  <c r="E77" i="1"/>
  <c r="E80" i="2" s="1"/>
  <c r="D77" i="1"/>
  <c r="C77" i="1"/>
  <c r="C78" i="9" s="1"/>
  <c r="B77" i="1"/>
  <c r="B78" i="9" s="1"/>
  <c r="A77" i="1"/>
  <c r="A78" i="10" s="1"/>
  <c r="G12" i="13"/>
  <c r="H11" i="13"/>
  <c r="G11" i="13"/>
  <c r="G7" i="13"/>
  <c r="J6" i="13"/>
  <c r="I6" i="13"/>
  <c r="H6" i="13"/>
  <c r="F6" i="13"/>
  <c r="H7" i="13"/>
  <c r="CF78" i="3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G77" i="9" s="1"/>
  <c r="BN76" i="1"/>
  <c r="BM76" i="1"/>
  <c r="BL76" i="1"/>
  <c r="BK76" i="1"/>
  <c r="BJ76" i="1"/>
  <c r="BI76" i="1"/>
  <c r="BH76" i="1"/>
  <c r="BG76" i="1"/>
  <c r="AZ77" i="9" s="1"/>
  <c r="BF76" i="1"/>
  <c r="AY77" i="10" s="1"/>
  <c r="BE76" i="1"/>
  <c r="AX77" i="10" s="1"/>
  <c r="BD76" i="1"/>
  <c r="AW77" i="9" s="1"/>
  <c r="BC76" i="1"/>
  <c r="AV77" i="10" s="1"/>
  <c r="BB76" i="1"/>
  <c r="AU77" i="9" s="1"/>
  <c r="BA76" i="1"/>
  <c r="AT77" i="10" s="1"/>
  <c r="AZ76" i="1"/>
  <c r="AS77" i="9" s="1"/>
  <c r="AY76" i="1"/>
  <c r="AX76" i="1"/>
  <c r="AW76" i="1"/>
  <c r="AV76" i="1"/>
  <c r="AU76" i="1"/>
  <c r="AT76" i="1"/>
  <c r="AS76" i="1"/>
  <c r="AR76" i="1"/>
  <c r="AQ76" i="1"/>
  <c r="AP76" i="1"/>
  <c r="AO76" i="1"/>
  <c r="AN76" i="1"/>
  <c r="V77" i="10" s="1"/>
  <c r="AM76" i="1"/>
  <c r="AL76" i="1"/>
  <c r="AK76" i="1"/>
  <c r="AJ76" i="1"/>
  <c r="AI76" i="1"/>
  <c r="AH76" i="1"/>
  <c r="AG76" i="1"/>
  <c r="AF76" i="1"/>
  <c r="AE76" i="1"/>
  <c r="AD76" i="1"/>
  <c r="AC76" i="1"/>
  <c r="AB76" i="1"/>
  <c r="U77" i="10" s="1"/>
  <c r="AA76" i="1"/>
  <c r="Z76" i="1"/>
  <c r="Y76" i="1"/>
  <c r="X76" i="1"/>
  <c r="W76" i="1"/>
  <c r="V76" i="1"/>
  <c r="U76" i="1"/>
  <c r="T76" i="1"/>
  <c r="S76" i="1"/>
  <c r="R76" i="1"/>
  <c r="Q76" i="1"/>
  <c r="P76" i="1"/>
  <c r="T77" i="9" s="1"/>
  <c r="O76" i="1"/>
  <c r="AP77" i="10" s="1"/>
  <c r="N76" i="1"/>
  <c r="AO77" i="10" s="1"/>
  <c r="M76" i="1"/>
  <c r="AN77" i="10" s="1"/>
  <c r="L76" i="1"/>
  <c r="AM77" i="10" s="1"/>
  <c r="K76" i="1"/>
  <c r="AL77" i="10" s="1"/>
  <c r="J76" i="1"/>
  <c r="AK77" i="10" s="1"/>
  <c r="I76" i="1"/>
  <c r="AJ77" i="10" s="1"/>
  <c r="H76" i="1"/>
  <c r="G76" i="1"/>
  <c r="AH77" i="10" s="1"/>
  <c r="F76" i="1"/>
  <c r="AG77" i="10" s="1"/>
  <c r="E76" i="1"/>
  <c r="AF77" i="10" s="1"/>
  <c r="D76" i="1"/>
  <c r="S77" i="10" s="1"/>
  <c r="C76" i="1"/>
  <c r="C77" i="9" s="1"/>
  <c r="B76" i="1"/>
  <c r="B77" i="10" s="1"/>
  <c r="A76" i="1"/>
  <c r="A77" i="10" s="1"/>
  <c r="CJ78" i="2"/>
  <c r="CI80" i="2" l="1"/>
  <c r="CK80" i="2" s="1"/>
  <c r="B14" i="2"/>
  <c r="A13" i="2"/>
  <c r="AI78" i="10"/>
  <c r="H80" i="2"/>
  <c r="AJ78" i="9"/>
  <c r="I80" i="2"/>
  <c r="I78" i="9"/>
  <c r="Q79" i="9" s="1"/>
  <c r="CE80" i="2"/>
  <c r="G78" i="9"/>
  <c r="BP80" i="2"/>
  <c r="AL78" i="9"/>
  <c r="K80" i="2"/>
  <c r="AM78" i="9"/>
  <c r="L80" i="2"/>
  <c r="AN78" i="9"/>
  <c r="M80" i="2"/>
  <c r="AH78" i="10"/>
  <c r="G80" i="2"/>
  <c r="AO78" i="10"/>
  <c r="N80" i="2"/>
  <c r="BC78" i="10"/>
  <c r="BJ80" i="2"/>
  <c r="AP78" i="9"/>
  <c r="O80" i="2"/>
  <c r="BD78" i="9"/>
  <c r="BK80" i="2"/>
  <c r="S78" i="10"/>
  <c r="D80" i="2"/>
  <c r="T78" i="10"/>
  <c r="P80" i="2"/>
  <c r="U78" i="10"/>
  <c r="AB80" i="2"/>
  <c r="W78" i="9"/>
  <c r="AZ80" i="2"/>
  <c r="AT78" i="10"/>
  <c r="BA80" i="2"/>
  <c r="AG78" i="9"/>
  <c r="F80" i="2"/>
  <c r="F78" i="10"/>
  <c r="BO80" i="2"/>
  <c r="B15" i="3"/>
  <c r="A14" i="3"/>
  <c r="U78" i="9"/>
  <c r="W79" i="2"/>
  <c r="AH79" i="2"/>
  <c r="R79" i="2"/>
  <c r="AL79" i="2"/>
  <c r="BS79" i="2"/>
  <c r="AM79" i="2"/>
  <c r="AN79" i="2"/>
  <c r="BE79" i="2"/>
  <c r="W78" i="10"/>
  <c r="V79" i="2"/>
  <c r="BB79" i="2"/>
  <c r="S78" i="9"/>
  <c r="BC79" i="2"/>
  <c r="X79" i="2"/>
  <c r="BU79" i="2"/>
  <c r="BV79" i="2"/>
  <c r="AS78" i="10"/>
  <c r="BT79" i="2"/>
  <c r="BD79" i="2"/>
  <c r="Y79" i="2"/>
  <c r="AO79" i="2"/>
  <c r="AS78" i="9"/>
  <c r="AT78" i="9"/>
  <c r="CA79" i="2"/>
  <c r="V78" i="9"/>
  <c r="BF79" i="2"/>
  <c r="BW79" i="2"/>
  <c r="V78" i="10"/>
  <c r="Z79" i="2"/>
  <c r="AA79" i="2"/>
  <c r="AQ79" i="2"/>
  <c r="BG79" i="2"/>
  <c r="BX79" i="2"/>
  <c r="AB79" i="2"/>
  <c r="BY79" i="2"/>
  <c r="M79" i="2"/>
  <c r="AC79" i="2"/>
  <c r="AS79" i="2"/>
  <c r="BI79" i="2"/>
  <c r="BZ79" i="2"/>
  <c r="AU78" i="9"/>
  <c r="AP79" i="2"/>
  <c r="AV78" i="9"/>
  <c r="AU78" i="10"/>
  <c r="U77" i="9"/>
  <c r="AE79" i="2"/>
  <c r="AW78" i="9"/>
  <c r="AV78" i="10"/>
  <c r="J79" i="2"/>
  <c r="AR79" i="2"/>
  <c r="V77" i="9"/>
  <c r="AX78" i="9"/>
  <c r="AW78" i="10"/>
  <c r="BH79" i="2"/>
  <c r="AY77" i="9"/>
  <c r="AY78" i="9"/>
  <c r="AX78" i="10"/>
  <c r="AZ78" i="9"/>
  <c r="AY78" i="10"/>
  <c r="AX79" i="2"/>
  <c r="S79" i="2"/>
  <c r="AI79" i="2"/>
  <c r="AY79" i="2"/>
  <c r="BA78" i="9"/>
  <c r="AZ78" i="10"/>
  <c r="T79" i="2"/>
  <c r="AJ79" i="2"/>
  <c r="BQ79" i="2"/>
  <c r="BB78" i="9"/>
  <c r="BA78" i="10"/>
  <c r="E79" i="2"/>
  <c r="U79" i="2"/>
  <c r="AK79" i="2"/>
  <c r="BA79" i="2"/>
  <c r="BR79" i="2"/>
  <c r="BB78" i="10"/>
  <c r="B68" i="12"/>
  <c r="DO78" i="10"/>
  <c r="N79" i="2"/>
  <c r="AD79" i="2"/>
  <c r="AT79" i="2"/>
  <c r="BJ79" i="2"/>
  <c r="AP78" i="10"/>
  <c r="AU79" i="2"/>
  <c r="CB79" i="2"/>
  <c r="AO78" i="9"/>
  <c r="AF79" i="2"/>
  <c r="T78" i="9"/>
  <c r="Q79" i="2"/>
  <c r="AW79" i="2"/>
  <c r="CD79" i="2"/>
  <c r="C78" i="10"/>
  <c r="BP79" i="2"/>
  <c r="AE78" i="10"/>
  <c r="D79" i="2"/>
  <c r="E78" i="10"/>
  <c r="AE78" i="9"/>
  <c r="AG78" i="10"/>
  <c r="G78" i="10"/>
  <c r="H78" i="10"/>
  <c r="H79" i="2"/>
  <c r="E78" i="9"/>
  <c r="I78" i="10"/>
  <c r="AJ78" i="10"/>
  <c r="I79" i="2"/>
  <c r="F78" i="9"/>
  <c r="AI78" i="9"/>
  <c r="AK78" i="10"/>
  <c r="O79" i="2"/>
  <c r="AV79" i="2"/>
  <c r="CC79" i="2"/>
  <c r="AG79" i="2"/>
  <c r="B78" i="10"/>
  <c r="BO79" i="2"/>
  <c r="D78" i="10"/>
  <c r="AZ79" i="2"/>
  <c r="A78" i="9"/>
  <c r="AF78" i="10"/>
  <c r="F79" i="2"/>
  <c r="AF78" i="9"/>
  <c r="G79" i="2"/>
  <c r="AH78" i="9"/>
  <c r="AL78" i="10"/>
  <c r="K79" i="2"/>
  <c r="H78" i="9"/>
  <c r="AK78" i="9"/>
  <c r="BC78" i="9"/>
  <c r="AM78" i="10"/>
  <c r="BD78" i="10"/>
  <c r="BK79" i="2"/>
  <c r="P79" i="2"/>
  <c r="BM79" i="2"/>
  <c r="BN79" i="2"/>
  <c r="CE79" i="2"/>
  <c r="D78" i="9"/>
  <c r="L79" i="2"/>
  <c r="AN78" i="10"/>
  <c r="AV77" i="9"/>
  <c r="AS77" i="10"/>
  <c r="AU77" i="10"/>
  <c r="AW77" i="10"/>
  <c r="AX77" i="9"/>
  <c r="W77" i="9"/>
  <c r="AT77" i="9"/>
  <c r="B67" i="12"/>
  <c r="DO77" i="10"/>
  <c r="W77" i="10"/>
  <c r="A77" i="9"/>
  <c r="AE77" i="9"/>
  <c r="C77" i="10"/>
  <c r="AE77" i="10"/>
  <c r="B77" i="9"/>
  <c r="AF77" i="9"/>
  <c r="D77" i="10"/>
  <c r="AQ77" i="10" s="1"/>
  <c r="T77" i="10"/>
  <c r="E77" i="10"/>
  <c r="F77" i="10"/>
  <c r="AZ77" i="10"/>
  <c r="E77" i="9"/>
  <c r="AI77" i="9"/>
  <c r="BA77" i="9"/>
  <c r="G77" i="10"/>
  <c r="AI77" i="10"/>
  <c r="BA77" i="10"/>
  <c r="AG77" i="9"/>
  <c r="D77" i="9"/>
  <c r="AQ77" i="9" s="1"/>
  <c r="F77" i="9"/>
  <c r="AJ77" i="9"/>
  <c r="BB77" i="9"/>
  <c r="H77" i="10"/>
  <c r="BB77" i="10"/>
  <c r="AK77" i="9"/>
  <c r="BC77" i="9"/>
  <c r="I77" i="10"/>
  <c r="BC77" i="10"/>
  <c r="H77" i="9"/>
  <c r="AL77" i="9"/>
  <c r="BD77" i="9"/>
  <c r="BD77" i="10"/>
  <c r="I77" i="9"/>
  <c r="N78" i="9" s="1"/>
  <c r="AM77" i="9"/>
  <c r="AH77" i="9"/>
  <c r="AN77" i="9"/>
  <c r="AO77" i="9"/>
  <c r="S77" i="9"/>
  <c r="AP77" i="9"/>
  <c r="H6" i="12"/>
  <c r="H8" i="13" s="1"/>
  <c r="BL14" i="3"/>
  <c r="BL13" i="3"/>
  <c r="BL12" i="3"/>
  <c r="BL11" i="3"/>
  <c r="BL10" i="3"/>
  <c r="BL9" i="3"/>
  <c r="BL8" i="3"/>
  <c r="BL7" i="3"/>
  <c r="BL6" i="3"/>
  <c r="BL5" i="3"/>
  <c r="BL4" i="3"/>
  <c r="BL12" i="2"/>
  <c r="BL13" i="2"/>
  <c r="BL5" i="2"/>
  <c r="BL6" i="2"/>
  <c r="BL7" i="2"/>
  <c r="BL8" i="2"/>
  <c r="BL9" i="2"/>
  <c r="BL10" i="2"/>
  <c r="BL11" i="2"/>
  <c r="L6" i="12"/>
  <c r="L7" i="12" s="1"/>
  <c r="O5" i="12"/>
  <c r="N79" i="9" l="1"/>
  <c r="M79" i="9"/>
  <c r="L79" i="9"/>
  <c r="AB79" i="9"/>
  <c r="Z79" i="9"/>
  <c r="H7" i="12"/>
  <c r="AC79" i="9"/>
  <c r="B15" i="2"/>
  <c r="A14" i="2"/>
  <c r="BL14" i="2" s="1"/>
  <c r="K79" i="9"/>
  <c r="BT79" i="9"/>
  <c r="Y79" i="9"/>
  <c r="AA79" i="9"/>
  <c r="BO78" i="9"/>
  <c r="Q78" i="9"/>
  <c r="BE78" i="9"/>
  <c r="CB79" i="9" s="1"/>
  <c r="O79" i="9"/>
  <c r="CI79" i="9"/>
  <c r="B16" i="3"/>
  <c r="A15" i="3"/>
  <c r="BL15" i="3" s="1"/>
  <c r="CI79" i="2"/>
  <c r="CK79" i="2" s="1"/>
  <c r="AB78" i="9"/>
  <c r="Y78" i="9"/>
  <c r="AC78" i="9"/>
  <c r="AA78" i="9"/>
  <c r="BT78" i="9"/>
  <c r="M78" i="9"/>
  <c r="Z78" i="9"/>
  <c r="AQ78" i="9"/>
  <c r="K78" i="9"/>
  <c r="L78" i="9"/>
  <c r="O78" i="9"/>
  <c r="CI78" i="9"/>
  <c r="AQ78" i="10"/>
  <c r="BE78" i="10"/>
  <c r="BJ78" i="9"/>
  <c r="BI78" i="9"/>
  <c r="BH78" i="9"/>
  <c r="BG78" i="9"/>
  <c r="BR78" i="9"/>
  <c r="BQ78" i="9"/>
  <c r="BN78" i="9"/>
  <c r="BM78" i="9"/>
  <c r="BL78" i="9"/>
  <c r="BP78" i="9"/>
  <c r="BK78" i="9"/>
  <c r="BE77" i="10"/>
  <c r="BE77" i="9"/>
  <c r="L8" i="12"/>
  <c r="O7" i="12"/>
  <c r="O6" i="12"/>
  <c r="CE79" i="9" l="1"/>
  <c r="CC79" i="9"/>
  <c r="CF79" i="9"/>
  <c r="BY79" i="9"/>
  <c r="BZ79" i="9"/>
  <c r="CD79" i="9"/>
  <c r="BV79" i="9"/>
  <c r="CA79" i="9"/>
  <c r="CG79" i="9"/>
  <c r="BW79" i="9"/>
  <c r="BX79" i="9"/>
  <c r="B16" i="2"/>
  <c r="A15" i="2"/>
  <c r="BL15" i="2" s="1"/>
  <c r="H8" i="12"/>
  <c r="H10" i="13" s="1"/>
  <c r="H9" i="13"/>
  <c r="CX79" i="9"/>
  <c r="CX78" i="9"/>
  <c r="P79" i="9"/>
  <c r="A16" i="3"/>
  <c r="BL16" i="3" s="1"/>
  <c r="B17" i="3"/>
  <c r="BJ79" i="9"/>
  <c r="CN79" i="9" s="1"/>
  <c r="BH79" i="9"/>
  <c r="BQ79" i="9"/>
  <c r="CU79" i="9" s="1"/>
  <c r="BI79" i="9"/>
  <c r="BR79" i="9"/>
  <c r="BG79" i="9"/>
  <c r="BK79" i="9"/>
  <c r="CO79" i="9" s="1"/>
  <c r="BP79" i="9"/>
  <c r="CT79" i="9" s="1"/>
  <c r="BL79" i="9"/>
  <c r="CP79" i="9" s="1"/>
  <c r="BN79" i="9"/>
  <c r="CR79" i="9" s="1"/>
  <c r="BM79" i="9"/>
  <c r="CQ79" i="9" s="1"/>
  <c r="BO79" i="9"/>
  <c r="P78" i="9"/>
  <c r="CA78" i="9"/>
  <c r="CP78" i="9" s="1"/>
  <c r="BZ78" i="9"/>
  <c r="CO78" i="9" s="1"/>
  <c r="BY78" i="9"/>
  <c r="CN78" i="9" s="1"/>
  <c r="BW78" i="9"/>
  <c r="CL78" i="9" s="1"/>
  <c r="BX78" i="9"/>
  <c r="CM78" i="9" s="1"/>
  <c r="CC78" i="9"/>
  <c r="CR78" i="9" s="1"/>
  <c r="CB78" i="9"/>
  <c r="CQ78" i="9" s="1"/>
  <c r="CD78" i="9"/>
  <c r="CS78" i="9" s="1"/>
  <c r="CG78" i="9"/>
  <c r="CV78" i="9" s="1"/>
  <c r="BV78" i="9"/>
  <c r="CE78" i="9"/>
  <c r="CT78" i="9" s="1"/>
  <c r="CF78" i="9"/>
  <c r="CU78" i="9" s="1"/>
  <c r="BS78" i="9"/>
  <c r="L9" i="12"/>
  <c r="O8" i="12"/>
  <c r="CV79" i="9" l="1"/>
  <c r="CH79" i="9"/>
  <c r="CL79" i="9"/>
  <c r="CS79" i="9"/>
  <c r="B17" i="2"/>
  <c r="A16" i="2"/>
  <c r="BL16" i="2" s="1"/>
  <c r="CM79" i="9"/>
  <c r="B18" i="3"/>
  <c r="A17" i="3"/>
  <c r="BL17" i="3" s="1"/>
  <c r="CK79" i="9"/>
  <c r="BS79" i="9"/>
  <c r="CW79" i="9" s="1"/>
  <c r="CH78" i="9"/>
  <c r="CW78" i="9" s="1"/>
  <c r="CK78" i="9"/>
  <c r="O9" i="12"/>
  <c r="L10" i="12"/>
  <c r="CJ12" i="2"/>
  <c r="CJ28" i="2"/>
  <c r="CJ8" i="2"/>
  <c r="CJ7" i="2"/>
  <c r="CJ49" i="2"/>
  <c r="CJ65" i="2"/>
  <c r="CN67" i="3"/>
  <c r="CJ31" i="2"/>
  <c r="CN65" i="3"/>
  <c r="CJ9" i="2"/>
  <c r="CN58" i="3"/>
  <c r="CN74" i="3"/>
  <c r="DC77" i="3"/>
  <c r="DB77" i="3"/>
  <c r="DA77" i="3"/>
  <c r="CZ77" i="3"/>
  <c r="CY77" i="3"/>
  <c r="DC76" i="3"/>
  <c r="DB76" i="3"/>
  <c r="DA76" i="3"/>
  <c r="CZ76" i="3"/>
  <c r="CY76" i="3"/>
  <c r="DC75" i="3"/>
  <c r="DB75" i="3"/>
  <c r="DA75" i="3"/>
  <c r="CZ75" i="3"/>
  <c r="CY75" i="3"/>
  <c r="DC74" i="3"/>
  <c r="DB74" i="3"/>
  <c r="DA74" i="3"/>
  <c r="CZ74" i="3"/>
  <c r="CY74" i="3"/>
  <c r="DC73" i="3"/>
  <c r="DB73" i="3"/>
  <c r="DA73" i="3"/>
  <c r="CZ73" i="3"/>
  <c r="CY73" i="3"/>
  <c r="DC72" i="3"/>
  <c r="DB72" i="3"/>
  <c r="DA72" i="3"/>
  <c r="CZ72" i="3"/>
  <c r="CY72" i="3"/>
  <c r="DC71" i="3"/>
  <c r="DB71" i="3"/>
  <c r="DA71" i="3"/>
  <c r="CZ71" i="3"/>
  <c r="CY71" i="3"/>
  <c r="DC70" i="3"/>
  <c r="DB70" i="3"/>
  <c r="DA70" i="3"/>
  <c r="CZ70" i="3"/>
  <c r="CY70" i="3"/>
  <c r="DC69" i="3"/>
  <c r="DB69" i="3"/>
  <c r="DA69" i="3"/>
  <c r="CZ69" i="3"/>
  <c r="CY69" i="3"/>
  <c r="DC68" i="3"/>
  <c r="DB68" i="3"/>
  <c r="DA68" i="3"/>
  <c r="CZ68" i="3"/>
  <c r="CY68" i="3"/>
  <c r="DC67" i="3"/>
  <c r="DB67" i="3"/>
  <c r="DA67" i="3"/>
  <c r="CZ67" i="3"/>
  <c r="CY67" i="3"/>
  <c r="DC66" i="3"/>
  <c r="DB66" i="3"/>
  <c r="DA66" i="3"/>
  <c r="CZ66" i="3"/>
  <c r="CY66" i="3"/>
  <c r="DC65" i="3"/>
  <c r="DB65" i="3"/>
  <c r="DA65" i="3"/>
  <c r="CZ65" i="3"/>
  <c r="CY65" i="3"/>
  <c r="DC64" i="3"/>
  <c r="DB64" i="3"/>
  <c r="DA64" i="3"/>
  <c r="CZ64" i="3"/>
  <c r="CY64" i="3"/>
  <c r="DC63" i="3"/>
  <c r="DB63" i="3"/>
  <c r="DA63" i="3"/>
  <c r="CZ63" i="3"/>
  <c r="CY63" i="3"/>
  <c r="DC62" i="3"/>
  <c r="DB62" i="3"/>
  <c r="DA62" i="3"/>
  <c r="CZ62" i="3"/>
  <c r="CY62" i="3"/>
  <c r="DC61" i="3"/>
  <c r="DB61" i="3"/>
  <c r="DA61" i="3"/>
  <c r="CZ61" i="3"/>
  <c r="CY61" i="3"/>
  <c r="DC60" i="3"/>
  <c r="DB60" i="3"/>
  <c r="DA60" i="3"/>
  <c r="CZ60" i="3"/>
  <c r="CY60" i="3"/>
  <c r="DC59" i="3"/>
  <c r="DB59" i="3"/>
  <c r="DA59" i="3"/>
  <c r="CZ59" i="3"/>
  <c r="CY59" i="3"/>
  <c r="DC58" i="3"/>
  <c r="DB58" i="3"/>
  <c r="DA58" i="3"/>
  <c r="CZ58" i="3"/>
  <c r="CY58" i="3"/>
  <c r="DC57" i="3"/>
  <c r="DB57" i="3"/>
  <c r="DA57" i="3"/>
  <c r="CZ57" i="3"/>
  <c r="CY57" i="3"/>
  <c r="DC56" i="3"/>
  <c r="DB56" i="3"/>
  <c r="DA56" i="3"/>
  <c r="CZ56" i="3"/>
  <c r="CY56" i="3"/>
  <c r="DC55" i="3"/>
  <c r="DB55" i="3"/>
  <c r="DA55" i="3"/>
  <c r="CZ55" i="3"/>
  <c r="CY55" i="3"/>
  <c r="DC54" i="3"/>
  <c r="DB54" i="3"/>
  <c r="DA54" i="3"/>
  <c r="CZ54" i="3"/>
  <c r="CY54" i="3"/>
  <c r="DC53" i="3"/>
  <c r="DB53" i="3"/>
  <c r="DA53" i="3"/>
  <c r="CZ53" i="3"/>
  <c r="CY53" i="3"/>
  <c r="DC52" i="3"/>
  <c r="DB52" i="3"/>
  <c r="DA52" i="3"/>
  <c r="CZ52" i="3"/>
  <c r="CY52" i="3"/>
  <c r="DC51" i="3"/>
  <c r="DB51" i="3"/>
  <c r="DA51" i="3"/>
  <c r="CZ51" i="3"/>
  <c r="CY51" i="3"/>
  <c r="DC50" i="3"/>
  <c r="DB50" i="3"/>
  <c r="DA50" i="3"/>
  <c r="CZ50" i="3"/>
  <c r="CY50" i="3"/>
  <c r="DC49" i="3"/>
  <c r="DB49" i="3"/>
  <c r="DA49" i="3"/>
  <c r="CZ49" i="3"/>
  <c r="CY49" i="3"/>
  <c r="DC48" i="3"/>
  <c r="DB48" i="3"/>
  <c r="DA48" i="3"/>
  <c r="CZ48" i="3"/>
  <c r="CY48" i="3"/>
  <c r="DC47" i="3"/>
  <c r="DB47" i="3"/>
  <c r="DA47" i="3"/>
  <c r="CZ47" i="3"/>
  <c r="CY47" i="3"/>
  <c r="DC46" i="3"/>
  <c r="DB46" i="3"/>
  <c r="DA46" i="3"/>
  <c r="CZ46" i="3"/>
  <c r="CY46" i="3"/>
  <c r="DC45" i="3"/>
  <c r="DB45" i="3"/>
  <c r="DA45" i="3"/>
  <c r="CZ45" i="3"/>
  <c r="CY45" i="3"/>
  <c r="DC44" i="3"/>
  <c r="DB44" i="3"/>
  <c r="DA44" i="3"/>
  <c r="CZ44" i="3"/>
  <c r="CY44" i="3"/>
  <c r="DC43" i="3"/>
  <c r="DB43" i="3"/>
  <c r="DA43" i="3"/>
  <c r="CZ43" i="3"/>
  <c r="CY43" i="3"/>
  <c r="DC42" i="3"/>
  <c r="DB42" i="3"/>
  <c r="DA42" i="3"/>
  <c r="CZ42" i="3"/>
  <c r="CY42" i="3"/>
  <c r="DC41" i="3"/>
  <c r="DB41" i="3"/>
  <c r="DA41" i="3"/>
  <c r="CZ41" i="3"/>
  <c r="CY41" i="3"/>
  <c r="DC40" i="3"/>
  <c r="DB40" i="3"/>
  <c r="DA40" i="3"/>
  <c r="CZ40" i="3"/>
  <c r="CY40" i="3"/>
  <c r="DC39" i="3"/>
  <c r="DB39" i="3"/>
  <c r="DA39" i="3"/>
  <c r="CZ39" i="3"/>
  <c r="CY39" i="3"/>
  <c r="DC38" i="3"/>
  <c r="DB38" i="3"/>
  <c r="DA38" i="3"/>
  <c r="CZ38" i="3"/>
  <c r="CY38" i="3"/>
  <c r="DC37" i="3"/>
  <c r="DB37" i="3"/>
  <c r="DA37" i="3"/>
  <c r="CZ37" i="3"/>
  <c r="CY37" i="3"/>
  <c r="DC36" i="3"/>
  <c r="DB36" i="3"/>
  <c r="DA36" i="3"/>
  <c r="CZ36" i="3"/>
  <c r="CY36" i="3"/>
  <c r="DC35" i="3"/>
  <c r="DB35" i="3"/>
  <c r="DA35" i="3"/>
  <c r="CZ35" i="3"/>
  <c r="CY35" i="3"/>
  <c r="DC34" i="3"/>
  <c r="DB34" i="3"/>
  <c r="DA34" i="3"/>
  <c r="CZ34" i="3"/>
  <c r="CY34" i="3"/>
  <c r="DC33" i="3"/>
  <c r="DB33" i="3"/>
  <c r="DA33" i="3"/>
  <c r="CZ33" i="3"/>
  <c r="CY33" i="3"/>
  <c r="DC32" i="3"/>
  <c r="DB32" i="3"/>
  <c r="DA32" i="3"/>
  <c r="CZ32" i="3"/>
  <c r="CY32" i="3"/>
  <c r="DC31" i="3"/>
  <c r="DB31" i="3"/>
  <c r="DA31" i="3"/>
  <c r="CZ31" i="3"/>
  <c r="CY31" i="3"/>
  <c r="DC30" i="3"/>
  <c r="DB30" i="3"/>
  <c r="DA30" i="3"/>
  <c r="CZ30" i="3"/>
  <c r="CY30" i="3"/>
  <c r="DC29" i="3"/>
  <c r="DB29" i="3"/>
  <c r="DA29" i="3"/>
  <c r="CZ29" i="3"/>
  <c r="CY29" i="3"/>
  <c r="DC28" i="3"/>
  <c r="DB28" i="3"/>
  <c r="DA28" i="3"/>
  <c r="CZ28" i="3"/>
  <c r="CY28" i="3"/>
  <c r="DC27" i="3"/>
  <c r="DB27" i="3"/>
  <c r="DA27" i="3"/>
  <c r="CZ27" i="3"/>
  <c r="CY27" i="3"/>
  <c r="DC26" i="3"/>
  <c r="DB26" i="3"/>
  <c r="DA26" i="3"/>
  <c r="CZ26" i="3"/>
  <c r="CY26" i="3"/>
  <c r="DC25" i="3"/>
  <c r="DB25" i="3"/>
  <c r="DA25" i="3"/>
  <c r="CZ25" i="3"/>
  <c r="CY25" i="3"/>
  <c r="DC24" i="3"/>
  <c r="DB24" i="3"/>
  <c r="DA24" i="3"/>
  <c r="CZ24" i="3"/>
  <c r="CY24" i="3"/>
  <c r="DC23" i="3"/>
  <c r="DB23" i="3"/>
  <c r="DA23" i="3"/>
  <c r="CZ23" i="3"/>
  <c r="CY23" i="3"/>
  <c r="DC22" i="3"/>
  <c r="DB22" i="3"/>
  <c r="DA22" i="3"/>
  <c r="CZ22" i="3"/>
  <c r="CY22" i="3"/>
  <c r="DC21" i="3"/>
  <c r="DB21" i="3"/>
  <c r="DA21" i="3"/>
  <c r="CZ21" i="3"/>
  <c r="CY21" i="3"/>
  <c r="DC20" i="3"/>
  <c r="DB20" i="3"/>
  <c r="DA20" i="3"/>
  <c r="CZ20" i="3"/>
  <c r="CY20" i="3"/>
  <c r="DC19" i="3"/>
  <c r="DB19" i="3"/>
  <c r="DA19" i="3"/>
  <c r="CZ19" i="3"/>
  <c r="CY19" i="3"/>
  <c r="DC18" i="3"/>
  <c r="DB18" i="3"/>
  <c r="DA18" i="3"/>
  <c r="CZ18" i="3"/>
  <c r="CY18" i="3"/>
  <c r="DC17" i="3"/>
  <c r="DB17" i="3"/>
  <c r="DA17" i="3"/>
  <c r="CZ17" i="3"/>
  <c r="CY17" i="3"/>
  <c r="DC1" i="3"/>
  <c r="DB1" i="3"/>
  <c r="DA1" i="3"/>
  <c r="CZ1" i="3"/>
  <c r="CX1" i="3"/>
  <c r="CW1" i="3"/>
  <c r="CV1" i="3"/>
  <c r="CU1" i="3"/>
  <c r="DC16" i="3"/>
  <c r="DB16" i="3"/>
  <c r="DA16" i="3"/>
  <c r="CZ16" i="3"/>
  <c r="CF77" i="3"/>
  <c r="CF76" i="3"/>
  <c r="CF75" i="3"/>
  <c r="CF74" i="3"/>
  <c r="CF73" i="3"/>
  <c r="CF72" i="3"/>
  <c r="CF71" i="3"/>
  <c r="CF70" i="3"/>
  <c r="CF69" i="3"/>
  <c r="CF68" i="3"/>
  <c r="CF67" i="3"/>
  <c r="CF66" i="3"/>
  <c r="CF65" i="3"/>
  <c r="CF64" i="3"/>
  <c r="CF63" i="3"/>
  <c r="CF62" i="3"/>
  <c r="CF61" i="3"/>
  <c r="CF60" i="3"/>
  <c r="CF59" i="3"/>
  <c r="CF58" i="3"/>
  <c r="CF57" i="3"/>
  <c r="CF56" i="3"/>
  <c r="CF55" i="3"/>
  <c r="CF54" i="3"/>
  <c r="CF53" i="3"/>
  <c r="CF52" i="3"/>
  <c r="CF51" i="3"/>
  <c r="CF50" i="3"/>
  <c r="CF49" i="3"/>
  <c r="CF48" i="3"/>
  <c r="CF47" i="3"/>
  <c r="CF46" i="3"/>
  <c r="CF45" i="3"/>
  <c r="CF44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Y16" i="3"/>
  <c r="CY1" i="3"/>
  <c r="CT1" i="3"/>
  <c r="CJ77" i="2"/>
  <c r="CJ76" i="2"/>
  <c r="CJ75" i="2"/>
  <c r="CJ74" i="2"/>
  <c r="CJ73" i="2"/>
  <c r="CJ72" i="2"/>
  <c r="CJ71" i="2"/>
  <c r="CJ70" i="2"/>
  <c r="CJ69" i="2"/>
  <c r="CJ68" i="2"/>
  <c r="CJ67" i="2"/>
  <c r="CJ66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0" i="2"/>
  <c r="CJ29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1" i="2"/>
  <c r="CJ10" i="2"/>
  <c r="CJ6" i="2"/>
  <c r="CJ5" i="2"/>
  <c r="CN76" i="3"/>
  <c r="CN75" i="3"/>
  <c r="CN73" i="3"/>
  <c r="CN72" i="3"/>
  <c r="CN71" i="3"/>
  <c r="CN70" i="3"/>
  <c r="CN69" i="3"/>
  <c r="CN68" i="3"/>
  <c r="CN66" i="3"/>
  <c r="CN64" i="3"/>
  <c r="CN63" i="3"/>
  <c r="CN62" i="3"/>
  <c r="CN61" i="3"/>
  <c r="CN60" i="3"/>
  <c r="CN59" i="3"/>
  <c r="CN57" i="3"/>
  <c r="CN56" i="3"/>
  <c r="CN55" i="3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16" i="3"/>
  <c r="BD2" i="10"/>
  <c r="BC2" i="10"/>
  <c r="BB2" i="10"/>
  <c r="BA2" i="10"/>
  <c r="AZ2" i="10"/>
  <c r="AY2" i="10"/>
  <c r="AX2" i="10"/>
  <c r="AW2" i="10"/>
  <c r="AV2" i="10"/>
  <c r="AU2" i="10"/>
  <c r="AT2" i="10"/>
  <c r="AS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W2" i="10"/>
  <c r="V2" i="10"/>
  <c r="U2" i="10"/>
  <c r="T2" i="10"/>
  <c r="S2" i="10"/>
  <c r="I2" i="10"/>
  <c r="H2" i="10"/>
  <c r="BE2" i="10" s="1"/>
  <c r="G2" i="10"/>
  <c r="F2" i="10"/>
  <c r="E2" i="10"/>
  <c r="D2" i="10"/>
  <c r="AQ2" i="10" s="1"/>
  <c r="C2" i="10"/>
  <c r="B2" i="10"/>
  <c r="A2" i="10"/>
  <c r="BD2" i="9"/>
  <c r="BC2" i="9"/>
  <c r="BB2" i="9"/>
  <c r="BA2" i="9"/>
  <c r="AZ2" i="9"/>
  <c r="AY2" i="9"/>
  <c r="AX2" i="9"/>
  <c r="AW2" i="9"/>
  <c r="AV2" i="9"/>
  <c r="AU2" i="9"/>
  <c r="AT2" i="9"/>
  <c r="AS2" i="9"/>
  <c r="AP2" i="9"/>
  <c r="AO2" i="9"/>
  <c r="AN2" i="9"/>
  <c r="AM2" i="9"/>
  <c r="AL2" i="9"/>
  <c r="AK2" i="9"/>
  <c r="AJ2" i="9"/>
  <c r="AI2" i="9"/>
  <c r="AH2" i="9"/>
  <c r="AG2" i="9"/>
  <c r="AF2" i="9"/>
  <c r="AE2" i="9"/>
  <c r="W2" i="9"/>
  <c r="V2" i="9"/>
  <c r="U2" i="9"/>
  <c r="T2" i="9"/>
  <c r="S2" i="9"/>
  <c r="I2" i="9"/>
  <c r="D2" i="9"/>
  <c r="AQ2" i="9" s="1"/>
  <c r="E2" i="9"/>
  <c r="F2" i="9"/>
  <c r="G2" i="9"/>
  <c r="H2" i="9"/>
  <c r="BE2" i="9" s="1"/>
  <c r="P48" i="6"/>
  <c r="P47" i="6"/>
  <c r="P46" i="6"/>
  <c r="P45" i="6"/>
  <c r="P44" i="6"/>
  <c r="C2" i="9"/>
  <c r="B2" i="9"/>
  <c r="A2" i="9"/>
  <c r="CD75" i="1"/>
  <c r="CE78" i="2" s="1"/>
  <c r="CC75" i="1"/>
  <c r="CD78" i="2" s="1"/>
  <c r="CB75" i="1"/>
  <c r="CC78" i="2" s="1"/>
  <c r="CA75" i="1"/>
  <c r="CB78" i="2" s="1"/>
  <c r="BZ75" i="1"/>
  <c r="CA78" i="2" s="1"/>
  <c r="BY75" i="1"/>
  <c r="BZ78" i="2" s="1"/>
  <c r="BX75" i="1"/>
  <c r="BY78" i="2" s="1"/>
  <c r="BW75" i="1"/>
  <c r="BX78" i="2" s="1"/>
  <c r="BV75" i="1"/>
  <c r="BW78" i="2" s="1"/>
  <c r="BU75" i="1"/>
  <c r="BV78" i="2" s="1"/>
  <c r="BT75" i="1"/>
  <c r="BU78" i="2" s="1"/>
  <c r="BS75" i="1"/>
  <c r="BT78" i="2" s="1"/>
  <c r="BR75" i="1"/>
  <c r="BS78" i="2" s="1"/>
  <c r="BQ75" i="1"/>
  <c r="BR78" i="2" s="1"/>
  <c r="BP75" i="1"/>
  <c r="BO75" i="1"/>
  <c r="BN75" i="1"/>
  <c r="BM75" i="1"/>
  <c r="BN78" i="2" s="1"/>
  <c r="BL75" i="1"/>
  <c r="BM78" i="2" s="1"/>
  <c r="BK75" i="1"/>
  <c r="BJ75" i="1"/>
  <c r="BI75" i="1"/>
  <c r="BI78" i="2" s="1"/>
  <c r="BH75" i="1"/>
  <c r="BG75" i="1"/>
  <c r="BG78" i="2" s="1"/>
  <c r="BF75" i="1"/>
  <c r="BF78" i="2" s="1"/>
  <c r="BE75" i="1"/>
  <c r="BE78" i="2" s="1"/>
  <c r="BD75" i="1"/>
  <c r="BD78" i="2" s="1"/>
  <c r="BC75" i="1"/>
  <c r="BC78" i="2" s="1"/>
  <c r="BB75" i="1"/>
  <c r="BB78" i="2" s="1"/>
  <c r="BA75" i="1"/>
  <c r="BA78" i="2" s="1"/>
  <c r="AZ75" i="1"/>
  <c r="AY75" i="1"/>
  <c r="AY78" i="2" s="1"/>
  <c r="AX75" i="1"/>
  <c r="AX78" i="2" s="1"/>
  <c r="AW75" i="1"/>
  <c r="AW78" i="2" s="1"/>
  <c r="AV75" i="1"/>
  <c r="AV78" i="2" s="1"/>
  <c r="AU75" i="1"/>
  <c r="AU78" i="2" s="1"/>
  <c r="AT75" i="1"/>
  <c r="AT78" i="2" s="1"/>
  <c r="AS75" i="1"/>
  <c r="AS78" i="2" s="1"/>
  <c r="AR75" i="1"/>
  <c r="AR78" i="2" s="1"/>
  <c r="AQ75" i="1"/>
  <c r="AQ78" i="2" s="1"/>
  <c r="AP75" i="1"/>
  <c r="AP78" i="2" s="1"/>
  <c r="AO75" i="1"/>
  <c r="AO78" i="2" s="1"/>
  <c r="AN75" i="1"/>
  <c r="AM75" i="1"/>
  <c r="AM78" i="2" s="1"/>
  <c r="AL75" i="1"/>
  <c r="AL78" i="2" s="1"/>
  <c r="AK75" i="1"/>
  <c r="AK78" i="2" s="1"/>
  <c r="AJ75" i="1"/>
  <c r="AJ78" i="2" s="1"/>
  <c r="AI75" i="1"/>
  <c r="AI78" i="2" s="1"/>
  <c r="AH75" i="1"/>
  <c r="AH78" i="2" s="1"/>
  <c r="AG75" i="1"/>
  <c r="AF75" i="1"/>
  <c r="AF78" i="2" s="1"/>
  <c r="AE75" i="1"/>
  <c r="AD75" i="1"/>
  <c r="AD78" i="2" s="1"/>
  <c r="AC75" i="1"/>
  <c r="AC78" i="2" s="1"/>
  <c r="AB75" i="1"/>
  <c r="AA75" i="1"/>
  <c r="AA78" i="2" s="1"/>
  <c r="Z75" i="1"/>
  <c r="Z78" i="2" s="1"/>
  <c r="Y75" i="1"/>
  <c r="Y78" i="2" s="1"/>
  <c r="X75" i="1"/>
  <c r="X78" i="2" s="1"/>
  <c r="W75" i="1"/>
  <c r="W78" i="2" s="1"/>
  <c r="V75" i="1"/>
  <c r="V78" i="2" s="1"/>
  <c r="U75" i="1"/>
  <c r="U78" i="2" s="1"/>
  <c r="T75" i="1"/>
  <c r="T78" i="2" s="1"/>
  <c r="S75" i="1"/>
  <c r="S78" i="2" s="1"/>
  <c r="R75" i="1"/>
  <c r="R78" i="2" s="1"/>
  <c r="Q75" i="1"/>
  <c r="P75" i="1"/>
  <c r="P78" i="2" s="1"/>
  <c r="O75" i="1"/>
  <c r="O78" i="2" s="1"/>
  <c r="N75" i="1"/>
  <c r="M75" i="1"/>
  <c r="M78" i="2" s="1"/>
  <c r="L75" i="1"/>
  <c r="L78" i="2" s="1"/>
  <c r="K75" i="1"/>
  <c r="J75" i="1"/>
  <c r="I75" i="1"/>
  <c r="H75" i="1"/>
  <c r="G75" i="1"/>
  <c r="F75" i="1"/>
  <c r="F78" i="2" s="1"/>
  <c r="E75" i="1"/>
  <c r="E78" i="2" s="1"/>
  <c r="D75" i="1"/>
  <c r="D78" i="2" s="1"/>
  <c r="C75" i="1"/>
  <c r="B75" i="1"/>
  <c r="B76" i="10" s="1"/>
  <c r="A75" i="1"/>
  <c r="CD74" i="1"/>
  <c r="I75" i="10" s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E75" i="10" s="1"/>
  <c r="BL74" i="1"/>
  <c r="D75" i="10" s="1"/>
  <c r="BK74" i="1"/>
  <c r="BK77" i="2" s="1"/>
  <c r="BJ74" i="1"/>
  <c r="BI74" i="1"/>
  <c r="BH74" i="1"/>
  <c r="BA75" i="10" s="1"/>
  <c r="BG74" i="1"/>
  <c r="BF74" i="1"/>
  <c r="AY75" i="10" s="1"/>
  <c r="BE74" i="1"/>
  <c r="BD74" i="1"/>
  <c r="AW75" i="10" s="1"/>
  <c r="BC74" i="1"/>
  <c r="BB74" i="1"/>
  <c r="BA74" i="1"/>
  <c r="AT75" i="10" s="1"/>
  <c r="AZ74" i="1"/>
  <c r="AY74" i="1"/>
  <c r="AX74" i="1"/>
  <c r="AW74" i="1"/>
  <c r="AV74" i="1"/>
  <c r="AU74" i="1"/>
  <c r="AT74" i="1"/>
  <c r="AS74" i="1"/>
  <c r="AR74" i="1"/>
  <c r="AQ74" i="1"/>
  <c r="AP74" i="1"/>
  <c r="AP77" i="2" s="1"/>
  <c r="AO74" i="1"/>
  <c r="AN74" i="1"/>
  <c r="V75" i="10" s="1"/>
  <c r="AM74" i="1"/>
  <c r="AL74" i="1"/>
  <c r="AK74" i="1"/>
  <c r="AJ74" i="1"/>
  <c r="AJ77" i="2" s="1"/>
  <c r="AI74" i="1"/>
  <c r="AH74" i="1"/>
  <c r="AG74" i="1"/>
  <c r="AF74" i="1"/>
  <c r="AE74" i="1"/>
  <c r="AD74" i="1"/>
  <c r="AC74" i="1"/>
  <c r="AB74" i="1"/>
  <c r="U75" i="10" s="1"/>
  <c r="AA74" i="1"/>
  <c r="Z74" i="1"/>
  <c r="Y74" i="1"/>
  <c r="X74" i="1"/>
  <c r="W74" i="1"/>
  <c r="V74" i="1"/>
  <c r="U74" i="1"/>
  <c r="T74" i="1"/>
  <c r="S74" i="1"/>
  <c r="R74" i="1"/>
  <c r="Q74" i="1"/>
  <c r="P74" i="1"/>
  <c r="T75" i="10" s="1"/>
  <c r="O74" i="1"/>
  <c r="N74" i="1"/>
  <c r="M74" i="1"/>
  <c r="L74" i="1"/>
  <c r="K74" i="1"/>
  <c r="J74" i="1"/>
  <c r="AK75" i="10" s="1"/>
  <c r="I74" i="1"/>
  <c r="H74" i="1"/>
  <c r="G74" i="1"/>
  <c r="AH75" i="10" s="1"/>
  <c r="F74" i="1"/>
  <c r="E74" i="1"/>
  <c r="D74" i="1"/>
  <c r="C74" i="1"/>
  <c r="B74" i="1"/>
  <c r="A74" i="1"/>
  <c r="A75" i="10" s="1"/>
  <c r="CD73" i="1"/>
  <c r="I74" i="10" s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G74" i="10" s="1"/>
  <c r="BN73" i="1"/>
  <c r="F74" i="10" s="1"/>
  <c r="BM73" i="1"/>
  <c r="E74" i="10" s="1"/>
  <c r="BL73" i="1"/>
  <c r="D74" i="10" s="1"/>
  <c r="BK73" i="1"/>
  <c r="BJ73" i="1"/>
  <c r="BI73" i="1"/>
  <c r="BH73" i="1"/>
  <c r="BG73" i="1"/>
  <c r="BF73" i="1"/>
  <c r="BE73" i="1"/>
  <c r="BD73" i="1"/>
  <c r="AW74" i="10" s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V74" i="10" s="1"/>
  <c r="AM73" i="1"/>
  <c r="AL73" i="1"/>
  <c r="AK73" i="1"/>
  <c r="AJ73" i="1"/>
  <c r="AI73" i="1"/>
  <c r="AH73" i="1"/>
  <c r="AG73" i="1"/>
  <c r="AF73" i="1"/>
  <c r="AE73" i="1"/>
  <c r="AD73" i="1"/>
  <c r="AC73" i="1"/>
  <c r="AB73" i="1"/>
  <c r="U74" i="10" s="1"/>
  <c r="AA73" i="1"/>
  <c r="Z73" i="1"/>
  <c r="Y73" i="1"/>
  <c r="X73" i="1"/>
  <c r="W73" i="1"/>
  <c r="V73" i="1"/>
  <c r="U73" i="1"/>
  <c r="T73" i="1"/>
  <c r="S73" i="1"/>
  <c r="R73" i="1"/>
  <c r="Q73" i="1"/>
  <c r="P73" i="1"/>
  <c r="T74" i="10" s="1"/>
  <c r="O73" i="1"/>
  <c r="AP74" i="10" s="1"/>
  <c r="N73" i="1"/>
  <c r="M73" i="1"/>
  <c r="L73" i="1"/>
  <c r="K73" i="1"/>
  <c r="J73" i="1"/>
  <c r="I73" i="1"/>
  <c r="H73" i="1"/>
  <c r="G73" i="1"/>
  <c r="F73" i="1"/>
  <c r="AG74" i="10" s="1"/>
  <c r="E73" i="1"/>
  <c r="D73" i="1"/>
  <c r="S74" i="9" s="1"/>
  <c r="C73" i="1"/>
  <c r="C74" i="10" s="1"/>
  <c r="B73" i="1"/>
  <c r="B74" i="10" s="1"/>
  <c r="A73" i="1"/>
  <c r="A74" i="10" s="1"/>
  <c r="CD72" i="1"/>
  <c r="CC72" i="1"/>
  <c r="CD86" i="3" s="1"/>
  <c r="CB72" i="1"/>
  <c r="CC86" i="3" s="1"/>
  <c r="CA72" i="1"/>
  <c r="CB86" i="3" s="1"/>
  <c r="BZ72" i="1"/>
  <c r="CA86" i="3" s="1"/>
  <c r="BY72" i="1"/>
  <c r="BZ86" i="3" s="1"/>
  <c r="BX72" i="1"/>
  <c r="BY86" i="3" s="1"/>
  <c r="BW72" i="1"/>
  <c r="BX86" i="3" s="1"/>
  <c r="BV72" i="1"/>
  <c r="BW86" i="3" s="1"/>
  <c r="BU72" i="1"/>
  <c r="BV86" i="3" s="1"/>
  <c r="BT72" i="1"/>
  <c r="BU86" i="3" s="1"/>
  <c r="BS72" i="1"/>
  <c r="BT86" i="3" s="1"/>
  <c r="BR72" i="1"/>
  <c r="BS86" i="3" s="1"/>
  <c r="BQ72" i="1"/>
  <c r="BR86" i="3" s="1"/>
  <c r="BP72" i="1"/>
  <c r="BO72" i="1"/>
  <c r="BN72" i="1"/>
  <c r="BM72" i="1"/>
  <c r="BL72" i="1"/>
  <c r="BK72" i="1"/>
  <c r="BK86" i="3" s="1"/>
  <c r="BJ72" i="1"/>
  <c r="BJ86" i="3" s="1"/>
  <c r="BI72" i="1"/>
  <c r="BH72" i="1"/>
  <c r="BH86" i="3" s="1"/>
  <c r="BG72" i="1"/>
  <c r="BG86" i="3" s="1"/>
  <c r="BF72" i="1"/>
  <c r="BF86" i="3" s="1"/>
  <c r="BE72" i="1"/>
  <c r="BE86" i="3" s="1"/>
  <c r="BD72" i="1"/>
  <c r="BD86" i="3" s="1"/>
  <c r="BC72" i="1"/>
  <c r="BC86" i="3" s="1"/>
  <c r="BB72" i="1"/>
  <c r="BB86" i="3" s="1"/>
  <c r="BA72" i="1"/>
  <c r="BA86" i="3" s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O72" i="1"/>
  <c r="N72" i="1"/>
  <c r="N86" i="3" s="1"/>
  <c r="M72" i="1"/>
  <c r="L72" i="1"/>
  <c r="K72" i="1"/>
  <c r="J72" i="1"/>
  <c r="J86" i="3" s="1"/>
  <c r="I72" i="1"/>
  <c r="I86" i="3" s="1"/>
  <c r="H72" i="1"/>
  <c r="H86" i="3" s="1"/>
  <c r="G72" i="1"/>
  <c r="G86" i="3" s="1"/>
  <c r="F72" i="1"/>
  <c r="F86" i="3" s="1"/>
  <c r="E72" i="1"/>
  <c r="E86" i="3" s="1"/>
  <c r="D72" i="1"/>
  <c r="C72" i="1"/>
  <c r="C73" i="10" s="1"/>
  <c r="B72" i="1"/>
  <c r="B73" i="10" s="1"/>
  <c r="A72" i="1"/>
  <c r="A73" i="10" s="1"/>
  <c r="CD71" i="1"/>
  <c r="CC71" i="1"/>
  <c r="CD85" i="3" s="1"/>
  <c r="CB71" i="1"/>
  <c r="CC85" i="3" s="1"/>
  <c r="CA71" i="1"/>
  <c r="CB85" i="3" s="1"/>
  <c r="BZ71" i="1"/>
  <c r="CA85" i="3" s="1"/>
  <c r="BY71" i="1"/>
  <c r="BZ85" i="3" s="1"/>
  <c r="BX71" i="1"/>
  <c r="BY85" i="3" s="1"/>
  <c r="BW71" i="1"/>
  <c r="BX85" i="3" s="1"/>
  <c r="BV71" i="1"/>
  <c r="BW85" i="3" s="1"/>
  <c r="BU71" i="1"/>
  <c r="BV85" i="3" s="1"/>
  <c r="BT71" i="1"/>
  <c r="BU85" i="3" s="1"/>
  <c r="BS71" i="1"/>
  <c r="BT85" i="3" s="1"/>
  <c r="BR71" i="1"/>
  <c r="BS85" i="3" s="1"/>
  <c r="BQ71" i="1"/>
  <c r="BR85" i="3" s="1"/>
  <c r="BP71" i="1"/>
  <c r="BO71" i="1"/>
  <c r="BN71" i="1"/>
  <c r="BM71" i="1"/>
  <c r="BN85" i="3" s="1"/>
  <c r="BL71" i="1"/>
  <c r="BK71" i="1"/>
  <c r="BJ71" i="1"/>
  <c r="BI71" i="1"/>
  <c r="BI85" i="3" s="1"/>
  <c r="BH71" i="1"/>
  <c r="BG71" i="1"/>
  <c r="BG85" i="3" s="1"/>
  <c r="BF71" i="1"/>
  <c r="BF85" i="3" s="1"/>
  <c r="BE71" i="1"/>
  <c r="BE85" i="3" s="1"/>
  <c r="BD71" i="1"/>
  <c r="BD85" i="3" s="1"/>
  <c r="BC71" i="1"/>
  <c r="BC85" i="3" s="1"/>
  <c r="BB71" i="1"/>
  <c r="BB85" i="3" s="1"/>
  <c r="BA71" i="1"/>
  <c r="BA85" i="3" s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O71" i="1"/>
  <c r="O85" i="3" s="1"/>
  <c r="N71" i="1"/>
  <c r="M71" i="1"/>
  <c r="M85" i="3" s="1"/>
  <c r="L71" i="1"/>
  <c r="L85" i="3" s="1"/>
  <c r="K71" i="1"/>
  <c r="K85" i="3" s="1"/>
  <c r="J71" i="1"/>
  <c r="J85" i="3" s="1"/>
  <c r="I71" i="1"/>
  <c r="I85" i="3" s="1"/>
  <c r="H71" i="1"/>
  <c r="G71" i="1"/>
  <c r="F71" i="1"/>
  <c r="F85" i="3" s="1"/>
  <c r="E71" i="1"/>
  <c r="E85" i="3" s="1"/>
  <c r="D71" i="1"/>
  <c r="C71" i="1"/>
  <c r="C72" i="10" s="1"/>
  <c r="B71" i="1"/>
  <c r="B72" i="10" s="1"/>
  <c r="A71" i="1"/>
  <c r="A72" i="10" s="1"/>
  <c r="CD70" i="1"/>
  <c r="CC70" i="1"/>
  <c r="CD84" i="3" s="1"/>
  <c r="CB70" i="1"/>
  <c r="CC84" i="3" s="1"/>
  <c r="CA70" i="1"/>
  <c r="CB84" i="3" s="1"/>
  <c r="BZ70" i="1"/>
  <c r="CA84" i="3" s="1"/>
  <c r="BY70" i="1"/>
  <c r="BZ84" i="3" s="1"/>
  <c r="BX70" i="1"/>
  <c r="BY84" i="3" s="1"/>
  <c r="BW70" i="1"/>
  <c r="BX84" i="3" s="1"/>
  <c r="BV70" i="1"/>
  <c r="BW84" i="3" s="1"/>
  <c r="BU70" i="1"/>
  <c r="BV84" i="3" s="1"/>
  <c r="BT70" i="1"/>
  <c r="BU84" i="3" s="1"/>
  <c r="BS70" i="1"/>
  <c r="BT84" i="3" s="1"/>
  <c r="BR70" i="1"/>
  <c r="BS84" i="3" s="1"/>
  <c r="BQ70" i="1"/>
  <c r="BR84" i="3" s="1"/>
  <c r="BP70" i="1"/>
  <c r="BO70" i="1"/>
  <c r="BP84" i="3" s="1"/>
  <c r="BN70" i="1"/>
  <c r="BM70" i="1"/>
  <c r="BL70" i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C70" i="1"/>
  <c r="BC84" i="3" s="1"/>
  <c r="BB70" i="1"/>
  <c r="BB84" i="3" s="1"/>
  <c r="BA70" i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F70" i="1"/>
  <c r="F84" i="3" s="1"/>
  <c r="E70" i="1"/>
  <c r="D70" i="1"/>
  <c r="C70" i="1"/>
  <c r="C71" i="10" s="1"/>
  <c r="B70" i="1"/>
  <c r="B71" i="10" s="1"/>
  <c r="A70" i="1"/>
  <c r="A71" i="10" s="1"/>
  <c r="CD69" i="1"/>
  <c r="CC69" i="1"/>
  <c r="CD83" i="3" s="1"/>
  <c r="CB69" i="1"/>
  <c r="CC83" i="3" s="1"/>
  <c r="CA69" i="1"/>
  <c r="CB83" i="3" s="1"/>
  <c r="BZ69" i="1"/>
  <c r="CA83" i="3" s="1"/>
  <c r="BY69" i="1"/>
  <c r="BZ83" i="3" s="1"/>
  <c r="BX69" i="1"/>
  <c r="BY83" i="3" s="1"/>
  <c r="BW69" i="1"/>
  <c r="BX83" i="3" s="1"/>
  <c r="BV69" i="1"/>
  <c r="BW83" i="3" s="1"/>
  <c r="BU69" i="1"/>
  <c r="BV83" i="3" s="1"/>
  <c r="BT69" i="1"/>
  <c r="BU83" i="3" s="1"/>
  <c r="BS69" i="1"/>
  <c r="BT83" i="3" s="1"/>
  <c r="BR69" i="1"/>
  <c r="BS83" i="3" s="1"/>
  <c r="BQ69" i="1"/>
  <c r="BR83" i="3" s="1"/>
  <c r="BP69" i="1"/>
  <c r="BO69" i="1"/>
  <c r="BN69" i="1"/>
  <c r="BM69" i="1"/>
  <c r="BL69" i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C69" i="1"/>
  <c r="BB69" i="1"/>
  <c r="BA69" i="1"/>
  <c r="BA83" i="3" s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O69" i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E69" i="1"/>
  <c r="E83" i="3" s="1"/>
  <c r="D69" i="1"/>
  <c r="C69" i="1"/>
  <c r="C70" i="10" s="1"/>
  <c r="B69" i="1"/>
  <c r="B70" i="10" s="1"/>
  <c r="A69" i="1"/>
  <c r="A70" i="10" s="1"/>
  <c r="CD68" i="1"/>
  <c r="CC68" i="1"/>
  <c r="CD82" i="3" s="1"/>
  <c r="CB68" i="1"/>
  <c r="CC82" i="3" s="1"/>
  <c r="CA68" i="1"/>
  <c r="CB82" i="3" s="1"/>
  <c r="BZ68" i="1"/>
  <c r="CA82" i="3" s="1"/>
  <c r="BY68" i="1"/>
  <c r="BZ82" i="3" s="1"/>
  <c r="BX68" i="1"/>
  <c r="BY82" i="3" s="1"/>
  <c r="BW68" i="1"/>
  <c r="BX82" i="3" s="1"/>
  <c r="BV68" i="1"/>
  <c r="BW82" i="3" s="1"/>
  <c r="BU68" i="1"/>
  <c r="BV82" i="3" s="1"/>
  <c r="BT68" i="1"/>
  <c r="BU82" i="3" s="1"/>
  <c r="BS68" i="1"/>
  <c r="BT82" i="3" s="1"/>
  <c r="BR68" i="1"/>
  <c r="BS82" i="3" s="1"/>
  <c r="BQ68" i="1"/>
  <c r="BR82" i="3" s="1"/>
  <c r="BP68" i="1"/>
  <c r="BO68" i="1"/>
  <c r="BN68" i="1"/>
  <c r="BM68" i="1"/>
  <c r="BN82" i="3" s="1"/>
  <c r="CU82" i="3" s="1"/>
  <c r="DF82" i="3" s="1"/>
  <c r="BL68" i="1"/>
  <c r="BM82" i="3" s="1"/>
  <c r="BK68" i="1"/>
  <c r="BK82" i="3" s="1"/>
  <c r="BJ68" i="1"/>
  <c r="BJ82" i="3" s="1"/>
  <c r="BI68" i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O68" i="1"/>
  <c r="N68" i="1"/>
  <c r="N82" i="3" s="1"/>
  <c r="M68" i="1"/>
  <c r="L68" i="1"/>
  <c r="K68" i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68" i="1"/>
  <c r="C69" i="10" s="1"/>
  <c r="B68" i="1"/>
  <c r="B69" i="10" s="1"/>
  <c r="A68" i="1"/>
  <c r="CD67" i="1"/>
  <c r="CE81" i="3" s="1"/>
  <c r="DJ81" i="3" s="1"/>
  <c r="CC67" i="1"/>
  <c r="CD81" i="3" s="1"/>
  <c r="CB67" i="1"/>
  <c r="CC81" i="3" s="1"/>
  <c r="CA67" i="1"/>
  <c r="CB81" i="3" s="1"/>
  <c r="BZ67" i="1"/>
  <c r="CA81" i="3" s="1"/>
  <c r="BY67" i="1"/>
  <c r="BZ81" i="3" s="1"/>
  <c r="BX67" i="1"/>
  <c r="BY81" i="3" s="1"/>
  <c r="BW67" i="1"/>
  <c r="BX81" i="3" s="1"/>
  <c r="BV67" i="1"/>
  <c r="BW81" i="3" s="1"/>
  <c r="BU67" i="1"/>
  <c r="BV81" i="3" s="1"/>
  <c r="BT67" i="1"/>
  <c r="BU81" i="3" s="1"/>
  <c r="BS67" i="1"/>
  <c r="BT81" i="3" s="1"/>
  <c r="BR67" i="1"/>
  <c r="BS81" i="3" s="1"/>
  <c r="BQ67" i="1"/>
  <c r="BR81" i="3" s="1"/>
  <c r="BP67" i="1"/>
  <c r="BO67" i="1"/>
  <c r="BP81" i="3" s="1"/>
  <c r="CW81" i="3" s="1"/>
  <c r="DH81" i="3" s="1"/>
  <c r="BN67" i="1"/>
  <c r="BO81" i="3" s="1"/>
  <c r="CV81" i="3" s="1"/>
  <c r="DG81" i="3" s="1"/>
  <c r="BM67" i="1"/>
  <c r="BN81" i="3" s="1"/>
  <c r="CU81" i="3" s="1"/>
  <c r="DF81" i="3" s="1"/>
  <c r="BL67" i="1"/>
  <c r="BM81" i="3" s="1"/>
  <c r="BK67" i="1"/>
  <c r="BJ67" i="1"/>
  <c r="BI67" i="1"/>
  <c r="BI81" i="3" s="1"/>
  <c r="BH67" i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M81" i="3" s="1"/>
  <c r="L67" i="1"/>
  <c r="L81" i="3" s="1"/>
  <c r="K67" i="1"/>
  <c r="K81" i="3" s="1"/>
  <c r="J67" i="1"/>
  <c r="J81" i="3" s="1"/>
  <c r="I67" i="1"/>
  <c r="I81" i="3" s="1"/>
  <c r="H67" i="1"/>
  <c r="G67" i="1"/>
  <c r="F67" i="1"/>
  <c r="F81" i="3" s="1"/>
  <c r="E67" i="1"/>
  <c r="E81" i="3" s="1"/>
  <c r="D67" i="1"/>
  <c r="D81" i="3" s="1"/>
  <c r="C67" i="1"/>
  <c r="C68" i="10" s="1"/>
  <c r="B67" i="1"/>
  <c r="A67" i="1"/>
  <c r="CD66" i="1"/>
  <c r="CE80" i="3" s="1"/>
  <c r="DJ80" i="3" s="1"/>
  <c r="CC66" i="1"/>
  <c r="CD80" i="3" s="1"/>
  <c r="CB66" i="1"/>
  <c r="CC80" i="3" s="1"/>
  <c r="CA66" i="1"/>
  <c r="CB80" i="3" s="1"/>
  <c r="BZ66" i="1"/>
  <c r="CA80" i="3" s="1"/>
  <c r="BY66" i="1"/>
  <c r="BZ80" i="3" s="1"/>
  <c r="BX66" i="1"/>
  <c r="BY80" i="3" s="1"/>
  <c r="BW66" i="1"/>
  <c r="BX80" i="3" s="1"/>
  <c r="BV66" i="1"/>
  <c r="BW80" i="3" s="1"/>
  <c r="BU66" i="1"/>
  <c r="BV80" i="3" s="1"/>
  <c r="BT66" i="1"/>
  <c r="BU80" i="3" s="1"/>
  <c r="BS66" i="1"/>
  <c r="BT80" i="3" s="1"/>
  <c r="BR66" i="1"/>
  <c r="BS80" i="3" s="1"/>
  <c r="BQ66" i="1"/>
  <c r="BR80" i="3" s="1"/>
  <c r="BP66" i="1"/>
  <c r="BQ80" i="3" s="1"/>
  <c r="CX80" i="3" s="1"/>
  <c r="DI80" i="3" s="1"/>
  <c r="BO66" i="1"/>
  <c r="BP80" i="3" s="1"/>
  <c r="CW80" i="3" s="1"/>
  <c r="DH80" i="3" s="1"/>
  <c r="BN66" i="1"/>
  <c r="BM66" i="1"/>
  <c r="BL66" i="1"/>
  <c r="BK66" i="1"/>
  <c r="BK80" i="3" s="1"/>
  <c r="BJ66" i="1"/>
  <c r="BJ80" i="3" s="1"/>
  <c r="BI66" i="1"/>
  <c r="BI80" i="3" s="1"/>
  <c r="BH66" i="1"/>
  <c r="BG66" i="1"/>
  <c r="BG80" i="3" s="1"/>
  <c r="BF66" i="1"/>
  <c r="BE66" i="1"/>
  <c r="BE80" i="3" s="1"/>
  <c r="BD66" i="1"/>
  <c r="BC66" i="1"/>
  <c r="BC80" i="3" s="1"/>
  <c r="BB66" i="1"/>
  <c r="BB80" i="3" s="1"/>
  <c r="BA66" i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O66" i="1"/>
  <c r="O80" i="3" s="1"/>
  <c r="N66" i="1"/>
  <c r="N80" i="3" s="1"/>
  <c r="M66" i="1"/>
  <c r="M80" i="3" s="1"/>
  <c r="L66" i="1"/>
  <c r="L80" i="3" s="1"/>
  <c r="K66" i="1"/>
  <c r="K80" i="3" s="1"/>
  <c r="J66" i="1"/>
  <c r="I66" i="1"/>
  <c r="I80" i="3" s="1"/>
  <c r="H66" i="1"/>
  <c r="H80" i="3" s="1"/>
  <c r="G66" i="1"/>
  <c r="F66" i="1"/>
  <c r="F80" i="3" s="1"/>
  <c r="E66" i="1"/>
  <c r="E80" i="3" s="1"/>
  <c r="D66" i="1"/>
  <c r="D80" i="3" s="1"/>
  <c r="C66" i="1"/>
  <c r="B66" i="1"/>
  <c r="A66" i="1"/>
  <c r="A67" i="10" s="1"/>
  <c r="CD65" i="1"/>
  <c r="CC65" i="1"/>
  <c r="CD79" i="3" s="1"/>
  <c r="CB65" i="1"/>
  <c r="CC79" i="3" s="1"/>
  <c r="CA65" i="1"/>
  <c r="CB79" i="3" s="1"/>
  <c r="BZ65" i="1"/>
  <c r="CA79" i="3" s="1"/>
  <c r="BY65" i="1"/>
  <c r="BZ79" i="3" s="1"/>
  <c r="BX65" i="1"/>
  <c r="BY79" i="3" s="1"/>
  <c r="BW65" i="1"/>
  <c r="BX79" i="3" s="1"/>
  <c r="BV65" i="1"/>
  <c r="BW79" i="3" s="1"/>
  <c r="BU65" i="1"/>
  <c r="BV79" i="3" s="1"/>
  <c r="BT65" i="1"/>
  <c r="BU79" i="3" s="1"/>
  <c r="BS65" i="1"/>
  <c r="BT79" i="3" s="1"/>
  <c r="BR65" i="1"/>
  <c r="BS79" i="3" s="1"/>
  <c r="BQ65" i="1"/>
  <c r="BR79" i="3" s="1"/>
  <c r="BP65" i="1"/>
  <c r="BO65" i="1"/>
  <c r="BN65" i="1"/>
  <c r="BM65" i="1"/>
  <c r="BL65" i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C65" i="1"/>
  <c r="BB65" i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E65" i="1"/>
  <c r="E79" i="3" s="1"/>
  <c r="D65" i="1"/>
  <c r="C65" i="1"/>
  <c r="C66" i="10" s="1"/>
  <c r="B65" i="1"/>
  <c r="B66" i="10" s="1"/>
  <c r="A65" i="1"/>
  <c r="A66" i="10" s="1"/>
  <c r="CD64" i="1"/>
  <c r="CC64" i="1"/>
  <c r="CD78" i="3" s="1"/>
  <c r="CB64" i="1"/>
  <c r="CC78" i="3" s="1"/>
  <c r="CA64" i="1"/>
  <c r="CB78" i="3" s="1"/>
  <c r="BZ64" i="1"/>
  <c r="CA78" i="3" s="1"/>
  <c r="BY64" i="1"/>
  <c r="BZ78" i="3" s="1"/>
  <c r="BX64" i="1"/>
  <c r="BY78" i="3" s="1"/>
  <c r="BW64" i="1"/>
  <c r="BX78" i="3" s="1"/>
  <c r="BV64" i="1"/>
  <c r="BW78" i="3" s="1"/>
  <c r="BU64" i="1"/>
  <c r="BV78" i="3" s="1"/>
  <c r="BT64" i="1"/>
  <c r="BU78" i="3" s="1"/>
  <c r="BS64" i="1"/>
  <c r="BT78" i="3" s="1"/>
  <c r="BR64" i="1"/>
  <c r="BS78" i="3" s="1"/>
  <c r="BQ64" i="1"/>
  <c r="BR78" i="3" s="1"/>
  <c r="BP64" i="1"/>
  <c r="BO64" i="1"/>
  <c r="BN64" i="1"/>
  <c r="BM64" i="1"/>
  <c r="BN78" i="3" s="1"/>
  <c r="CU78" i="3" s="1"/>
  <c r="DF78" i="3" s="1"/>
  <c r="BL64" i="1"/>
  <c r="BK64" i="1"/>
  <c r="BK78" i="3" s="1"/>
  <c r="BJ64" i="1"/>
  <c r="BJ78" i="3" s="1"/>
  <c r="BI64" i="1"/>
  <c r="BH64" i="1"/>
  <c r="BH78" i="3" s="1"/>
  <c r="BG64" i="1"/>
  <c r="BG78" i="3" s="1"/>
  <c r="BF64" i="1"/>
  <c r="BF78" i="3" s="1"/>
  <c r="BE64" i="1"/>
  <c r="BE78" i="3" s="1"/>
  <c r="BD64" i="1"/>
  <c r="BD78" i="3" s="1"/>
  <c r="BC64" i="1"/>
  <c r="BC78" i="3" s="1"/>
  <c r="BB64" i="1"/>
  <c r="BB78" i="3" s="1"/>
  <c r="BA64" i="1"/>
  <c r="BA78" i="3" s="1"/>
  <c r="AZ64" i="1"/>
  <c r="AY64" i="1"/>
  <c r="AY78" i="3" s="1"/>
  <c r="AX64" i="1"/>
  <c r="AX78" i="3" s="1"/>
  <c r="AW64" i="1"/>
  <c r="AW78" i="3" s="1"/>
  <c r="AV64" i="1"/>
  <c r="AV78" i="3" s="1"/>
  <c r="AU64" i="1"/>
  <c r="AU78" i="3" s="1"/>
  <c r="AT64" i="1"/>
  <c r="AT78" i="3" s="1"/>
  <c r="AS64" i="1"/>
  <c r="AS78" i="3" s="1"/>
  <c r="AR64" i="1"/>
  <c r="AR78" i="3" s="1"/>
  <c r="AQ64" i="1"/>
  <c r="AQ78" i="3" s="1"/>
  <c r="AP64" i="1"/>
  <c r="AP78" i="3" s="1"/>
  <c r="AO64" i="1"/>
  <c r="AO78" i="3" s="1"/>
  <c r="AN64" i="1"/>
  <c r="AN78" i="3" s="1"/>
  <c r="AM64" i="1"/>
  <c r="AM78" i="3" s="1"/>
  <c r="AL64" i="1"/>
  <c r="AL78" i="3" s="1"/>
  <c r="AK64" i="1"/>
  <c r="AK78" i="3" s="1"/>
  <c r="AJ64" i="1"/>
  <c r="AJ78" i="3" s="1"/>
  <c r="AI64" i="1"/>
  <c r="AI78" i="3" s="1"/>
  <c r="AH64" i="1"/>
  <c r="AH78" i="3" s="1"/>
  <c r="AG64" i="1"/>
  <c r="AG78" i="3" s="1"/>
  <c r="AF64" i="1"/>
  <c r="AF78" i="3" s="1"/>
  <c r="AE64" i="1"/>
  <c r="AE78" i="3" s="1"/>
  <c r="AD64" i="1"/>
  <c r="AD78" i="3" s="1"/>
  <c r="AC64" i="1"/>
  <c r="AC78" i="3" s="1"/>
  <c r="AB64" i="1"/>
  <c r="AA64" i="1"/>
  <c r="AA78" i="3" s="1"/>
  <c r="Z64" i="1"/>
  <c r="Z78" i="3" s="1"/>
  <c r="Y64" i="1"/>
  <c r="Y78" i="3" s="1"/>
  <c r="X64" i="1"/>
  <c r="X78" i="3" s="1"/>
  <c r="W64" i="1"/>
  <c r="W78" i="3" s="1"/>
  <c r="V64" i="1"/>
  <c r="V78" i="3" s="1"/>
  <c r="U64" i="1"/>
  <c r="U78" i="3" s="1"/>
  <c r="T64" i="1"/>
  <c r="T78" i="3" s="1"/>
  <c r="S64" i="1"/>
  <c r="S78" i="3" s="1"/>
  <c r="R64" i="1"/>
  <c r="R78" i="3" s="1"/>
  <c r="Q64" i="1"/>
  <c r="Q78" i="3" s="1"/>
  <c r="P64" i="1"/>
  <c r="O64" i="1"/>
  <c r="N64" i="1"/>
  <c r="N78" i="3" s="1"/>
  <c r="M64" i="1"/>
  <c r="L64" i="1"/>
  <c r="K64" i="1"/>
  <c r="J64" i="1"/>
  <c r="J78" i="3" s="1"/>
  <c r="I64" i="1"/>
  <c r="I78" i="3" s="1"/>
  <c r="H64" i="1"/>
  <c r="H78" i="3" s="1"/>
  <c r="G64" i="1"/>
  <c r="G78" i="3" s="1"/>
  <c r="F64" i="1"/>
  <c r="F78" i="3" s="1"/>
  <c r="E64" i="1"/>
  <c r="E78" i="3" s="1"/>
  <c r="D64" i="1"/>
  <c r="D78" i="3" s="1"/>
  <c r="C64" i="1"/>
  <c r="C65" i="10" s="1"/>
  <c r="B64" i="1"/>
  <c r="B65" i="10" s="1"/>
  <c r="A64" i="1"/>
  <c r="CD63" i="1"/>
  <c r="I64" i="10" s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H64" i="10" s="1"/>
  <c r="BO63" i="1"/>
  <c r="BN63" i="1"/>
  <c r="F64" i="10" s="1"/>
  <c r="BM63" i="1"/>
  <c r="E64" i="10" s="1"/>
  <c r="BL63" i="1"/>
  <c r="D64" i="10" s="1"/>
  <c r="BK63" i="1"/>
  <c r="BD64" i="10" s="1"/>
  <c r="BJ63" i="1"/>
  <c r="BC64" i="10" s="1"/>
  <c r="BI63" i="1"/>
  <c r="BH63" i="1"/>
  <c r="BG63" i="1"/>
  <c r="BF63" i="1"/>
  <c r="BE63" i="1"/>
  <c r="AX64" i="10" s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V64" i="10" s="1"/>
  <c r="AM63" i="1"/>
  <c r="AL63" i="1"/>
  <c r="AK63" i="1"/>
  <c r="AJ63" i="1"/>
  <c r="AI63" i="1"/>
  <c r="AH63" i="1"/>
  <c r="AG63" i="1"/>
  <c r="AF63" i="1"/>
  <c r="AE63" i="1"/>
  <c r="AD63" i="1"/>
  <c r="AC63" i="1"/>
  <c r="AB63" i="1"/>
  <c r="U64" i="10" s="1"/>
  <c r="AA63" i="1"/>
  <c r="Z63" i="1"/>
  <c r="Y63" i="1"/>
  <c r="X63" i="1"/>
  <c r="W63" i="1"/>
  <c r="V63" i="1"/>
  <c r="U63" i="1"/>
  <c r="T63" i="1"/>
  <c r="S63" i="1"/>
  <c r="R63" i="1"/>
  <c r="Q63" i="1"/>
  <c r="P63" i="1"/>
  <c r="T64" i="10" s="1"/>
  <c r="O63" i="1"/>
  <c r="N63" i="1"/>
  <c r="AO64" i="10" s="1"/>
  <c r="M63" i="1"/>
  <c r="L63" i="1"/>
  <c r="K63" i="1"/>
  <c r="J63" i="1"/>
  <c r="I63" i="1"/>
  <c r="H63" i="1"/>
  <c r="G63" i="1"/>
  <c r="AH64" i="10" s="1"/>
  <c r="F63" i="1"/>
  <c r="E63" i="1"/>
  <c r="D63" i="1"/>
  <c r="S64" i="9" s="1"/>
  <c r="C63" i="1"/>
  <c r="B63" i="1"/>
  <c r="B64" i="10" s="1"/>
  <c r="A63" i="1"/>
  <c r="CD62" i="1"/>
  <c r="I63" i="10" s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H63" i="10" s="1"/>
  <c r="BO62" i="1"/>
  <c r="G63" i="10" s="1"/>
  <c r="BN62" i="1"/>
  <c r="F63" i="10" s="1"/>
  <c r="BM62" i="1"/>
  <c r="E63" i="10" s="1"/>
  <c r="BL62" i="1"/>
  <c r="D63" i="10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W63" i="9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V63" i="10" s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T63" i="10" s="1"/>
  <c r="O62" i="1"/>
  <c r="N62" i="1"/>
  <c r="AO63" i="10" s="1"/>
  <c r="M62" i="1"/>
  <c r="L62" i="1"/>
  <c r="K62" i="1"/>
  <c r="J62" i="1"/>
  <c r="I62" i="1"/>
  <c r="H62" i="1"/>
  <c r="G62" i="1"/>
  <c r="AH63" i="10" s="1"/>
  <c r="F62" i="1"/>
  <c r="E62" i="1"/>
  <c r="D62" i="1"/>
  <c r="S63" i="9" s="1"/>
  <c r="C62" i="1"/>
  <c r="B62" i="1"/>
  <c r="B63" i="10" s="1"/>
  <c r="A62" i="1"/>
  <c r="A63" i="10" s="1"/>
  <c r="B53" i="12" s="1"/>
  <c r="CD61" i="1"/>
  <c r="I62" i="10" s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H62" i="10" s="1"/>
  <c r="BO61" i="1"/>
  <c r="G62" i="10" s="1"/>
  <c r="BN61" i="1"/>
  <c r="F62" i="10" s="1"/>
  <c r="BM61" i="1"/>
  <c r="E62" i="10" s="1"/>
  <c r="BL61" i="1"/>
  <c r="D62" i="10" s="1"/>
  <c r="BK61" i="1"/>
  <c r="BJ61" i="1"/>
  <c r="BI61" i="1"/>
  <c r="BH61" i="1"/>
  <c r="BG61" i="1"/>
  <c r="BF61" i="1"/>
  <c r="BE61" i="1"/>
  <c r="BD61" i="1"/>
  <c r="AW62" i="10" s="1"/>
  <c r="BC61" i="1"/>
  <c r="BB61" i="1"/>
  <c r="AU62" i="10" s="1"/>
  <c r="BA61" i="1"/>
  <c r="AZ61" i="1"/>
  <c r="W62" i="9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V62" i="10" s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T62" i="10" s="1"/>
  <c r="O61" i="1"/>
  <c r="AP62" i="10" s="1"/>
  <c r="N61" i="1"/>
  <c r="M61" i="1"/>
  <c r="L61" i="1"/>
  <c r="K61" i="1"/>
  <c r="J61" i="1"/>
  <c r="AK62" i="10" s="1"/>
  <c r="I61" i="1"/>
  <c r="H61" i="1"/>
  <c r="G61" i="1"/>
  <c r="F61" i="1"/>
  <c r="AG62" i="10" s="1"/>
  <c r="E61" i="1"/>
  <c r="D61" i="1"/>
  <c r="C61" i="1"/>
  <c r="C62" i="10" s="1"/>
  <c r="B61" i="1"/>
  <c r="B62" i="10" s="1"/>
  <c r="A61" i="1"/>
  <c r="A62" i="10" s="1"/>
  <c r="B52" i="12" s="1"/>
  <c r="CD60" i="1"/>
  <c r="I61" i="10" s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H61" i="10" s="1"/>
  <c r="BO60" i="1"/>
  <c r="G61" i="10" s="1"/>
  <c r="BN60" i="1"/>
  <c r="F61" i="10" s="1"/>
  <c r="BM60" i="1"/>
  <c r="BL60" i="1"/>
  <c r="D61" i="10" s="1"/>
  <c r="BK60" i="1"/>
  <c r="BJ60" i="1"/>
  <c r="BI60" i="1"/>
  <c r="BB61" i="10" s="1"/>
  <c r="BH60" i="1"/>
  <c r="BG60" i="1"/>
  <c r="BF60" i="1"/>
  <c r="BE60" i="1"/>
  <c r="BD60" i="1"/>
  <c r="BC60" i="1"/>
  <c r="BB60" i="1"/>
  <c r="BA60" i="1"/>
  <c r="AZ60" i="1"/>
  <c r="AS61" i="9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V61" i="10" s="1"/>
  <c r="AM60" i="1"/>
  <c r="AL60" i="1"/>
  <c r="AK60" i="1"/>
  <c r="AJ60" i="1"/>
  <c r="AI60" i="1"/>
  <c r="AH60" i="1"/>
  <c r="AG60" i="1"/>
  <c r="AF60" i="1"/>
  <c r="AE60" i="1"/>
  <c r="AD60" i="1"/>
  <c r="AC60" i="1"/>
  <c r="AB60" i="1"/>
  <c r="U61" i="10" s="1"/>
  <c r="AA60" i="1"/>
  <c r="Z60" i="1"/>
  <c r="Y60" i="1"/>
  <c r="X60" i="1"/>
  <c r="W60" i="1"/>
  <c r="V60" i="1"/>
  <c r="U60" i="1"/>
  <c r="T60" i="1"/>
  <c r="S60" i="1"/>
  <c r="R60" i="1"/>
  <c r="Q60" i="1"/>
  <c r="P60" i="1"/>
  <c r="T61" i="10" s="1"/>
  <c r="O60" i="1"/>
  <c r="AP61" i="10" s="1"/>
  <c r="N60" i="1"/>
  <c r="M60" i="1"/>
  <c r="AN61" i="10" s="1"/>
  <c r="L60" i="1"/>
  <c r="AM61" i="10" s="1"/>
  <c r="K60" i="1"/>
  <c r="AL61" i="10" s="1"/>
  <c r="J60" i="1"/>
  <c r="I60" i="1"/>
  <c r="H60" i="1"/>
  <c r="G60" i="1"/>
  <c r="F60" i="1"/>
  <c r="AG61" i="10" s="1"/>
  <c r="E60" i="1"/>
  <c r="D60" i="1"/>
  <c r="S61" i="9" s="1"/>
  <c r="C60" i="1"/>
  <c r="C61" i="10" s="1"/>
  <c r="B60" i="1"/>
  <c r="B61" i="10" s="1"/>
  <c r="A60" i="1"/>
  <c r="A61" i="10" s="1"/>
  <c r="B51" i="12" s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H60" i="10" s="1"/>
  <c r="BO59" i="1"/>
  <c r="G60" i="10" s="1"/>
  <c r="BN59" i="1"/>
  <c r="F60" i="10" s="1"/>
  <c r="BM59" i="1"/>
  <c r="BL59" i="1"/>
  <c r="BK59" i="1"/>
  <c r="BD60" i="10" s="1"/>
  <c r="BJ59" i="1"/>
  <c r="BC60" i="10" s="1"/>
  <c r="BI59" i="1"/>
  <c r="BH59" i="1"/>
  <c r="BG59" i="1"/>
  <c r="BF59" i="1"/>
  <c r="BE59" i="1"/>
  <c r="BD59" i="1"/>
  <c r="BC59" i="1"/>
  <c r="BB59" i="1"/>
  <c r="BA59" i="1"/>
  <c r="AZ59" i="1"/>
  <c r="W60" i="9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V60" i="10" s="1"/>
  <c r="AM59" i="1"/>
  <c r="AL59" i="1"/>
  <c r="AK59" i="1"/>
  <c r="AJ59" i="1"/>
  <c r="AI59" i="1"/>
  <c r="AH59" i="1"/>
  <c r="AG59" i="1"/>
  <c r="AF59" i="1"/>
  <c r="AE59" i="1"/>
  <c r="AD59" i="1"/>
  <c r="AC59" i="1"/>
  <c r="AB59" i="1"/>
  <c r="U60" i="10" s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O60" i="10" s="1"/>
  <c r="M59" i="1"/>
  <c r="L59" i="1"/>
  <c r="K59" i="1"/>
  <c r="J59" i="1"/>
  <c r="I59" i="1"/>
  <c r="AJ60" i="10" s="1"/>
  <c r="H59" i="1"/>
  <c r="AI60" i="10" s="1"/>
  <c r="G59" i="1"/>
  <c r="AH60" i="10" s="1"/>
  <c r="F59" i="1"/>
  <c r="E59" i="1"/>
  <c r="D59" i="1"/>
  <c r="C59" i="1"/>
  <c r="C60" i="10" s="1"/>
  <c r="B59" i="1"/>
  <c r="B60" i="10" s="1"/>
  <c r="A59" i="1"/>
  <c r="CD58" i="1"/>
  <c r="I59" i="10" s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E59" i="10" s="1"/>
  <c r="BL58" i="1"/>
  <c r="D59" i="10" s="1"/>
  <c r="BK58" i="1"/>
  <c r="BJ58" i="1"/>
  <c r="BI58" i="1"/>
  <c r="BH58" i="1"/>
  <c r="BA59" i="10" s="1"/>
  <c r="BG58" i="1"/>
  <c r="BF58" i="1"/>
  <c r="AY59" i="10" s="1"/>
  <c r="BE58" i="1"/>
  <c r="BD58" i="1"/>
  <c r="BC58" i="1"/>
  <c r="BB58" i="1"/>
  <c r="BA58" i="1"/>
  <c r="AT59" i="10" s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V59" i="10" s="1"/>
  <c r="AM58" i="1"/>
  <c r="AL58" i="1"/>
  <c r="AK58" i="1"/>
  <c r="AJ58" i="1"/>
  <c r="AI58" i="1"/>
  <c r="AH58" i="1"/>
  <c r="AG58" i="1"/>
  <c r="AF58" i="1"/>
  <c r="AE58" i="1"/>
  <c r="AD58" i="1"/>
  <c r="AC58" i="1"/>
  <c r="AB58" i="1"/>
  <c r="U59" i="10" s="1"/>
  <c r="AA58" i="1"/>
  <c r="Z58" i="1"/>
  <c r="Y58" i="1"/>
  <c r="X58" i="1"/>
  <c r="W58" i="1"/>
  <c r="V58" i="1"/>
  <c r="U58" i="1"/>
  <c r="T58" i="1"/>
  <c r="S58" i="1"/>
  <c r="R58" i="1"/>
  <c r="Q58" i="1"/>
  <c r="P58" i="1"/>
  <c r="T59" i="10" s="1"/>
  <c r="O58" i="1"/>
  <c r="N58" i="1"/>
  <c r="AO59" i="10" s="1"/>
  <c r="M58" i="1"/>
  <c r="L58" i="1"/>
  <c r="K58" i="1"/>
  <c r="J58" i="1"/>
  <c r="AK59" i="10" s="1"/>
  <c r="I58" i="1"/>
  <c r="H58" i="1"/>
  <c r="G58" i="1"/>
  <c r="AH59" i="10" s="1"/>
  <c r="F58" i="1"/>
  <c r="E58" i="1"/>
  <c r="AF59" i="10" s="1"/>
  <c r="D58" i="1"/>
  <c r="C58" i="1"/>
  <c r="B58" i="1"/>
  <c r="A58" i="1"/>
  <c r="A59" i="10" s="1"/>
  <c r="B49" i="12" s="1"/>
  <c r="CD57" i="1"/>
  <c r="I58" i="10" s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G58" i="10" s="1"/>
  <c r="BN57" i="1"/>
  <c r="F58" i="10" s="1"/>
  <c r="BM57" i="1"/>
  <c r="E58" i="10" s="1"/>
  <c r="BL57" i="1"/>
  <c r="D58" i="10" s="1"/>
  <c r="BK57" i="1"/>
  <c r="BJ57" i="1"/>
  <c r="BI57" i="1"/>
  <c r="BH57" i="1"/>
  <c r="BG57" i="1"/>
  <c r="BF57" i="1"/>
  <c r="BE57" i="1"/>
  <c r="BD57" i="1"/>
  <c r="AW58" i="10" s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V58" i="10" s="1"/>
  <c r="AM57" i="1"/>
  <c r="AL57" i="1"/>
  <c r="AK57" i="1"/>
  <c r="AJ57" i="1"/>
  <c r="AI57" i="1"/>
  <c r="AH57" i="1"/>
  <c r="AG57" i="1"/>
  <c r="AF57" i="1"/>
  <c r="AE57" i="1"/>
  <c r="AD57" i="1"/>
  <c r="AC57" i="1"/>
  <c r="AB57" i="1"/>
  <c r="U58" i="10" s="1"/>
  <c r="AA57" i="1"/>
  <c r="Z57" i="1"/>
  <c r="Y57" i="1"/>
  <c r="X57" i="1"/>
  <c r="W57" i="1"/>
  <c r="V57" i="1"/>
  <c r="U57" i="1"/>
  <c r="T57" i="1"/>
  <c r="S57" i="1"/>
  <c r="R57" i="1"/>
  <c r="Q57" i="1"/>
  <c r="P57" i="1"/>
  <c r="T58" i="10" s="1"/>
  <c r="O57" i="1"/>
  <c r="AP58" i="10" s="1"/>
  <c r="N57" i="1"/>
  <c r="M57" i="1"/>
  <c r="L57" i="1"/>
  <c r="K57" i="1"/>
  <c r="J57" i="1"/>
  <c r="AK58" i="10" s="1"/>
  <c r="I57" i="1"/>
  <c r="H57" i="1"/>
  <c r="G57" i="1"/>
  <c r="F57" i="1"/>
  <c r="E57" i="1"/>
  <c r="D57" i="1"/>
  <c r="C57" i="1"/>
  <c r="C58" i="10" s="1"/>
  <c r="B57" i="1"/>
  <c r="B58" i="10" s="1"/>
  <c r="A57" i="1"/>
  <c r="A58" i="10" s="1"/>
  <c r="B48" i="12" s="1"/>
  <c r="CD56" i="1"/>
  <c r="I57" i="10" s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H57" i="10" s="1"/>
  <c r="BO56" i="1"/>
  <c r="G57" i="10" s="1"/>
  <c r="BN56" i="1"/>
  <c r="F57" i="10" s="1"/>
  <c r="BM56" i="1"/>
  <c r="E57" i="10" s="1"/>
  <c r="BL56" i="1"/>
  <c r="D57" i="10" s="1"/>
  <c r="BK56" i="1"/>
  <c r="BJ56" i="1"/>
  <c r="BI56" i="1"/>
  <c r="BB57" i="10" s="1"/>
  <c r="BH56" i="1"/>
  <c r="BG56" i="1"/>
  <c r="BF56" i="1"/>
  <c r="BE56" i="1"/>
  <c r="BD56" i="1"/>
  <c r="BC56" i="1"/>
  <c r="BB56" i="1"/>
  <c r="BA56" i="1"/>
  <c r="AZ56" i="1"/>
  <c r="W57" i="9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V57" i="10" s="1"/>
  <c r="AM56" i="1"/>
  <c r="AL56" i="1"/>
  <c r="AK56" i="1"/>
  <c r="AJ56" i="1"/>
  <c r="AI56" i="1"/>
  <c r="AH56" i="1"/>
  <c r="AG56" i="1"/>
  <c r="AF56" i="1"/>
  <c r="AE56" i="1"/>
  <c r="AD56" i="1"/>
  <c r="AC56" i="1"/>
  <c r="AB56" i="1"/>
  <c r="U57" i="10" s="1"/>
  <c r="AA56" i="1"/>
  <c r="Z56" i="1"/>
  <c r="Y56" i="1"/>
  <c r="X56" i="1"/>
  <c r="W56" i="1"/>
  <c r="V56" i="1"/>
  <c r="U56" i="1"/>
  <c r="T56" i="1"/>
  <c r="S56" i="1"/>
  <c r="R56" i="1"/>
  <c r="Q56" i="1"/>
  <c r="P56" i="1"/>
  <c r="T57" i="10" s="1"/>
  <c r="O56" i="1"/>
  <c r="N56" i="1"/>
  <c r="M56" i="1"/>
  <c r="AN57" i="10" s="1"/>
  <c r="L56" i="1"/>
  <c r="AM57" i="10" s="1"/>
  <c r="K56" i="1"/>
  <c r="AL57" i="10" s="1"/>
  <c r="J56" i="1"/>
  <c r="I56" i="1"/>
  <c r="H56" i="1"/>
  <c r="G56" i="1"/>
  <c r="F56" i="1"/>
  <c r="AG57" i="10" s="1"/>
  <c r="E56" i="1"/>
  <c r="D56" i="1"/>
  <c r="S57" i="9" s="1"/>
  <c r="C56" i="1"/>
  <c r="C57" i="10" s="1"/>
  <c r="B56" i="1"/>
  <c r="B57" i="10" s="1"/>
  <c r="A56" i="1"/>
  <c r="CD55" i="1"/>
  <c r="I56" i="10" s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H56" i="10" s="1"/>
  <c r="BO55" i="1"/>
  <c r="BN55" i="1"/>
  <c r="F56" i="10" s="1"/>
  <c r="BM55" i="1"/>
  <c r="BL55" i="1"/>
  <c r="D56" i="10" s="1"/>
  <c r="BK55" i="1"/>
  <c r="BD56" i="10" s="1"/>
  <c r="BJ55" i="1"/>
  <c r="BC56" i="10" s="1"/>
  <c r="BI55" i="1"/>
  <c r="BH55" i="1"/>
  <c r="BG55" i="1"/>
  <c r="BF55" i="1"/>
  <c r="BE55" i="1"/>
  <c r="AX56" i="10" s="1"/>
  <c r="BD55" i="1"/>
  <c r="BC55" i="1"/>
  <c r="BB55" i="1"/>
  <c r="BA55" i="1"/>
  <c r="AZ55" i="1"/>
  <c r="W56" i="9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U56" i="10" s="1"/>
  <c r="AA55" i="1"/>
  <c r="Z55" i="1"/>
  <c r="Y55" i="1"/>
  <c r="X55" i="1"/>
  <c r="W55" i="1"/>
  <c r="V55" i="1"/>
  <c r="U55" i="1"/>
  <c r="T55" i="1"/>
  <c r="S55" i="1"/>
  <c r="R55" i="1"/>
  <c r="Q55" i="1"/>
  <c r="P55" i="1"/>
  <c r="T56" i="10" s="1"/>
  <c r="O55" i="1"/>
  <c r="N55" i="1"/>
  <c r="AO56" i="10" s="1"/>
  <c r="M55" i="1"/>
  <c r="AN56" i="10" s="1"/>
  <c r="L55" i="1"/>
  <c r="K55" i="1"/>
  <c r="J55" i="1"/>
  <c r="I55" i="1"/>
  <c r="H55" i="1"/>
  <c r="G55" i="1"/>
  <c r="AH56" i="10" s="1"/>
  <c r="F55" i="1"/>
  <c r="AG56" i="10" s="1"/>
  <c r="E55" i="1"/>
  <c r="D55" i="1"/>
  <c r="S56" i="9" s="1"/>
  <c r="C55" i="1"/>
  <c r="B55" i="1"/>
  <c r="B56" i="10" s="1"/>
  <c r="A55" i="1"/>
  <c r="A56" i="10" s="1"/>
  <c r="B46" i="12" s="1"/>
  <c r="CD54" i="1"/>
  <c r="I55" i="10" s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H55" i="10" s="1"/>
  <c r="BO54" i="1"/>
  <c r="BN54" i="1"/>
  <c r="F55" i="10" s="1"/>
  <c r="BM54" i="1"/>
  <c r="E55" i="10" s="1"/>
  <c r="BL54" i="1"/>
  <c r="D55" i="10" s="1"/>
  <c r="BK54" i="1"/>
  <c r="BJ54" i="1"/>
  <c r="BI54" i="1"/>
  <c r="BH54" i="1"/>
  <c r="BA55" i="10" s="1"/>
  <c r="BG54" i="1"/>
  <c r="AZ55" i="10" s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V55" i="10" s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T55" i="10" s="1"/>
  <c r="O54" i="1"/>
  <c r="N54" i="1"/>
  <c r="AO55" i="10" s="1"/>
  <c r="M54" i="1"/>
  <c r="L54" i="1"/>
  <c r="K54" i="1"/>
  <c r="J54" i="1"/>
  <c r="AK55" i="10" s="1"/>
  <c r="I54" i="1"/>
  <c r="AJ55" i="10" s="1"/>
  <c r="H54" i="1"/>
  <c r="G54" i="1"/>
  <c r="AH55" i="10" s="1"/>
  <c r="F54" i="1"/>
  <c r="E54" i="1"/>
  <c r="D54" i="1"/>
  <c r="S55" i="9" s="1"/>
  <c r="C54" i="1"/>
  <c r="C55" i="10" s="1"/>
  <c r="B54" i="1"/>
  <c r="B55" i="10" s="1"/>
  <c r="A54" i="1"/>
  <c r="A55" i="10" s="1"/>
  <c r="B45" i="12" s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G54" i="10" s="1"/>
  <c r="BN53" i="1"/>
  <c r="F54" i="10" s="1"/>
  <c r="BM53" i="1"/>
  <c r="E54" i="10" s="1"/>
  <c r="BL53" i="1"/>
  <c r="D54" i="10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W54" i="9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V54" i="10" s="1"/>
  <c r="AM53" i="1"/>
  <c r="AL53" i="1"/>
  <c r="AK53" i="1"/>
  <c r="AJ53" i="1"/>
  <c r="AI53" i="1"/>
  <c r="AH53" i="1"/>
  <c r="AG53" i="1"/>
  <c r="AF53" i="1"/>
  <c r="AE53" i="1"/>
  <c r="AD53" i="1"/>
  <c r="AC53" i="1"/>
  <c r="AB53" i="1"/>
  <c r="U54" i="10" s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K54" i="10" s="1"/>
  <c r="I53" i="1"/>
  <c r="H53" i="1"/>
  <c r="G53" i="1"/>
  <c r="F53" i="1"/>
  <c r="E53" i="1"/>
  <c r="D53" i="1"/>
  <c r="C53" i="1"/>
  <c r="B53" i="1"/>
  <c r="A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B53" i="10" s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T53" i="10" s="1"/>
  <c r="O52" i="1"/>
  <c r="N52" i="1"/>
  <c r="M52" i="1"/>
  <c r="AN53" i="10" s="1"/>
  <c r="L52" i="1"/>
  <c r="AM53" i="10" s="1"/>
  <c r="K52" i="1"/>
  <c r="AL53" i="10" s="1"/>
  <c r="J52" i="1"/>
  <c r="AK53" i="10" s="1"/>
  <c r="I52" i="1"/>
  <c r="H52" i="1"/>
  <c r="G52" i="1"/>
  <c r="F52" i="1"/>
  <c r="E52" i="1"/>
  <c r="D52" i="1"/>
  <c r="C52" i="1"/>
  <c r="B52" i="1"/>
  <c r="A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H52" i="10" s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J52" i="10" s="1"/>
  <c r="H51" i="1"/>
  <c r="G51" i="1"/>
  <c r="F51" i="1"/>
  <c r="E51" i="1"/>
  <c r="D51" i="1"/>
  <c r="C51" i="1"/>
  <c r="C52" i="10" s="1"/>
  <c r="B51" i="1"/>
  <c r="A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F51" i="10" s="1"/>
  <c r="BM50" i="1"/>
  <c r="E51" i="10" s="1"/>
  <c r="BL50" i="1"/>
  <c r="D51" i="10" s="1"/>
  <c r="BK50" i="1"/>
  <c r="BJ50" i="1"/>
  <c r="BI50" i="1"/>
  <c r="BH50" i="1"/>
  <c r="BG50" i="1"/>
  <c r="BF50" i="1"/>
  <c r="AY51" i="10" s="1"/>
  <c r="BE50" i="1"/>
  <c r="BD50" i="1"/>
  <c r="BC50" i="1"/>
  <c r="BB50" i="1"/>
  <c r="BA50" i="1"/>
  <c r="AT51" i="10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V51" i="10" s="1"/>
  <c r="AM50" i="1"/>
  <c r="AL50" i="1"/>
  <c r="AK50" i="1"/>
  <c r="AJ50" i="1"/>
  <c r="AI50" i="1"/>
  <c r="AH50" i="1"/>
  <c r="AG50" i="1"/>
  <c r="AF50" i="1"/>
  <c r="AE50" i="1"/>
  <c r="AD50" i="1"/>
  <c r="AC50" i="1"/>
  <c r="AB50" i="1"/>
  <c r="U51" i="10" s="1"/>
  <c r="AA50" i="1"/>
  <c r="Z50" i="1"/>
  <c r="Y50" i="1"/>
  <c r="X50" i="1"/>
  <c r="W50" i="1"/>
  <c r="V50" i="1"/>
  <c r="U50" i="1"/>
  <c r="T50" i="1"/>
  <c r="S50" i="1"/>
  <c r="R50" i="1"/>
  <c r="Q50" i="1"/>
  <c r="P50" i="1"/>
  <c r="T51" i="10" s="1"/>
  <c r="O50" i="1"/>
  <c r="N50" i="1"/>
  <c r="M50" i="1"/>
  <c r="L50" i="1"/>
  <c r="K50" i="1"/>
  <c r="AL51" i="10" s="1"/>
  <c r="J50" i="1"/>
  <c r="AK51" i="10" s="1"/>
  <c r="I50" i="1"/>
  <c r="AJ51" i="10" s="1"/>
  <c r="H50" i="1"/>
  <c r="G50" i="1"/>
  <c r="AH51" i="10" s="1"/>
  <c r="F50" i="1"/>
  <c r="E50" i="1"/>
  <c r="D50" i="1"/>
  <c r="C50" i="1"/>
  <c r="B50" i="1"/>
  <c r="A50" i="1"/>
  <c r="CD49" i="1"/>
  <c r="I50" i="10" s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H50" i="10" s="1"/>
  <c r="BO49" i="1"/>
  <c r="BN49" i="1"/>
  <c r="BM49" i="1"/>
  <c r="BL49" i="1"/>
  <c r="BK49" i="1"/>
  <c r="BJ49" i="1"/>
  <c r="BI49" i="1"/>
  <c r="BH49" i="1"/>
  <c r="BG49" i="1"/>
  <c r="BF49" i="1"/>
  <c r="BE49" i="1"/>
  <c r="BD49" i="1"/>
  <c r="AW50" i="10" s="1"/>
  <c r="BC49" i="1"/>
  <c r="AV50" i="10" s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H50" i="10" s="1"/>
  <c r="F49" i="1"/>
  <c r="E49" i="1"/>
  <c r="D49" i="1"/>
  <c r="C49" i="1"/>
  <c r="C50" i="10" s="1"/>
  <c r="B49" i="1"/>
  <c r="B50" i="10" s="1"/>
  <c r="A49" i="1"/>
  <c r="A50" i="10" s="1"/>
  <c r="B40" i="12" s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G49" i="10" s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L49" i="10" s="1"/>
  <c r="J48" i="1"/>
  <c r="AK49" i="10" s="1"/>
  <c r="I48" i="1"/>
  <c r="H48" i="1"/>
  <c r="G48" i="1"/>
  <c r="F48" i="1"/>
  <c r="AG49" i="10" s="1"/>
  <c r="E48" i="1"/>
  <c r="D48" i="1"/>
  <c r="C48" i="1"/>
  <c r="C49" i="10" s="1"/>
  <c r="B48" i="1"/>
  <c r="A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E48" i="10" s="1"/>
  <c r="BL47" i="1"/>
  <c r="D48" i="10" s="1"/>
  <c r="BK47" i="1"/>
  <c r="BJ47" i="1"/>
  <c r="BI47" i="1"/>
  <c r="BH47" i="1"/>
  <c r="BG47" i="1"/>
  <c r="BF47" i="1"/>
  <c r="BE47" i="1"/>
  <c r="AX48" i="10" s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V48" i="10" s="1"/>
  <c r="AM47" i="1"/>
  <c r="AL47" i="1"/>
  <c r="AK47" i="1"/>
  <c r="AJ47" i="1"/>
  <c r="AI47" i="1"/>
  <c r="AH47" i="1"/>
  <c r="AG47" i="1"/>
  <c r="AF47" i="1"/>
  <c r="AE47" i="1"/>
  <c r="AD47" i="1"/>
  <c r="AC47" i="1"/>
  <c r="AB47" i="1"/>
  <c r="U48" i="10" s="1"/>
  <c r="AA47" i="1"/>
  <c r="Z47" i="1"/>
  <c r="Y47" i="1"/>
  <c r="X47" i="1"/>
  <c r="W47" i="1"/>
  <c r="V47" i="1"/>
  <c r="U47" i="1"/>
  <c r="T47" i="1"/>
  <c r="S47" i="1"/>
  <c r="R47" i="1"/>
  <c r="Q47" i="1"/>
  <c r="P47" i="1"/>
  <c r="T48" i="10" s="1"/>
  <c r="O47" i="1"/>
  <c r="N47" i="1"/>
  <c r="M47" i="1"/>
  <c r="L47" i="1"/>
  <c r="K47" i="1"/>
  <c r="J47" i="1"/>
  <c r="I47" i="1"/>
  <c r="H47" i="1"/>
  <c r="G47" i="1"/>
  <c r="AH48" i="10" s="1"/>
  <c r="F47" i="1"/>
  <c r="E47" i="1"/>
  <c r="D47" i="1"/>
  <c r="C47" i="1"/>
  <c r="B47" i="1"/>
  <c r="A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H47" i="10" s="1"/>
  <c r="BO46" i="1"/>
  <c r="G47" i="10" s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J47" i="10" s="1"/>
  <c r="H46" i="1"/>
  <c r="G46" i="1"/>
  <c r="AH47" i="10" s="1"/>
  <c r="F46" i="1"/>
  <c r="E46" i="1"/>
  <c r="AF47" i="10" s="1"/>
  <c r="D46" i="1"/>
  <c r="AE47" i="9" s="1"/>
  <c r="C46" i="1"/>
  <c r="B46" i="1"/>
  <c r="B47" i="10" s="1"/>
  <c r="A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F46" i="10" s="1"/>
  <c r="BM45" i="1"/>
  <c r="BL45" i="1"/>
  <c r="BK45" i="1"/>
  <c r="BJ45" i="1"/>
  <c r="BI45" i="1"/>
  <c r="BH45" i="1"/>
  <c r="BG45" i="1"/>
  <c r="BF45" i="1"/>
  <c r="BE45" i="1"/>
  <c r="BD45" i="1"/>
  <c r="BC45" i="1"/>
  <c r="BB45" i="1"/>
  <c r="AU46" i="10" s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F46" i="10" s="1"/>
  <c r="D45" i="1"/>
  <c r="C45" i="1"/>
  <c r="B45" i="1"/>
  <c r="A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D45" i="10" s="1"/>
  <c r="BK44" i="1"/>
  <c r="BJ44" i="1"/>
  <c r="BI44" i="1"/>
  <c r="BB45" i="10" s="1"/>
  <c r="BH44" i="1"/>
  <c r="BG44" i="1"/>
  <c r="BF44" i="1"/>
  <c r="BE44" i="1"/>
  <c r="BD44" i="1"/>
  <c r="BC44" i="1"/>
  <c r="BB44" i="1"/>
  <c r="BA44" i="1"/>
  <c r="AZ44" i="1"/>
  <c r="AS45" i="9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U45" i="10" s="1"/>
  <c r="AA44" i="1"/>
  <c r="Z44" i="1"/>
  <c r="Y44" i="1"/>
  <c r="X44" i="1"/>
  <c r="W44" i="1"/>
  <c r="V44" i="1"/>
  <c r="U44" i="1"/>
  <c r="T44" i="1"/>
  <c r="S44" i="1"/>
  <c r="R44" i="1"/>
  <c r="Q44" i="1"/>
  <c r="P44" i="1"/>
  <c r="T45" i="10" s="1"/>
  <c r="O44" i="1"/>
  <c r="N44" i="1"/>
  <c r="M44" i="1"/>
  <c r="L44" i="1"/>
  <c r="K44" i="1"/>
  <c r="J44" i="1"/>
  <c r="I44" i="1"/>
  <c r="H44" i="1"/>
  <c r="G44" i="1"/>
  <c r="F44" i="1"/>
  <c r="AG45" i="10" s="1"/>
  <c r="E44" i="1"/>
  <c r="D44" i="1"/>
  <c r="S45" i="9" s="1"/>
  <c r="C44" i="1"/>
  <c r="B44" i="1"/>
  <c r="B45" i="10" s="1"/>
  <c r="A44" i="1"/>
  <c r="A45" i="10" s="1"/>
  <c r="B35" i="12" s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H44" i="10" s="1"/>
  <c r="BO43" i="1"/>
  <c r="G44" i="10" s="1"/>
  <c r="BN43" i="1"/>
  <c r="F44" i="10" s="1"/>
  <c r="BM43" i="1"/>
  <c r="BL43" i="1"/>
  <c r="BK43" i="1"/>
  <c r="BD44" i="10" s="1"/>
  <c r="BJ43" i="1"/>
  <c r="BI43" i="1"/>
  <c r="BH43" i="1"/>
  <c r="BG43" i="1"/>
  <c r="BF43" i="1"/>
  <c r="BE43" i="1"/>
  <c r="BD43" i="1"/>
  <c r="BC43" i="1"/>
  <c r="BB43" i="1"/>
  <c r="BA43" i="1"/>
  <c r="AZ43" i="1"/>
  <c r="W44" i="9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P44" i="10" s="1"/>
  <c r="N43" i="1"/>
  <c r="AO44" i="10" s="1"/>
  <c r="M43" i="1"/>
  <c r="L43" i="1"/>
  <c r="K43" i="1"/>
  <c r="J43" i="1"/>
  <c r="I43" i="1"/>
  <c r="H43" i="1"/>
  <c r="G43" i="1"/>
  <c r="F43" i="1"/>
  <c r="E43" i="1"/>
  <c r="D43" i="1"/>
  <c r="C43" i="1"/>
  <c r="C44" i="10" s="1"/>
  <c r="B43" i="1"/>
  <c r="B44" i="10" s="1"/>
  <c r="A43" i="1"/>
  <c r="CD42" i="1"/>
  <c r="I43" i="10" s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E43" i="10" s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T43" i="10" s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V43" i="10" s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AP43" i="9" s="1"/>
  <c r="N42" i="1"/>
  <c r="AO43" i="10" s="1"/>
  <c r="M42" i="1"/>
  <c r="L42" i="1"/>
  <c r="K42" i="1"/>
  <c r="J42" i="1"/>
  <c r="I42" i="1"/>
  <c r="H42" i="1"/>
  <c r="G42" i="1"/>
  <c r="F42" i="1"/>
  <c r="E42" i="1"/>
  <c r="AF43" i="10" s="1"/>
  <c r="D42" i="1"/>
  <c r="C42" i="1"/>
  <c r="B42" i="1"/>
  <c r="A42" i="1"/>
  <c r="CD41" i="1"/>
  <c r="I42" i="10" s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AX42" i="9" s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T42" i="10" s="1"/>
  <c r="O41" i="1"/>
  <c r="AP42" i="10" s="1"/>
  <c r="N41" i="1"/>
  <c r="AO42" i="10" s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42" i="10" s="1"/>
  <c r="B32" i="12" s="1"/>
  <c r="CD40" i="1"/>
  <c r="I41" i="10" s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H41" i="10" s="1"/>
  <c r="BO40" i="1"/>
  <c r="G41" i="10" s="1"/>
  <c r="BN40" i="1"/>
  <c r="F41" i="10" s="1"/>
  <c r="BM40" i="1"/>
  <c r="E41" i="10" s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W41" i="9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V41" i="10" s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N41" i="10" s="1"/>
  <c r="L40" i="1"/>
  <c r="K40" i="1"/>
  <c r="J40" i="1"/>
  <c r="I40" i="1"/>
  <c r="H40" i="1"/>
  <c r="G40" i="1"/>
  <c r="F40" i="1"/>
  <c r="E40" i="1"/>
  <c r="D40" i="1"/>
  <c r="C40" i="1"/>
  <c r="B40" i="1"/>
  <c r="A40" i="1"/>
  <c r="CD39" i="1"/>
  <c r="I40" i="10" s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D40" i="10" s="1"/>
  <c r="BK39" i="1"/>
  <c r="BJ39" i="1"/>
  <c r="BC40" i="10" s="1"/>
  <c r="BI39" i="1"/>
  <c r="BH39" i="1"/>
  <c r="BG39" i="1"/>
  <c r="BF39" i="1"/>
  <c r="BE39" i="1"/>
  <c r="AX40" i="10" s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U40" i="10" s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P40" i="10" s="1"/>
  <c r="N39" i="1"/>
  <c r="AO40" i="10" s="1"/>
  <c r="M39" i="1"/>
  <c r="AN40" i="10" s="1"/>
  <c r="L39" i="1"/>
  <c r="K39" i="1"/>
  <c r="AL40" i="10" s="1"/>
  <c r="J39" i="1"/>
  <c r="I39" i="1"/>
  <c r="H39" i="1"/>
  <c r="G39" i="1"/>
  <c r="F39" i="1"/>
  <c r="E39" i="1"/>
  <c r="D39" i="1"/>
  <c r="C39" i="1"/>
  <c r="B39" i="1"/>
  <c r="A39" i="1"/>
  <c r="A40" i="10" s="1"/>
  <c r="B30" i="12" s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A39" i="10" s="1"/>
  <c r="BG38" i="1"/>
  <c r="AZ39" i="10" s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L39" i="10" s="1"/>
  <c r="J38" i="1"/>
  <c r="I38" i="1"/>
  <c r="H38" i="1"/>
  <c r="G38" i="1"/>
  <c r="F38" i="1"/>
  <c r="E38" i="1"/>
  <c r="D38" i="1"/>
  <c r="S39" i="9" s="1"/>
  <c r="C38" i="1"/>
  <c r="C39" i="10" s="1"/>
  <c r="B38" i="1"/>
  <c r="B39" i="10" s="1"/>
  <c r="A38" i="1"/>
  <c r="A39" i="10" s="1"/>
  <c r="B29" i="12" s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G38" i="10" s="1"/>
  <c r="BN37" i="1"/>
  <c r="F38" i="10" s="1"/>
  <c r="BM37" i="1"/>
  <c r="E38" i="10" s="1"/>
  <c r="BL37" i="1"/>
  <c r="D38" i="10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V38" i="10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U38" i="10" s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AP38" i="10" s="1"/>
  <c r="N37" i="1"/>
  <c r="AO38" i="10" s="1"/>
  <c r="M37" i="1"/>
  <c r="L37" i="1"/>
  <c r="K37" i="1"/>
  <c r="J37" i="1"/>
  <c r="AK38" i="10" s="1"/>
  <c r="I37" i="1"/>
  <c r="H37" i="1"/>
  <c r="AI38" i="10" s="1"/>
  <c r="G37" i="1"/>
  <c r="F37" i="1"/>
  <c r="E37" i="1"/>
  <c r="D37" i="1"/>
  <c r="C37" i="1"/>
  <c r="B37" i="1"/>
  <c r="A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B37" i="10" s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T37" i="10" s="1"/>
  <c r="O36" i="1"/>
  <c r="N36" i="1"/>
  <c r="M36" i="1"/>
  <c r="L36" i="1"/>
  <c r="AM37" i="10" s="1"/>
  <c r="K36" i="1"/>
  <c r="J36" i="1"/>
  <c r="I36" i="1"/>
  <c r="H36" i="1"/>
  <c r="G36" i="1"/>
  <c r="F36" i="1"/>
  <c r="E36" i="1"/>
  <c r="D36" i="1"/>
  <c r="C36" i="1"/>
  <c r="B36" i="1"/>
  <c r="A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H36" i="10" s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P36" i="9" s="1"/>
  <c r="N35" i="1"/>
  <c r="AO36" i="10" s="1"/>
  <c r="M35" i="1"/>
  <c r="AN36" i="10" s="1"/>
  <c r="L35" i="1"/>
  <c r="K35" i="1"/>
  <c r="AL36" i="10" s="1"/>
  <c r="J35" i="1"/>
  <c r="I35" i="1"/>
  <c r="H35" i="1"/>
  <c r="G35" i="1"/>
  <c r="F35" i="1"/>
  <c r="E35" i="1"/>
  <c r="D35" i="1"/>
  <c r="C35" i="1"/>
  <c r="C36" i="10" s="1"/>
  <c r="B35" i="1"/>
  <c r="A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F35" i="10" s="1"/>
  <c r="BM34" i="1"/>
  <c r="E35" i="10" s="1"/>
  <c r="BL34" i="1"/>
  <c r="D35" i="10" s="1"/>
  <c r="BK34" i="1"/>
  <c r="BJ34" i="1"/>
  <c r="BI34" i="1"/>
  <c r="BH34" i="1"/>
  <c r="BG34" i="1"/>
  <c r="BF34" i="1"/>
  <c r="AY35" i="10" s="1"/>
  <c r="BE34" i="1"/>
  <c r="AX35" i="9" s="1"/>
  <c r="BD34" i="1"/>
  <c r="BC34" i="1"/>
  <c r="BB34" i="1"/>
  <c r="BA34" i="1"/>
  <c r="AT35" i="10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V35" i="10" s="1"/>
  <c r="AM34" i="1"/>
  <c r="AL34" i="1"/>
  <c r="AK34" i="1"/>
  <c r="AJ34" i="1"/>
  <c r="AI34" i="1"/>
  <c r="AH34" i="1"/>
  <c r="AG34" i="1"/>
  <c r="AF34" i="1"/>
  <c r="AE34" i="1"/>
  <c r="AD34" i="1"/>
  <c r="AC34" i="1"/>
  <c r="AB34" i="1"/>
  <c r="U35" i="10" s="1"/>
  <c r="AA34" i="1"/>
  <c r="Z34" i="1"/>
  <c r="Y34" i="1"/>
  <c r="X34" i="1"/>
  <c r="W34" i="1"/>
  <c r="V34" i="1"/>
  <c r="U34" i="1"/>
  <c r="T34" i="1"/>
  <c r="S34" i="1"/>
  <c r="R34" i="1"/>
  <c r="Q34" i="1"/>
  <c r="P34" i="1"/>
  <c r="T35" i="10" s="1"/>
  <c r="O34" i="1"/>
  <c r="N34" i="1"/>
  <c r="AO35" i="10" s="1"/>
  <c r="M34" i="1"/>
  <c r="L34" i="1"/>
  <c r="K34" i="1"/>
  <c r="J34" i="1"/>
  <c r="I34" i="1"/>
  <c r="H34" i="1"/>
  <c r="G34" i="1"/>
  <c r="F34" i="1"/>
  <c r="AG35" i="10" s="1"/>
  <c r="E34" i="1"/>
  <c r="AF35" i="10" s="1"/>
  <c r="D34" i="1"/>
  <c r="C34" i="1"/>
  <c r="B34" i="1"/>
  <c r="A34" i="1"/>
  <c r="CD33" i="1"/>
  <c r="I34" i="10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H34" i="10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AW34" i="10" s="1"/>
  <c r="BC33" i="1"/>
  <c r="AV34" i="10" s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P34" i="10" s="1"/>
  <c r="N33" i="1"/>
  <c r="M33" i="1"/>
  <c r="L33" i="1"/>
  <c r="K33" i="1"/>
  <c r="J33" i="1"/>
  <c r="I33" i="1"/>
  <c r="H33" i="1"/>
  <c r="G33" i="1"/>
  <c r="F33" i="1"/>
  <c r="E33" i="1"/>
  <c r="AF34" i="10" s="1"/>
  <c r="D33" i="1"/>
  <c r="S34" i="9" s="1"/>
  <c r="C33" i="1"/>
  <c r="C34" i="10" s="1"/>
  <c r="B33" i="1"/>
  <c r="B34" i="10" s="1"/>
  <c r="A33" i="1"/>
  <c r="A34" i="10" s="1"/>
  <c r="B24" i="12" s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G33" i="10" s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K33" i="10" s="1"/>
  <c r="I32" i="1"/>
  <c r="H32" i="1"/>
  <c r="G32" i="1"/>
  <c r="AH33" i="10" s="1"/>
  <c r="F32" i="1"/>
  <c r="AG33" i="10" s="1"/>
  <c r="E32" i="1"/>
  <c r="D32" i="1"/>
  <c r="AE33" i="9" s="1"/>
  <c r="C32" i="1"/>
  <c r="C33" i="10" s="1"/>
  <c r="B32" i="1"/>
  <c r="A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E32" i="10" s="1"/>
  <c r="BL31" i="1"/>
  <c r="D32" i="10" s="1"/>
  <c r="BK31" i="1"/>
  <c r="BJ31" i="1"/>
  <c r="BI31" i="1"/>
  <c r="BH31" i="1"/>
  <c r="BG31" i="1"/>
  <c r="BF31" i="1"/>
  <c r="BE31" i="1"/>
  <c r="AX32" i="10" s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V32" i="10" s="1"/>
  <c r="AM31" i="1"/>
  <c r="AL31" i="1"/>
  <c r="AK31" i="1"/>
  <c r="AJ31" i="1"/>
  <c r="AI31" i="1"/>
  <c r="AH31" i="1"/>
  <c r="AG31" i="1"/>
  <c r="AF31" i="1"/>
  <c r="AE31" i="1"/>
  <c r="AD31" i="1"/>
  <c r="AC31" i="1"/>
  <c r="AB31" i="1"/>
  <c r="U32" i="10" s="1"/>
  <c r="AA31" i="1"/>
  <c r="Z31" i="1"/>
  <c r="Y31" i="1"/>
  <c r="X31" i="1"/>
  <c r="W31" i="1"/>
  <c r="V31" i="1"/>
  <c r="U31" i="1"/>
  <c r="T31" i="1"/>
  <c r="S31" i="1"/>
  <c r="R31" i="1"/>
  <c r="Q31" i="1"/>
  <c r="P31" i="1"/>
  <c r="T32" i="10" s="1"/>
  <c r="O31" i="1"/>
  <c r="N31" i="1"/>
  <c r="M31" i="1"/>
  <c r="L31" i="1"/>
  <c r="K31" i="1"/>
  <c r="J31" i="1"/>
  <c r="I31" i="1"/>
  <c r="H31" i="1"/>
  <c r="AI32" i="10" s="1"/>
  <c r="G31" i="1"/>
  <c r="F31" i="1"/>
  <c r="E31" i="1"/>
  <c r="D31" i="1"/>
  <c r="S32" i="9" s="1"/>
  <c r="C31" i="1"/>
  <c r="B31" i="1"/>
  <c r="A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H31" i="10" s="1"/>
  <c r="BO30" i="1"/>
  <c r="G31" i="10" s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31" i="10" s="1"/>
  <c r="J30" i="1"/>
  <c r="AK31" i="10" s="1"/>
  <c r="I30" i="1"/>
  <c r="AJ31" i="10" s="1"/>
  <c r="H30" i="1"/>
  <c r="G30" i="1"/>
  <c r="AH31" i="10" s="1"/>
  <c r="F30" i="1"/>
  <c r="E30" i="1"/>
  <c r="D30" i="1"/>
  <c r="C30" i="1"/>
  <c r="B30" i="1"/>
  <c r="B31" i="10" s="1"/>
  <c r="A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F30" i="10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AU30" i="10" s="1"/>
  <c r="BA29" i="1"/>
  <c r="AZ29" i="1"/>
  <c r="W30" i="9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K30" i="10" s="1"/>
  <c r="I29" i="1"/>
  <c r="H29" i="1"/>
  <c r="G29" i="1"/>
  <c r="F29" i="1"/>
  <c r="E29" i="1"/>
  <c r="D29" i="1"/>
  <c r="C29" i="1"/>
  <c r="B29" i="1"/>
  <c r="A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D29" i="10" s="1"/>
  <c r="BK28" i="1"/>
  <c r="BJ28" i="1"/>
  <c r="BI28" i="1"/>
  <c r="BB29" i="10" s="1"/>
  <c r="BH28" i="1"/>
  <c r="BG28" i="1"/>
  <c r="BF28" i="1"/>
  <c r="BE28" i="1"/>
  <c r="BD28" i="1"/>
  <c r="BC28" i="1"/>
  <c r="BB28" i="1"/>
  <c r="BA28" i="1"/>
  <c r="AZ28" i="1"/>
  <c r="AS29" i="9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U29" i="10" s="1"/>
  <c r="AA28" i="1"/>
  <c r="Z28" i="1"/>
  <c r="Y28" i="1"/>
  <c r="X28" i="1"/>
  <c r="W28" i="1"/>
  <c r="V28" i="1"/>
  <c r="U28" i="1"/>
  <c r="T28" i="1"/>
  <c r="S28" i="1"/>
  <c r="R28" i="1"/>
  <c r="Q28" i="1"/>
  <c r="P28" i="1"/>
  <c r="T29" i="10" s="1"/>
  <c r="O28" i="1"/>
  <c r="N28" i="1"/>
  <c r="AO29" i="10" s="1"/>
  <c r="M28" i="1"/>
  <c r="AN29" i="10" s="1"/>
  <c r="L28" i="1"/>
  <c r="AM29" i="10" s="1"/>
  <c r="K28" i="1"/>
  <c r="AL29" i="10" s="1"/>
  <c r="J28" i="1"/>
  <c r="I28" i="1"/>
  <c r="H28" i="1"/>
  <c r="G28" i="1"/>
  <c r="F28" i="1"/>
  <c r="E28" i="1"/>
  <c r="D28" i="1"/>
  <c r="C28" i="1"/>
  <c r="B28" i="1"/>
  <c r="B29" i="10" s="1"/>
  <c r="A28" i="1"/>
  <c r="A29" i="10" s="1"/>
  <c r="B19" i="12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H28" i="10" s="1"/>
  <c r="BO27" i="1"/>
  <c r="G28" i="10" s="1"/>
  <c r="BN27" i="1"/>
  <c r="F28" i="10" s="1"/>
  <c r="BM27" i="1"/>
  <c r="BL27" i="1"/>
  <c r="BK27" i="1"/>
  <c r="BD28" i="10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N28" i="10" s="1"/>
  <c r="L27" i="1"/>
  <c r="K27" i="1"/>
  <c r="J27" i="1"/>
  <c r="I27" i="1"/>
  <c r="H27" i="1"/>
  <c r="G27" i="1"/>
  <c r="AH28" i="10" s="1"/>
  <c r="F27" i="1"/>
  <c r="AG28" i="10" s="1"/>
  <c r="E27" i="1"/>
  <c r="D27" i="1"/>
  <c r="AE28" i="9" s="1"/>
  <c r="C27" i="1"/>
  <c r="C28" i="10" s="1"/>
  <c r="B27" i="1"/>
  <c r="B28" i="10" s="1"/>
  <c r="A27" i="1"/>
  <c r="CD26" i="1"/>
  <c r="I27" i="10" s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E27" i="10" s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T27" i="10" s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V27" i="10" s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P27" i="10" s="1"/>
  <c r="N26" i="1"/>
  <c r="M26" i="1"/>
  <c r="L26" i="1"/>
  <c r="K26" i="1"/>
  <c r="J26" i="1"/>
  <c r="I26" i="1"/>
  <c r="H26" i="1"/>
  <c r="G26" i="1"/>
  <c r="AH27" i="10" s="1"/>
  <c r="F26" i="1"/>
  <c r="E26" i="1"/>
  <c r="D26" i="1"/>
  <c r="C26" i="1"/>
  <c r="B26" i="1"/>
  <c r="A26" i="1"/>
  <c r="CD25" i="1"/>
  <c r="I26" i="10" s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T26" i="10" s="1"/>
  <c r="O25" i="1"/>
  <c r="N25" i="1"/>
  <c r="M25" i="1"/>
  <c r="L25" i="1"/>
  <c r="AM26" i="10" s="1"/>
  <c r="K25" i="1"/>
  <c r="AL26" i="10" s="1"/>
  <c r="J25" i="1"/>
  <c r="AK26" i="10" s="1"/>
  <c r="I25" i="1"/>
  <c r="AJ26" i="10" s="1"/>
  <c r="H25" i="1"/>
  <c r="G25" i="1"/>
  <c r="F25" i="1"/>
  <c r="E25" i="1"/>
  <c r="D25" i="1"/>
  <c r="C25" i="1"/>
  <c r="B25" i="1"/>
  <c r="A25" i="1"/>
  <c r="A26" i="10" s="1"/>
  <c r="B16" i="12" s="1"/>
  <c r="CD24" i="1"/>
  <c r="I25" i="10" s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H25" i="10" s="1"/>
  <c r="BO24" i="1"/>
  <c r="G25" i="10" s="1"/>
  <c r="BN24" i="1"/>
  <c r="F25" i="10" s="1"/>
  <c r="BM24" i="1"/>
  <c r="E25" i="10" s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W25" i="9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V25" i="10" s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O25" i="10" s="1"/>
  <c r="M24" i="1"/>
  <c r="L24" i="1"/>
  <c r="K24" i="1"/>
  <c r="J24" i="1"/>
  <c r="I24" i="1"/>
  <c r="H24" i="1"/>
  <c r="G24" i="1"/>
  <c r="AH25" i="10" s="1"/>
  <c r="F24" i="1"/>
  <c r="AG25" i="10" s="1"/>
  <c r="E24" i="1"/>
  <c r="AF25" i="10" s="1"/>
  <c r="D24" i="1"/>
  <c r="C24" i="1"/>
  <c r="B24" i="1"/>
  <c r="A24" i="1"/>
  <c r="CD23" i="1"/>
  <c r="I24" i="10" s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D24" i="10" s="1"/>
  <c r="BK23" i="1"/>
  <c r="BJ23" i="1"/>
  <c r="BC24" i="10" s="1"/>
  <c r="BI23" i="1"/>
  <c r="BH23" i="1"/>
  <c r="BG23" i="1"/>
  <c r="BF23" i="1"/>
  <c r="BE23" i="1"/>
  <c r="AX24" i="10" s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U24" i="10" s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J24" i="10" s="1"/>
  <c r="H23" i="1"/>
  <c r="G23" i="1"/>
  <c r="F23" i="1"/>
  <c r="E23" i="1"/>
  <c r="D23" i="1"/>
  <c r="C23" i="1"/>
  <c r="B23" i="1"/>
  <c r="A23" i="1"/>
  <c r="A24" i="10" s="1"/>
  <c r="B14" i="12" s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A23" i="10" s="1"/>
  <c r="BG22" i="1"/>
  <c r="AZ23" i="10" s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P23" i="10" s="1"/>
  <c r="N22" i="1"/>
  <c r="AO23" i="10" s="1"/>
  <c r="M22" i="1"/>
  <c r="AN23" i="10" s="1"/>
  <c r="L22" i="1"/>
  <c r="AM23" i="10" s="1"/>
  <c r="K22" i="1"/>
  <c r="J22" i="1"/>
  <c r="I22" i="1"/>
  <c r="H22" i="1"/>
  <c r="G22" i="1"/>
  <c r="F22" i="1"/>
  <c r="E22" i="1"/>
  <c r="AF23" i="10" s="1"/>
  <c r="D22" i="1"/>
  <c r="S23" i="9" s="1"/>
  <c r="C22" i="1"/>
  <c r="C23" i="10" s="1"/>
  <c r="B22" i="1"/>
  <c r="B23" i="10" s="1"/>
  <c r="A22" i="1"/>
  <c r="A23" i="10" s="1"/>
  <c r="B13" i="12" s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G22" i="10" s="1"/>
  <c r="BN21" i="1"/>
  <c r="F22" i="10" s="1"/>
  <c r="BM21" i="1"/>
  <c r="E22" i="10" s="1"/>
  <c r="BL21" i="1"/>
  <c r="D22" i="10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W22" i="9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V22" i="10" s="1"/>
  <c r="AM21" i="1"/>
  <c r="AL21" i="1"/>
  <c r="AK21" i="1"/>
  <c r="AJ21" i="1"/>
  <c r="AI21" i="1"/>
  <c r="AH21" i="1"/>
  <c r="AG21" i="1"/>
  <c r="AF21" i="1"/>
  <c r="AE21" i="1"/>
  <c r="AD21" i="1"/>
  <c r="AC21" i="1"/>
  <c r="AB21" i="1"/>
  <c r="U22" i="10" s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L22" i="10" s="1"/>
  <c r="J21" i="1"/>
  <c r="AK22" i="10" s="1"/>
  <c r="I21" i="1"/>
  <c r="AJ22" i="10" s="1"/>
  <c r="H21" i="1"/>
  <c r="AI22" i="10" s="1"/>
  <c r="G21" i="1"/>
  <c r="F21" i="1"/>
  <c r="E21" i="1"/>
  <c r="D21" i="1"/>
  <c r="C21" i="1"/>
  <c r="B21" i="1"/>
  <c r="A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B21" i="10" s="1"/>
  <c r="BH20" i="1"/>
  <c r="BA21" i="9" s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T21" i="10" s="1"/>
  <c r="O20" i="1"/>
  <c r="N20" i="1"/>
  <c r="M20" i="1"/>
  <c r="AN21" i="10" s="1"/>
  <c r="L20" i="1"/>
  <c r="K20" i="1"/>
  <c r="J20" i="1"/>
  <c r="I20" i="1"/>
  <c r="H20" i="1"/>
  <c r="G20" i="1"/>
  <c r="AH21" i="10" s="1"/>
  <c r="F20" i="1"/>
  <c r="AG21" i="10" s="1"/>
  <c r="E20" i="1"/>
  <c r="AF21" i="10" s="1"/>
  <c r="D20" i="1"/>
  <c r="C20" i="1"/>
  <c r="B20" i="1"/>
  <c r="A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H20" i="10" s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J20" i="10" s="1"/>
  <c r="H19" i="1"/>
  <c r="G19" i="1"/>
  <c r="F19" i="1"/>
  <c r="E19" i="1"/>
  <c r="D19" i="1"/>
  <c r="C19" i="1"/>
  <c r="C20" i="10" s="1"/>
  <c r="B19" i="1"/>
  <c r="A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F19" i="10" s="1"/>
  <c r="BM18" i="1"/>
  <c r="E19" i="10" s="1"/>
  <c r="BL18" i="1"/>
  <c r="D19" i="10" s="1"/>
  <c r="BK18" i="1"/>
  <c r="BJ18" i="1"/>
  <c r="BI18" i="1"/>
  <c r="BH18" i="1"/>
  <c r="BG18" i="1"/>
  <c r="BF18" i="1"/>
  <c r="AY19" i="10" s="1"/>
  <c r="BE18" i="1"/>
  <c r="BD18" i="1"/>
  <c r="BC18" i="1"/>
  <c r="BB18" i="1"/>
  <c r="BA18" i="1"/>
  <c r="AT19" i="10" s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V19" i="10" s="1"/>
  <c r="AM18" i="1"/>
  <c r="AL18" i="1"/>
  <c r="AK18" i="1"/>
  <c r="AJ18" i="1"/>
  <c r="AI18" i="1"/>
  <c r="AH18" i="1"/>
  <c r="AG18" i="1"/>
  <c r="AF18" i="1"/>
  <c r="AE18" i="1"/>
  <c r="AD18" i="1"/>
  <c r="AC18" i="1"/>
  <c r="AB18" i="1"/>
  <c r="U19" i="10" s="1"/>
  <c r="AA18" i="1"/>
  <c r="Z18" i="1"/>
  <c r="Y18" i="1"/>
  <c r="X18" i="1"/>
  <c r="W18" i="1"/>
  <c r="V18" i="1"/>
  <c r="U18" i="1"/>
  <c r="T18" i="1"/>
  <c r="S18" i="1"/>
  <c r="R18" i="1"/>
  <c r="Q18" i="1"/>
  <c r="P18" i="1"/>
  <c r="T19" i="10" s="1"/>
  <c r="O18" i="1"/>
  <c r="AP19" i="10" s="1"/>
  <c r="N18" i="1"/>
  <c r="AO19" i="10" s="1"/>
  <c r="M18" i="1"/>
  <c r="AN19" i="10" s="1"/>
  <c r="L18" i="1"/>
  <c r="AM19" i="10" s="1"/>
  <c r="K18" i="1"/>
  <c r="J18" i="1"/>
  <c r="I18" i="1"/>
  <c r="H18" i="1"/>
  <c r="G18" i="1"/>
  <c r="F18" i="1"/>
  <c r="E18" i="1"/>
  <c r="AF19" i="10" s="1"/>
  <c r="D18" i="1"/>
  <c r="C18" i="1"/>
  <c r="B18" i="1"/>
  <c r="A18" i="1"/>
  <c r="CD17" i="1"/>
  <c r="I18" i="10" s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H18" i="10" s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W18" i="10" s="1"/>
  <c r="BC17" i="1"/>
  <c r="AV18" i="10" s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L18" i="10" s="1"/>
  <c r="J17" i="1"/>
  <c r="AK18" i="10" s="1"/>
  <c r="I17" i="1"/>
  <c r="AJ18" i="10" s="1"/>
  <c r="H17" i="1"/>
  <c r="AI18" i="10" s="1"/>
  <c r="G17" i="1"/>
  <c r="F17" i="1"/>
  <c r="E17" i="1"/>
  <c r="D17" i="1"/>
  <c r="C17" i="1"/>
  <c r="C18" i="10" s="1"/>
  <c r="B17" i="1"/>
  <c r="B18" i="10" s="1"/>
  <c r="A17" i="1"/>
  <c r="A18" i="10" s="1"/>
  <c r="B8" i="12" s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G17" i="10" s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N17" i="10" s="1"/>
  <c r="L16" i="1"/>
  <c r="K16" i="1"/>
  <c r="J16" i="1"/>
  <c r="I16" i="1"/>
  <c r="H16" i="1"/>
  <c r="G16" i="1"/>
  <c r="AH17" i="10" s="1"/>
  <c r="F16" i="1"/>
  <c r="AG17" i="10" s="1"/>
  <c r="E16" i="1"/>
  <c r="AF17" i="10" s="1"/>
  <c r="D16" i="1"/>
  <c r="C16" i="1"/>
  <c r="C17" i="10" s="1"/>
  <c r="B16" i="1"/>
  <c r="A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E16" i="10" s="1"/>
  <c r="BL15" i="1"/>
  <c r="D16" i="10" s="1"/>
  <c r="BK15" i="1"/>
  <c r="BJ15" i="1"/>
  <c r="BI15" i="1"/>
  <c r="BH15" i="1"/>
  <c r="BG15" i="1"/>
  <c r="BF15" i="1"/>
  <c r="BE15" i="1"/>
  <c r="AX16" i="10" s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V16" i="10" s="1"/>
  <c r="AM15" i="1"/>
  <c r="AL15" i="1"/>
  <c r="AK15" i="1"/>
  <c r="AJ15" i="1"/>
  <c r="AI15" i="1"/>
  <c r="AH15" i="1"/>
  <c r="AG15" i="1"/>
  <c r="AF15" i="1"/>
  <c r="AE15" i="1"/>
  <c r="AD15" i="1"/>
  <c r="AC15" i="1"/>
  <c r="AB15" i="1"/>
  <c r="U16" i="10" s="1"/>
  <c r="AA15" i="1"/>
  <c r="Z15" i="1"/>
  <c r="Y15" i="1"/>
  <c r="X15" i="1"/>
  <c r="W15" i="1"/>
  <c r="V15" i="1"/>
  <c r="U15" i="1"/>
  <c r="T15" i="1"/>
  <c r="S15" i="1"/>
  <c r="R15" i="1"/>
  <c r="Q15" i="1"/>
  <c r="P15" i="1"/>
  <c r="T16" i="10" s="1"/>
  <c r="O15" i="1"/>
  <c r="N15" i="1"/>
  <c r="M15" i="1"/>
  <c r="L15" i="1"/>
  <c r="K15" i="1"/>
  <c r="J15" i="1"/>
  <c r="I15" i="1"/>
  <c r="AJ16" i="10" s="1"/>
  <c r="H15" i="1"/>
  <c r="G15" i="1"/>
  <c r="F15" i="1"/>
  <c r="E15" i="1"/>
  <c r="D15" i="1"/>
  <c r="S16" i="9" s="1"/>
  <c r="C15" i="1"/>
  <c r="B15" i="1"/>
  <c r="A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H15" i="10" s="1"/>
  <c r="BO14" i="1"/>
  <c r="G15" i="10" s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P15" i="10" s="1"/>
  <c r="N14" i="1"/>
  <c r="AO15" i="10" s="1"/>
  <c r="M14" i="1"/>
  <c r="AN15" i="10" s="1"/>
  <c r="L14" i="1"/>
  <c r="AM15" i="10" s="1"/>
  <c r="K14" i="1"/>
  <c r="J14" i="1"/>
  <c r="I14" i="1"/>
  <c r="H14" i="1"/>
  <c r="G14" i="1"/>
  <c r="F14" i="1"/>
  <c r="E14" i="1"/>
  <c r="AF15" i="10" s="1"/>
  <c r="D14" i="1"/>
  <c r="C14" i="1"/>
  <c r="B14" i="1"/>
  <c r="B15" i="10" s="1"/>
  <c r="A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F14" i="10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AU14" i="10" s="1"/>
  <c r="BA13" i="1"/>
  <c r="AZ13" i="1"/>
  <c r="W14" i="9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L14" i="10" s="1"/>
  <c r="J13" i="1"/>
  <c r="AK14" i="10" s="1"/>
  <c r="I13" i="1"/>
  <c r="AJ14" i="10" s="1"/>
  <c r="H13" i="1"/>
  <c r="AI14" i="10" s="1"/>
  <c r="G13" i="1"/>
  <c r="F13" i="1"/>
  <c r="E13" i="1"/>
  <c r="D13" i="1"/>
  <c r="C13" i="1"/>
  <c r="B13" i="1"/>
  <c r="A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D13" i="10" s="1"/>
  <c r="AQ13" i="10" s="1"/>
  <c r="BK12" i="1"/>
  <c r="BJ12" i="1"/>
  <c r="BI12" i="1"/>
  <c r="BB13" i="10" s="1"/>
  <c r="BH12" i="1"/>
  <c r="BG12" i="1"/>
  <c r="BF12" i="1"/>
  <c r="BE12" i="1"/>
  <c r="BD12" i="1"/>
  <c r="BC12" i="1"/>
  <c r="BB12" i="1"/>
  <c r="BA12" i="1"/>
  <c r="AZ12" i="1"/>
  <c r="AS13" i="9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U13" i="10" s="1"/>
  <c r="AA12" i="1"/>
  <c r="Z12" i="1"/>
  <c r="Y12" i="1"/>
  <c r="X12" i="1"/>
  <c r="W12" i="1"/>
  <c r="V12" i="1"/>
  <c r="U12" i="1"/>
  <c r="T12" i="1"/>
  <c r="S12" i="1"/>
  <c r="R12" i="1"/>
  <c r="Q12" i="1"/>
  <c r="P12" i="1"/>
  <c r="T13" i="10" s="1"/>
  <c r="O12" i="1"/>
  <c r="N12" i="1"/>
  <c r="M12" i="1"/>
  <c r="AN13" i="10" s="1"/>
  <c r="L12" i="1"/>
  <c r="K12" i="1"/>
  <c r="J12" i="1"/>
  <c r="I12" i="1"/>
  <c r="H12" i="1"/>
  <c r="G12" i="1"/>
  <c r="AH13" i="10" s="1"/>
  <c r="F12" i="1"/>
  <c r="AG13" i="10" s="1"/>
  <c r="E12" i="1"/>
  <c r="AF13" i="10" s="1"/>
  <c r="D12" i="1"/>
  <c r="S13" i="9" s="1"/>
  <c r="C12" i="1"/>
  <c r="B12" i="1"/>
  <c r="B13" i="10" s="1"/>
  <c r="A12" i="1"/>
  <c r="A13" i="10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H12" i="10" s="1"/>
  <c r="BE12" i="10" s="1"/>
  <c r="BO11" i="1"/>
  <c r="G12" i="10" s="1"/>
  <c r="BN11" i="1"/>
  <c r="F12" i="10" s="1"/>
  <c r="BM11" i="1"/>
  <c r="BL11" i="1"/>
  <c r="BK11" i="1"/>
  <c r="BD12" i="10" s="1"/>
  <c r="BJ11" i="1"/>
  <c r="BI11" i="1"/>
  <c r="BH11" i="1"/>
  <c r="BG11" i="1"/>
  <c r="BF11" i="1"/>
  <c r="BE11" i="1"/>
  <c r="BD11" i="1"/>
  <c r="BC11" i="1"/>
  <c r="BB11" i="1"/>
  <c r="BA11" i="1"/>
  <c r="AZ11" i="1"/>
  <c r="W12" i="9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J12" i="10" s="1"/>
  <c r="H11" i="1"/>
  <c r="G11" i="1"/>
  <c r="F11" i="1"/>
  <c r="E11" i="1"/>
  <c r="D11" i="1"/>
  <c r="C11" i="1"/>
  <c r="C12" i="10" s="1"/>
  <c r="B11" i="1"/>
  <c r="B12" i="10" s="1"/>
  <c r="A11" i="1"/>
  <c r="CD10" i="1"/>
  <c r="I11" i="10" s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E11" i="10" s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T11" i="10" s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V11" i="10" s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P11" i="10" s="1"/>
  <c r="N10" i="1"/>
  <c r="AO11" i="10" s="1"/>
  <c r="M10" i="1"/>
  <c r="AN11" i="10" s="1"/>
  <c r="L10" i="1"/>
  <c r="AM11" i="10" s="1"/>
  <c r="K10" i="1"/>
  <c r="J10" i="1"/>
  <c r="I10" i="1"/>
  <c r="H10" i="1"/>
  <c r="G10" i="1"/>
  <c r="F10" i="1"/>
  <c r="E10" i="1"/>
  <c r="AF11" i="10" s="1"/>
  <c r="D10" i="1"/>
  <c r="C10" i="1"/>
  <c r="B10" i="1"/>
  <c r="A10" i="1"/>
  <c r="CD9" i="1"/>
  <c r="I10" i="10" s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T10" i="10" s="1"/>
  <c r="O9" i="1"/>
  <c r="N9" i="1"/>
  <c r="M9" i="1"/>
  <c r="L9" i="1"/>
  <c r="K9" i="1"/>
  <c r="AL10" i="10" s="1"/>
  <c r="J9" i="1"/>
  <c r="AK10" i="10" s="1"/>
  <c r="I9" i="1"/>
  <c r="AJ10" i="10" s="1"/>
  <c r="H9" i="1"/>
  <c r="AI10" i="10" s="1"/>
  <c r="G9" i="1"/>
  <c r="F9" i="1"/>
  <c r="E9" i="1"/>
  <c r="D9" i="1"/>
  <c r="S10" i="9" s="1"/>
  <c r="C9" i="1"/>
  <c r="B9" i="1"/>
  <c r="A9" i="1"/>
  <c r="A10" i="10" s="1"/>
  <c r="CD8" i="1"/>
  <c r="I9" i="10" s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H9" i="10" s="1"/>
  <c r="BO8" i="1"/>
  <c r="G9" i="10" s="1"/>
  <c r="BN8" i="1"/>
  <c r="F9" i="10" s="1"/>
  <c r="BM8" i="1"/>
  <c r="E9" i="10" s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V9" i="10" s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N9" i="10" s="1"/>
  <c r="L8" i="1"/>
  <c r="K8" i="1"/>
  <c r="J8" i="1"/>
  <c r="I8" i="1"/>
  <c r="H8" i="1"/>
  <c r="G8" i="1"/>
  <c r="AH9" i="10" s="1"/>
  <c r="F8" i="1"/>
  <c r="AG9" i="10" s="1"/>
  <c r="E8" i="1"/>
  <c r="AF9" i="10" s="1"/>
  <c r="D8" i="1"/>
  <c r="C8" i="1"/>
  <c r="B8" i="1"/>
  <c r="A8" i="1"/>
  <c r="CD7" i="1"/>
  <c r="I8" i="10" s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D8" i="10" s="1"/>
  <c r="BK7" i="1"/>
  <c r="BJ7" i="1"/>
  <c r="BC8" i="10" s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U8" i="10" s="1"/>
  <c r="AA7" i="1"/>
  <c r="Z7" i="1"/>
  <c r="Y7" i="1"/>
  <c r="X7" i="1"/>
  <c r="W7" i="1"/>
  <c r="V7" i="1"/>
  <c r="U7" i="1"/>
  <c r="T7" i="1"/>
  <c r="S7" i="1"/>
  <c r="R7" i="1"/>
  <c r="Q7" i="1"/>
  <c r="P7" i="1"/>
  <c r="O7" i="1"/>
  <c r="AP8" i="9" s="1"/>
  <c r="N7" i="1"/>
  <c r="M7" i="1"/>
  <c r="L7" i="1"/>
  <c r="K7" i="1"/>
  <c r="J7" i="1"/>
  <c r="I7" i="1"/>
  <c r="AJ8" i="10" s="1"/>
  <c r="H7" i="1"/>
  <c r="G7" i="1"/>
  <c r="F7" i="1"/>
  <c r="E7" i="1"/>
  <c r="D7" i="1"/>
  <c r="C7" i="1"/>
  <c r="B7" i="1"/>
  <c r="A7" i="1"/>
  <c r="A8" i="10" s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A7" i="10" s="1"/>
  <c r="BG6" i="1"/>
  <c r="AZ7" i="10" s="1"/>
  <c r="BF6" i="1"/>
  <c r="AY7" i="10" s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P7" i="10" s="1"/>
  <c r="N6" i="1"/>
  <c r="AO7" i="10" s="1"/>
  <c r="M6" i="1"/>
  <c r="AN7" i="10" s="1"/>
  <c r="L6" i="1"/>
  <c r="AM7" i="10" s="1"/>
  <c r="K6" i="1"/>
  <c r="J6" i="1"/>
  <c r="I6" i="1"/>
  <c r="H6" i="1"/>
  <c r="G6" i="1"/>
  <c r="F6" i="1"/>
  <c r="E6" i="1"/>
  <c r="AF7" i="10" s="1"/>
  <c r="D6" i="1"/>
  <c r="C6" i="1"/>
  <c r="C7" i="10" s="1"/>
  <c r="B6" i="1"/>
  <c r="B7" i="10" s="1"/>
  <c r="A6" i="1"/>
  <c r="A7" i="10" s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G6" i="10" s="1"/>
  <c r="BN5" i="1"/>
  <c r="F6" i="10" s="1"/>
  <c r="BM5" i="1"/>
  <c r="E6" i="10" s="1"/>
  <c r="BL5" i="1"/>
  <c r="D6" i="10" s="1"/>
  <c r="AQ6" i="10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V6" i="10" s="1"/>
  <c r="AM5" i="1"/>
  <c r="AL5" i="1"/>
  <c r="AK5" i="1"/>
  <c r="AJ5" i="1"/>
  <c r="AI5" i="1"/>
  <c r="AH5" i="1"/>
  <c r="AG5" i="1"/>
  <c r="AF5" i="1"/>
  <c r="AE5" i="1"/>
  <c r="AD5" i="1"/>
  <c r="AC5" i="1"/>
  <c r="AB5" i="1"/>
  <c r="U6" i="10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AL6" i="10" s="1"/>
  <c r="J5" i="1"/>
  <c r="AK6" i="10" s="1"/>
  <c r="I5" i="1"/>
  <c r="AJ6" i="10" s="1"/>
  <c r="H5" i="1"/>
  <c r="AI6" i="10" s="1"/>
  <c r="G5" i="1"/>
  <c r="F5" i="1"/>
  <c r="E5" i="1"/>
  <c r="D5" i="1"/>
  <c r="C5" i="1"/>
  <c r="B5" i="1"/>
  <c r="A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T5" i="10" s="1"/>
  <c r="O4" i="1"/>
  <c r="N4" i="1"/>
  <c r="M4" i="1"/>
  <c r="AN5" i="10" s="1"/>
  <c r="L4" i="1"/>
  <c r="K4" i="1"/>
  <c r="J4" i="1"/>
  <c r="I4" i="1"/>
  <c r="H4" i="1"/>
  <c r="G4" i="1"/>
  <c r="AH5" i="10" s="1"/>
  <c r="F4" i="1"/>
  <c r="AG5" i="10" s="1"/>
  <c r="E4" i="1"/>
  <c r="AF5" i="10" s="1"/>
  <c r="D4" i="1"/>
  <c r="C4" i="1"/>
  <c r="B4" i="1"/>
  <c r="A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H4" i="10" s="1"/>
  <c r="BO3" i="1"/>
  <c r="BN3" i="1"/>
  <c r="BM3" i="1"/>
  <c r="BL3" i="1"/>
  <c r="BK3" i="1"/>
  <c r="BJ3" i="1"/>
  <c r="BC4" i="10" s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J4" i="10" s="1"/>
  <c r="H3" i="1"/>
  <c r="G3" i="1"/>
  <c r="F3" i="1"/>
  <c r="E3" i="1"/>
  <c r="D3" i="1"/>
  <c r="C3" i="1"/>
  <c r="C4" i="10" s="1"/>
  <c r="B3" i="1"/>
  <c r="A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H3" i="10" s="1"/>
  <c r="BE3" i="10" s="1"/>
  <c r="BO2" i="1"/>
  <c r="BN2" i="1"/>
  <c r="BM2" i="1"/>
  <c r="BL2" i="1"/>
  <c r="BK2" i="1"/>
  <c r="BD3" i="10" s="1"/>
  <c r="BJ2" i="1"/>
  <c r="BI2" i="1"/>
  <c r="BH2" i="1"/>
  <c r="BG2" i="1"/>
  <c r="BF2" i="1"/>
  <c r="BE2" i="1"/>
  <c r="BD2" i="1"/>
  <c r="BC2" i="1"/>
  <c r="BB2" i="1"/>
  <c r="BA2" i="1"/>
  <c r="AZ2" i="1"/>
  <c r="W3" i="9" s="1"/>
  <c r="AY2" i="1"/>
  <c r="AX2" i="1"/>
  <c r="AW2" i="1"/>
  <c r="AV2" i="1"/>
  <c r="AU2" i="1"/>
  <c r="AT2" i="1"/>
  <c r="AS2" i="1"/>
  <c r="AR2" i="1"/>
  <c r="AQ2" i="1"/>
  <c r="AP2" i="1"/>
  <c r="AO2" i="1"/>
  <c r="AN2" i="1"/>
  <c r="V3" i="10" s="1"/>
  <c r="AM2" i="1"/>
  <c r="AL2" i="1"/>
  <c r="AK2" i="1"/>
  <c r="AJ2" i="1"/>
  <c r="AI2" i="1"/>
  <c r="AH2" i="1"/>
  <c r="AG2" i="1"/>
  <c r="AF2" i="1"/>
  <c r="AE2" i="1"/>
  <c r="AD2" i="1"/>
  <c r="AC2" i="1"/>
  <c r="AB2" i="1"/>
  <c r="U3" i="10" s="1"/>
  <c r="AA2" i="1"/>
  <c r="Z2" i="1"/>
  <c r="Y2" i="1"/>
  <c r="X2" i="1"/>
  <c r="W2" i="1"/>
  <c r="V2" i="1"/>
  <c r="U2" i="1"/>
  <c r="T2" i="1"/>
  <c r="S2" i="1"/>
  <c r="R2" i="1"/>
  <c r="Q2" i="1"/>
  <c r="P2" i="1"/>
  <c r="T3" i="10" s="1"/>
  <c r="O2" i="1"/>
  <c r="AP3" i="10" s="1"/>
  <c r="N2" i="1"/>
  <c r="AO3" i="10" s="1"/>
  <c r="M2" i="1"/>
  <c r="AN3" i="10" s="1"/>
  <c r="L2" i="1"/>
  <c r="AM3" i="10" s="1"/>
  <c r="K2" i="1"/>
  <c r="AL3" i="9" s="1"/>
  <c r="J2" i="1"/>
  <c r="I2" i="1"/>
  <c r="H2" i="1"/>
  <c r="G2" i="1"/>
  <c r="F2" i="1"/>
  <c r="E2" i="1"/>
  <c r="AF3" i="10" s="1"/>
  <c r="D2" i="1"/>
  <c r="C2" i="1"/>
  <c r="B2" i="1"/>
  <c r="A2" i="1"/>
  <c r="N40" i="6"/>
  <c r="M40" i="6"/>
  <c r="L40" i="6"/>
  <c r="K40" i="6"/>
  <c r="J40" i="6"/>
  <c r="I40" i="6"/>
  <c r="H40" i="6"/>
  <c r="G40" i="6"/>
  <c r="F40" i="6"/>
  <c r="E40" i="6"/>
  <c r="D40" i="6"/>
  <c r="C40" i="6"/>
  <c r="T77" i="2" l="1"/>
  <c r="AN73" i="10"/>
  <c r="M86" i="3"/>
  <c r="BB73" i="10"/>
  <c r="BI86" i="3"/>
  <c r="AP73" i="10"/>
  <c r="O86" i="3"/>
  <c r="T73" i="10"/>
  <c r="P86" i="3"/>
  <c r="D73" i="10"/>
  <c r="BM86" i="3"/>
  <c r="CI86" i="3" s="1"/>
  <c r="E73" i="10"/>
  <c r="BN86" i="3"/>
  <c r="I73" i="10"/>
  <c r="Q85" i="10" s="1"/>
  <c r="CE86" i="3"/>
  <c r="G73" i="10"/>
  <c r="BP86" i="3"/>
  <c r="F73" i="10"/>
  <c r="BO86" i="3"/>
  <c r="S73" i="9"/>
  <c r="D86" i="3"/>
  <c r="AS73" i="9"/>
  <c r="AZ86" i="3"/>
  <c r="H73" i="10"/>
  <c r="BQ86" i="3"/>
  <c r="V73" i="10"/>
  <c r="AN86" i="3"/>
  <c r="AL73" i="10"/>
  <c r="K86" i="3"/>
  <c r="AM73" i="10"/>
  <c r="L86" i="3"/>
  <c r="U73" i="10"/>
  <c r="AA85" i="10" s="1"/>
  <c r="AB86" i="3"/>
  <c r="AO72" i="10"/>
  <c r="N85" i="3"/>
  <c r="BC72" i="10"/>
  <c r="BJ85" i="3"/>
  <c r="BD72" i="10"/>
  <c r="BK85" i="3"/>
  <c r="T72" i="10"/>
  <c r="P85" i="3"/>
  <c r="D72" i="10"/>
  <c r="BM85" i="3"/>
  <c r="CI85" i="3" s="1"/>
  <c r="F72" i="10"/>
  <c r="BO85" i="3"/>
  <c r="I72" i="10"/>
  <c r="Q84" i="10" s="1"/>
  <c r="CE85" i="3"/>
  <c r="G72" i="10"/>
  <c r="BP85" i="3"/>
  <c r="S72" i="9"/>
  <c r="D85" i="3"/>
  <c r="W72" i="9"/>
  <c r="AZ85" i="3"/>
  <c r="H72" i="10"/>
  <c r="BQ85" i="3"/>
  <c r="AH72" i="10"/>
  <c r="G85" i="3"/>
  <c r="AI72" i="10"/>
  <c r="H85" i="3"/>
  <c r="U72" i="10"/>
  <c r="AA84" i="10" s="1"/>
  <c r="AB85" i="3"/>
  <c r="BA72" i="10"/>
  <c r="BH85" i="3"/>
  <c r="F71" i="10"/>
  <c r="BO84" i="3"/>
  <c r="I71" i="10"/>
  <c r="Q83" i="10" s="1"/>
  <c r="CE84" i="3"/>
  <c r="E71" i="10"/>
  <c r="L83" i="10" s="1"/>
  <c r="BN84" i="3"/>
  <c r="AE71" i="9"/>
  <c r="D84" i="3"/>
  <c r="H71" i="10"/>
  <c r="BQ84" i="3"/>
  <c r="AF71" i="10"/>
  <c r="E84" i="3"/>
  <c r="AT71" i="10"/>
  <c r="BA84" i="3"/>
  <c r="AH71" i="10"/>
  <c r="G84" i="3"/>
  <c r="V71" i="10"/>
  <c r="AN84" i="3"/>
  <c r="AW71" i="10"/>
  <c r="BD84" i="3"/>
  <c r="T71" i="10"/>
  <c r="Z83" i="10" s="1"/>
  <c r="P84" i="3"/>
  <c r="D71" i="10"/>
  <c r="BM84" i="3"/>
  <c r="AQ77" i="2"/>
  <c r="AP77" i="3"/>
  <c r="BW77" i="3"/>
  <c r="AS70" i="9"/>
  <c r="AZ83" i="3"/>
  <c r="F70" i="10"/>
  <c r="BO83" i="3"/>
  <c r="I70" i="10"/>
  <c r="Q82" i="10" s="1"/>
  <c r="CE83" i="3"/>
  <c r="S70" i="9"/>
  <c r="D83" i="3"/>
  <c r="AG70" i="10"/>
  <c r="F83" i="3"/>
  <c r="AU70" i="10"/>
  <c r="BB83" i="3"/>
  <c r="AV70" i="10"/>
  <c r="BC83" i="3"/>
  <c r="V70" i="10"/>
  <c r="AN83" i="3"/>
  <c r="AW70" i="10"/>
  <c r="BD83" i="3"/>
  <c r="G70" i="10"/>
  <c r="N70" i="10" s="1"/>
  <c r="BP83" i="3"/>
  <c r="H70" i="10"/>
  <c r="BE70" i="10" s="1"/>
  <c r="BQ83" i="3"/>
  <c r="U70" i="10"/>
  <c r="AA70" i="10" s="1"/>
  <c r="AB83" i="3"/>
  <c r="AP70" i="10"/>
  <c r="O83" i="3"/>
  <c r="T70" i="10"/>
  <c r="Z70" i="10" s="1"/>
  <c r="P83" i="3"/>
  <c r="D70" i="10"/>
  <c r="BT70" i="10" s="1"/>
  <c r="BM83" i="3"/>
  <c r="E70" i="10"/>
  <c r="BN83" i="3"/>
  <c r="V69" i="10"/>
  <c r="AN82" i="3"/>
  <c r="AL69" i="10"/>
  <c r="K82" i="3"/>
  <c r="AM69" i="10"/>
  <c r="L82" i="3"/>
  <c r="U69" i="10"/>
  <c r="AA69" i="10" s="1"/>
  <c r="AB82" i="3"/>
  <c r="AN69" i="10"/>
  <c r="M82" i="3"/>
  <c r="BB69" i="10"/>
  <c r="BI82" i="3"/>
  <c r="AP69" i="10"/>
  <c r="O82" i="3"/>
  <c r="T69" i="10"/>
  <c r="Z69" i="10" s="1"/>
  <c r="P82" i="3"/>
  <c r="CT82" i="3"/>
  <c r="DE82" i="3" s="1"/>
  <c r="H69" i="10"/>
  <c r="CI69" i="10" s="1"/>
  <c r="BQ82" i="3"/>
  <c r="CX82" i="3" s="1"/>
  <c r="DI82" i="3" s="1"/>
  <c r="F69" i="10"/>
  <c r="M69" i="10" s="1"/>
  <c r="BO82" i="3"/>
  <c r="CV82" i="3" s="1"/>
  <c r="DG82" i="3" s="1"/>
  <c r="I69" i="10"/>
  <c r="Q81" i="10" s="1"/>
  <c r="CE82" i="3"/>
  <c r="DJ82" i="3" s="1"/>
  <c r="G69" i="10"/>
  <c r="BP82" i="3"/>
  <c r="CW82" i="3" s="1"/>
  <c r="DH82" i="3" s="1"/>
  <c r="H77" i="2"/>
  <c r="X77" i="2"/>
  <c r="BU77" i="2"/>
  <c r="X77" i="3"/>
  <c r="BD77" i="3"/>
  <c r="BU77" i="3"/>
  <c r="BF77" i="2"/>
  <c r="AH68" i="10"/>
  <c r="G81" i="3"/>
  <c r="AI68" i="10"/>
  <c r="H81" i="3"/>
  <c r="V68" i="10"/>
  <c r="AN81" i="3"/>
  <c r="U68" i="10"/>
  <c r="AA68" i="10" s="1"/>
  <c r="AB81" i="3"/>
  <c r="BA68" i="10"/>
  <c r="BH81" i="3"/>
  <c r="AO68" i="10"/>
  <c r="N81" i="3"/>
  <c r="BC68" i="10"/>
  <c r="BJ81" i="3"/>
  <c r="AP68" i="9"/>
  <c r="O81" i="3"/>
  <c r="BD68" i="10"/>
  <c r="BK81" i="3"/>
  <c r="CT81" i="3"/>
  <c r="DE81" i="3" s="1"/>
  <c r="H68" i="10"/>
  <c r="O68" i="10" s="1"/>
  <c r="BQ81" i="3"/>
  <c r="CX81" i="3" s="1"/>
  <c r="DI81" i="3" s="1"/>
  <c r="W77" i="3"/>
  <c r="AM77" i="3"/>
  <c r="BC77" i="3"/>
  <c r="BT77" i="3"/>
  <c r="V77" i="2"/>
  <c r="E77" i="3"/>
  <c r="U77" i="3"/>
  <c r="AK77" i="3"/>
  <c r="BA77" i="3"/>
  <c r="BR77" i="3"/>
  <c r="BB77" i="2"/>
  <c r="F77" i="3"/>
  <c r="V77" i="3"/>
  <c r="AL77" i="3"/>
  <c r="BS77" i="3"/>
  <c r="BS77" i="2"/>
  <c r="U77" i="2"/>
  <c r="AK77" i="2"/>
  <c r="BR77" i="2"/>
  <c r="B18" i="2"/>
  <c r="A17" i="2"/>
  <c r="BL17" i="2" s="1"/>
  <c r="C76" i="2"/>
  <c r="C76" i="3"/>
  <c r="BA67" i="10"/>
  <c r="BH80" i="3"/>
  <c r="D77" i="2"/>
  <c r="AZ77" i="2"/>
  <c r="T67" i="10"/>
  <c r="P80" i="3"/>
  <c r="U67" i="10"/>
  <c r="AB80" i="3"/>
  <c r="V67" i="10"/>
  <c r="AN80" i="3"/>
  <c r="D67" i="10"/>
  <c r="AQ67" i="10" s="1"/>
  <c r="BM80" i="3"/>
  <c r="AT67" i="10"/>
  <c r="BA80" i="3"/>
  <c r="E67" i="10"/>
  <c r="L67" i="10" s="1"/>
  <c r="BN80" i="3"/>
  <c r="CU80" i="3" s="1"/>
  <c r="DF80" i="3" s="1"/>
  <c r="F67" i="10"/>
  <c r="M67" i="10" s="1"/>
  <c r="BO80" i="3"/>
  <c r="CV80" i="3" s="1"/>
  <c r="DG80" i="3" s="1"/>
  <c r="AH67" i="10"/>
  <c r="G80" i="3"/>
  <c r="AW67" i="10"/>
  <c r="BD80" i="3"/>
  <c r="AK67" i="10"/>
  <c r="J80" i="3"/>
  <c r="AY67" i="10"/>
  <c r="BF80" i="3"/>
  <c r="C76" i="9"/>
  <c r="C77" i="3"/>
  <c r="A18" i="3"/>
  <c r="BL18" i="3" s="1"/>
  <c r="B19" i="3"/>
  <c r="BG77" i="2"/>
  <c r="W77" i="2"/>
  <c r="G77" i="2"/>
  <c r="AM77" i="2"/>
  <c r="AN77" i="2"/>
  <c r="M77" i="3"/>
  <c r="BQ77" i="2"/>
  <c r="AV66" i="10"/>
  <c r="BC79" i="3"/>
  <c r="V66" i="10"/>
  <c r="AB66" i="10" s="1"/>
  <c r="AN79" i="3"/>
  <c r="BC77" i="2"/>
  <c r="U66" i="10"/>
  <c r="AA66" i="10" s="1"/>
  <c r="AB79" i="3"/>
  <c r="F66" i="10"/>
  <c r="BO79" i="3"/>
  <c r="CV79" i="3" s="1"/>
  <c r="DG79" i="3" s="1"/>
  <c r="AU66" i="10"/>
  <c r="BB79" i="3"/>
  <c r="E66" i="10"/>
  <c r="BN79" i="3"/>
  <c r="CU79" i="3" s="1"/>
  <c r="DF79" i="3" s="1"/>
  <c r="S66" i="9"/>
  <c r="D79" i="3"/>
  <c r="H66" i="10"/>
  <c r="BQ79" i="3"/>
  <c r="CX79" i="3" s="1"/>
  <c r="DI79" i="3" s="1"/>
  <c r="AG66" i="10"/>
  <c r="F79" i="3"/>
  <c r="AW66" i="10"/>
  <c r="BD79" i="3"/>
  <c r="BT77" i="2"/>
  <c r="I66" i="10"/>
  <c r="Q78" i="10" s="1"/>
  <c r="CE79" i="3"/>
  <c r="DJ79" i="3" s="1"/>
  <c r="G66" i="10"/>
  <c r="BP79" i="3"/>
  <c r="CW79" i="3" s="1"/>
  <c r="DH79" i="3" s="1"/>
  <c r="F77" i="2"/>
  <c r="T77" i="3"/>
  <c r="AJ77" i="3"/>
  <c r="AZ77" i="3"/>
  <c r="T66" i="10"/>
  <c r="P79" i="3"/>
  <c r="D66" i="10"/>
  <c r="AQ66" i="10" s="1"/>
  <c r="BM79" i="3"/>
  <c r="CT79" i="3" s="1"/>
  <c r="DE79" i="3" s="1"/>
  <c r="AB77" i="3"/>
  <c r="BH77" i="3"/>
  <c r="AC77" i="3"/>
  <c r="F14" i="9"/>
  <c r="AR77" i="2"/>
  <c r="AS77" i="2"/>
  <c r="AR77" i="3"/>
  <c r="AS77" i="3"/>
  <c r="BY77" i="3"/>
  <c r="BZ77" i="3"/>
  <c r="BI77" i="3"/>
  <c r="D77" i="3"/>
  <c r="BQ77" i="3"/>
  <c r="CX77" i="3" s="1"/>
  <c r="DI77" i="3" s="1"/>
  <c r="M77" i="2"/>
  <c r="L77" i="3"/>
  <c r="AC77" i="2"/>
  <c r="BI77" i="2"/>
  <c r="BZ77" i="2"/>
  <c r="G76" i="9"/>
  <c r="BP78" i="2"/>
  <c r="AU66" i="9"/>
  <c r="W76" i="9"/>
  <c r="AZ78" i="2"/>
  <c r="H76" i="10"/>
  <c r="DM76" i="10" s="1"/>
  <c r="BQ78" i="2"/>
  <c r="CI78" i="2" s="1"/>
  <c r="CK78" i="2" s="1"/>
  <c r="AL65" i="10"/>
  <c r="K78" i="3"/>
  <c r="AM65" i="10"/>
  <c r="L78" i="3"/>
  <c r="U65" i="10"/>
  <c r="AB78" i="3"/>
  <c r="A71" i="9"/>
  <c r="AP27" i="9"/>
  <c r="AH77" i="2"/>
  <c r="AN65" i="10"/>
  <c r="M78" i="3"/>
  <c r="BB65" i="10"/>
  <c r="BI78" i="3"/>
  <c r="AH76" i="10"/>
  <c r="G78" i="2"/>
  <c r="AI76" i="10"/>
  <c r="H78" i="2"/>
  <c r="V76" i="10"/>
  <c r="AN78" i="2"/>
  <c r="R77" i="3"/>
  <c r="AP65" i="10"/>
  <c r="O78" i="3"/>
  <c r="AJ76" i="10"/>
  <c r="I78" i="2"/>
  <c r="F76" i="10"/>
  <c r="M76" i="10" s="1"/>
  <c r="BO78" i="2"/>
  <c r="AX77" i="3"/>
  <c r="T65" i="10"/>
  <c r="P78" i="3"/>
  <c r="D65" i="10"/>
  <c r="AQ65" i="10" s="1"/>
  <c r="BM78" i="3"/>
  <c r="CT78" i="3" s="1"/>
  <c r="DE78" i="3" s="1"/>
  <c r="J77" i="2"/>
  <c r="J78" i="2"/>
  <c r="AL76" i="10"/>
  <c r="K78" i="2"/>
  <c r="F65" i="10"/>
  <c r="BO78" i="3"/>
  <c r="CV78" i="3" s="1"/>
  <c r="DG78" i="3" s="1"/>
  <c r="I65" i="10"/>
  <c r="Q77" i="10" s="1"/>
  <c r="CE78" i="3"/>
  <c r="DJ78" i="3" s="1"/>
  <c r="U76" i="10"/>
  <c r="AA76" i="10" s="1"/>
  <c r="AB78" i="2"/>
  <c r="BA76" i="10"/>
  <c r="BH78" i="2"/>
  <c r="G65" i="10"/>
  <c r="BP78" i="3"/>
  <c r="CW78" i="3" s="1"/>
  <c r="DH78" i="3" s="1"/>
  <c r="AH77" i="3"/>
  <c r="W65" i="9"/>
  <c r="AZ78" i="3"/>
  <c r="H65" i="10"/>
  <c r="BE65" i="10" s="1"/>
  <c r="BQ78" i="3"/>
  <c r="CX78" i="3" s="1"/>
  <c r="DI78" i="3" s="1"/>
  <c r="AO76" i="10"/>
  <c r="N78" i="2"/>
  <c r="BC76" i="10"/>
  <c r="BJ78" i="2"/>
  <c r="AE77" i="2"/>
  <c r="AE78" i="2"/>
  <c r="BD76" i="10"/>
  <c r="BK78" i="2"/>
  <c r="R77" i="2"/>
  <c r="AX77" i="2"/>
  <c r="S77" i="2"/>
  <c r="Q77" i="2"/>
  <c r="Q78" i="2"/>
  <c r="AG77" i="3"/>
  <c r="AG78" i="2"/>
  <c r="F70" i="9"/>
  <c r="CE77" i="3"/>
  <c r="DJ77" i="3" s="1"/>
  <c r="B71" i="9"/>
  <c r="E70" i="9"/>
  <c r="D6" i="9"/>
  <c r="AQ6" i="9" s="1"/>
  <c r="V59" i="9"/>
  <c r="A74" i="9"/>
  <c r="D70" i="9"/>
  <c r="AQ70" i="9" s="1"/>
  <c r="T58" i="9"/>
  <c r="AE45" i="9"/>
  <c r="BC56" i="9"/>
  <c r="H68" i="9"/>
  <c r="BE68" i="9" s="1"/>
  <c r="I73" i="9"/>
  <c r="U56" i="9"/>
  <c r="AG45" i="9"/>
  <c r="DO70" i="10"/>
  <c r="B60" i="12"/>
  <c r="H66" i="9"/>
  <c r="BE66" i="9" s="1"/>
  <c r="V35" i="9"/>
  <c r="AK51" i="9"/>
  <c r="AL77" i="2"/>
  <c r="BB77" i="3"/>
  <c r="A7" i="9"/>
  <c r="G65" i="9"/>
  <c r="U24" i="9"/>
  <c r="AJ52" i="9"/>
  <c r="DO71" i="10"/>
  <c r="B61" i="12"/>
  <c r="B23" i="9"/>
  <c r="D64" i="9"/>
  <c r="AQ64" i="9" s="1"/>
  <c r="AI6" i="9"/>
  <c r="AK53" i="9"/>
  <c r="C39" i="9"/>
  <c r="F57" i="9"/>
  <c r="AJ10" i="9"/>
  <c r="AO55" i="9"/>
  <c r="DO72" i="10"/>
  <c r="B62" i="12"/>
  <c r="Y77" i="2"/>
  <c r="AO77" i="2"/>
  <c r="BE77" i="2"/>
  <c r="BV77" i="2"/>
  <c r="A42" i="9"/>
  <c r="E57" i="9"/>
  <c r="T13" i="9"/>
  <c r="AJ14" i="9"/>
  <c r="AM65" i="9"/>
  <c r="Z77" i="3"/>
  <c r="BF77" i="3"/>
  <c r="BW77" i="2"/>
  <c r="B44" i="9"/>
  <c r="D56" i="9"/>
  <c r="AQ56" i="9" s="1"/>
  <c r="T5" i="9"/>
  <c r="AJ18" i="9"/>
  <c r="AN65" i="9"/>
  <c r="DO73" i="10"/>
  <c r="B63" i="12"/>
  <c r="AA77" i="2"/>
  <c r="BX77" i="2"/>
  <c r="A55" i="9"/>
  <c r="G54" i="9"/>
  <c r="T74" i="9"/>
  <c r="AK18" i="9"/>
  <c r="AH68" i="9"/>
  <c r="BD3" i="9"/>
  <c r="BT74" i="10"/>
  <c r="L77" i="2"/>
  <c r="BY77" i="2"/>
  <c r="B55" i="9"/>
  <c r="E54" i="9"/>
  <c r="U72" i="9"/>
  <c r="AL18" i="9"/>
  <c r="AG70" i="9"/>
  <c r="AY75" i="9"/>
  <c r="DO66" i="10"/>
  <c r="B56" i="12"/>
  <c r="DO74" i="10"/>
  <c r="B64" i="12"/>
  <c r="B63" i="9"/>
  <c r="F46" i="9"/>
  <c r="W70" i="9"/>
  <c r="AF23" i="9"/>
  <c r="AI72" i="9"/>
  <c r="AW75" i="9"/>
  <c r="AD77" i="2"/>
  <c r="AT77" i="3"/>
  <c r="CA77" i="2"/>
  <c r="C65" i="9"/>
  <c r="H76" i="9"/>
  <c r="BE76" i="9" s="1"/>
  <c r="D45" i="9"/>
  <c r="AQ45" i="9" s="1"/>
  <c r="T64" i="9"/>
  <c r="AM23" i="9"/>
  <c r="AG74" i="9"/>
  <c r="AW74" i="9"/>
  <c r="DO67" i="10"/>
  <c r="B57" i="12"/>
  <c r="DO75" i="10"/>
  <c r="B65" i="12"/>
  <c r="O77" i="3"/>
  <c r="AU77" i="3"/>
  <c r="CB77" i="2"/>
  <c r="A66" i="9"/>
  <c r="H44" i="9"/>
  <c r="BE44" i="9" s="1"/>
  <c r="AM26" i="9"/>
  <c r="BD72" i="9"/>
  <c r="BI25" i="10"/>
  <c r="Q75" i="10"/>
  <c r="P77" i="2"/>
  <c r="AF77" i="3"/>
  <c r="B69" i="9"/>
  <c r="F76" i="9"/>
  <c r="G44" i="9"/>
  <c r="AH27" i="9"/>
  <c r="AW66" i="9"/>
  <c r="CA77" i="3"/>
  <c r="DO8" i="10"/>
  <c r="DO24" i="10"/>
  <c r="AH64" i="9"/>
  <c r="N77" i="2"/>
  <c r="CB77" i="3"/>
  <c r="C23" i="9"/>
  <c r="D13" i="9"/>
  <c r="V25" i="9"/>
  <c r="AF46" i="9"/>
  <c r="AX64" i="9"/>
  <c r="G77" i="3"/>
  <c r="B66" i="9"/>
  <c r="U61" i="9"/>
  <c r="AU62" i="9"/>
  <c r="DO40" i="10"/>
  <c r="DO56" i="10"/>
  <c r="A8" i="9"/>
  <c r="G15" i="9"/>
  <c r="U35" i="9"/>
  <c r="O77" i="2"/>
  <c r="BH77" i="2"/>
  <c r="BO77" i="3"/>
  <c r="CV77" i="3" s="1"/>
  <c r="DG77" i="3" s="1"/>
  <c r="A24" i="9"/>
  <c r="BJ77" i="2"/>
  <c r="J77" i="3"/>
  <c r="DO10" i="10"/>
  <c r="DO18" i="10"/>
  <c r="DO26" i="10"/>
  <c r="DO34" i="10"/>
  <c r="DO42" i="10"/>
  <c r="DO50" i="10"/>
  <c r="DO58" i="10"/>
  <c r="A26" i="9"/>
  <c r="C66" i="9"/>
  <c r="E67" i="9"/>
  <c r="F54" i="9"/>
  <c r="H4" i="9"/>
  <c r="BE4" i="9" s="1"/>
  <c r="V75" i="9"/>
  <c r="AF19" i="9"/>
  <c r="AL51" i="9"/>
  <c r="AN69" i="9"/>
  <c r="BB61" i="9"/>
  <c r="D67" i="9"/>
  <c r="AQ67" i="9" s="1"/>
  <c r="DO59" i="10"/>
  <c r="I74" i="9"/>
  <c r="CC77" i="2"/>
  <c r="Z77" i="2"/>
  <c r="E75" i="9"/>
  <c r="AP74" i="9"/>
  <c r="AU46" i="9"/>
  <c r="AD77" i="3"/>
  <c r="DO13" i="10"/>
  <c r="DO29" i="10"/>
  <c r="DO61" i="10"/>
  <c r="AA77" i="3"/>
  <c r="BX77" i="3"/>
  <c r="S77" i="3"/>
  <c r="H73" i="9"/>
  <c r="F35" i="9"/>
  <c r="I58" i="9"/>
  <c r="AJ6" i="9"/>
  <c r="AK58" i="9"/>
  <c r="AB77" i="2"/>
  <c r="AE77" i="3"/>
  <c r="A56" i="9"/>
  <c r="B76" i="9"/>
  <c r="G73" i="9"/>
  <c r="F62" i="9"/>
  <c r="G25" i="9"/>
  <c r="I57" i="9"/>
  <c r="V67" i="9"/>
  <c r="U3" i="9"/>
  <c r="AN9" i="9"/>
  <c r="AI32" i="9"/>
  <c r="AF59" i="9"/>
  <c r="AW71" i="9"/>
  <c r="AU30" i="9"/>
  <c r="W73" i="9"/>
  <c r="BD60" i="9"/>
  <c r="BM77" i="2"/>
  <c r="AP73" i="9"/>
  <c r="AP68" i="10"/>
  <c r="N77" i="3"/>
  <c r="Y77" i="3"/>
  <c r="AW77" i="2"/>
  <c r="I72" i="9"/>
  <c r="AH5" i="9"/>
  <c r="AT77" i="2"/>
  <c r="I66" i="9"/>
  <c r="AH56" i="9"/>
  <c r="AU77" i="2"/>
  <c r="DO45" i="10"/>
  <c r="AQ77" i="3"/>
  <c r="C74" i="9"/>
  <c r="H63" i="9"/>
  <c r="BE63" i="9" s="1"/>
  <c r="V70" i="9"/>
  <c r="V3" i="9"/>
  <c r="I77" i="2"/>
  <c r="BA77" i="2"/>
  <c r="DO62" i="10"/>
  <c r="A58" i="9"/>
  <c r="F73" i="9"/>
  <c r="H60" i="9"/>
  <c r="F25" i="9"/>
  <c r="I56" i="9"/>
  <c r="U67" i="9"/>
  <c r="V54" i="9"/>
  <c r="AI10" i="9"/>
  <c r="AI38" i="9"/>
  <c r="AJ60" i="9"/>
  <c r="AT71" i="9"/>
  <c r="A40" i="9"/>
  <c r="AL3" i="10"/>
  <c r="AO77" i="3"/>
  <c r="Q77" i="3"/>
  <c r="CD77" i="2"/>
  <c r="A72" i="9"/>
  <c r="E64" i="9"/>
  <c r="S71" i="9"/>
  <c r="AX48" i="9"/>
  <c r="B60" i="9"/>
  <c r="E59" i="9"/>
  <c r="I40" i="9"/>
  <c r="T45" i="9"/>
  <c r="AP61" i="9"/>
  <c r="BB13" i="9"/>
  <c r="K77" i="2"/>
  <c r="BD77" i="2"/>
  <c r="BJ77" i="3"/>
  <c r="DO7" i="10"/>
  <c r="DO23" i="10"/>
  <c r="DO39" i="10"/>
  <c r="DO55" i="10"/>
  <c r="DO63" i="10"/>
  <c r="B7" i="9"/>
  <c r="C60" i="9"/>
  <c r="D72" i="9"/>
  <c r="H57" i="9"/>
  <c r="D24" i="9"/>
  <c r="AK10" i="9"/>
  <c r="AP38" i="9"/>
  <c r="AG62" i="9"/>
  <c r="AV70" i="9"/>
  <c r="AV77" i="2"/>
  <c r="BJ25" i="10"/>
  <c r="BV77" i="3"/>
  <c r="AG56" i="9"/>
  <c r="E73" i="9"/>
  <c r="E25" i="9"/>
  <c r="T67" i="9"/>
  <c r="AO38" i="9"/>
  <c r="AW70" i="9"/>
  <c r="BE77" i="3"/>
  <c r="AG77" i="2"/>
  <c r="BK77" i="3"/>
  <c r="C7" i="9"/>
  <c r="B61" i="9"/>
  <c r="G70" i="9"/>
  <c r="G57" i="9"/>
  <c r="H15" i="9"/>
  <c r="BE15" i="9" s="1"/>
  <c r="U64" i="9"/>
  <c r="AI14" i="9"/>
  <c r="AP44" i="9"/>
  <c r="AK62" i="9"/>
  <c r="BC68" i="9"/>
  <c r="AT11" i="9"/>
  <c r="L11" i="12"/>
  <c r="O10" i="12"/>
  <c r="CI73" i="10"/>
  <c r="DM73" i="10"/>
  <c r="DM69" i="10"/>
  <c r="CI64" i="10"/>
  <c r="DM64" i="10"/>
  <c r="DM62" i="10"/>
  <c r="CI62" i="10"/>
  <c r="CI72" i="10"/>
  <c r="DM72" i="10"/>
  <c r="CI56" i="10"/>
  <c r="DM56" i="10"/>
  <c r="DM15" i="10"/>
  <c r="CI15" i="10"/>
  <c r="AB73" i="10"/>
  <c r="BT75" i="10"/>
  <c r="BH25" i="10"/>
  <c r="BT63" i="10"/>
  <c r="BT71" i="10"/>
  <c r="BT57" i="10"/>
  <c r="BT73" i="10"/>
  <c r="AM5" i="10"/>
  <c r="AM5" i="9"/>
  <c r="AS9" i="10"/>
  <c r="W9" i="10"/>
  <c r="AS9" i="9"/>
  <c r="AO12" i="10"/>
  <c r="AO12" i="9"/>
  <c r="AU16" i="10"/>
  <c r="AU16" i="9"/>
  <c r="AW23" i="10"/>
  <c r="AW23" i="9"/>
  <c r="F26" i="10"/>
  <c r="M38" i="10" s="1"/>
  <c r="F26" i="9"/>
  <c r="BC36" i="10"/>
  <c r="BC36" i="9"/>
  <c r="AY38" i="10"/>
  <c r="AY38" i="9"/>
  <c r="AE41" i="10"/>
  <c r="S41" i="10"/>
  <c r="S41" i="9"/>
  <c r="AE41" i="9"/>
  <c r="BA45" i="10"/>
  <c r="BA45" i="9"/>
  <c r="AI55" i="10"/>
  <c r="AI55" i="9"/>
  <c r="G26" i="10"/>
  <c r="G26" i="9"/>
  <c r="A35" i="10"/>
  <c r="B25" i="12" s="1"/>
  <c r="A35" i="9"/>
  <c r="AV40" i="10"/>
  <c r="AV40" i="9"/>
  <c r="G42" i="10"/>
  <c r="G42" i="9"/>
  <c r="AX47" i="10"/>
  <c r="AX47" i="9"/>
  <c r="BD52" i="10"/>
  <c r="BD52" i="9"/>
  <c r="AK38" i="9"/>
  <c r="AU9" i="10"/>
  <c r="AU9" i="9"/>
  <c r="AO13" i="10"/>
  <c r="BQ25" i="10" s="1"/>
  <c r="AO13" i="9"/>
  <c r="AK15" i="10"/>
  <c r="AK15" i="9"/>
  <c r="AW16" i="10"/>
  <c r="AW16" i="9"/>
  <c r="D20" i="10"/>
  <c r="AQ20" i="10" s="1"/>
  <c r="D20" i="9"/>
  <c r="AK23" i="10"/>
  <c r="AK23" i="9"/>
  <c r="BA30" i="10"/>
  <c r="BA30" i="9"/>
  <c r="B35" i="10"/>
  <c r="B35" i="9"/>
  <c r="AE42" i="10"/>
  <c r="S42" i="10"/>
  <c r="AE42" i="9"/>
  <c r="AK47" i="10"/>
  <c r="AK47" i="9"/>
  <c r="AU49" i="10"/>
  <c r="AU49" i="9"/>
  <c r="I51" i="10"/>
  <c r="L63" i="10" s="1"/>
  <c r="I51" i="9"/>
  <c r="V56" i="10"/>
  <c r="V56" i="9"/>
  <c r="AS58" i="10"/>
  <c r="W58" i="10"/>
  <c r="AS58" i="9"/>
  <c r="W58" i="9"/>
  <c r="AY63" i="10"/>
  <c r="AY63" i="9"/>
  <c r="H74" i="10"/>
  <c r="H74" i="9"/>
  <c r="U13" i="9"/>
  <c r="G3" i="10"/>
  <c r="G3" i="9"/>
  <c r="AP13" i="10"/>
  <c r="AP13" i="9"/>
  <c r="AL15" i="10"/>
  <c r="AL15" i="9"/>
  <c r="C27" i="10"/>
  <c r="C27" i="9"/>
  <c r="AN30" i="10"/>
  <c r="AN30" i="9"/>
  <c r="AJ32" i="10"/>
  <c r="AJ32" i="9"/>
  <c r="BD45" i="10"/>
  <c r="BD45" i="9"/>
  <c r="BD53" i="10"/>
  <c r="BD53" i="9"/>
  <c r="AT58" i="10"/>
  <c r="AT58" i="9"/>
  <c r="AT66" i="10"/>
  <c r="AT66" i="9"/>
  <c r="A76" i="10"/>
  <c r="A76" i="9"/>
  <c r="H34" i="9"/>
  <c r="CD77" i="3"/>
  <c r="AE3" i="10"/>
  <c r="S3" i="10"/>
  <c r="AE3" i="9"/>
  <c r="S3" i="9"/>
  <c r="W3" i="10"/>
  <c r="AS3" i="10"/>
  <c r="AS3" i="9"/>
  <c r="B4" i="10"/>
  <c r="B4" i="9"/>
  <c r="F4" i="10"/>
  <c r="F4" i="9"/>
  <c r="I4" i="10"/>
  <c r="I4" i="9"/>
  <c r="D5" i="10"/>
  <c r="AQ5" i="10" s="1"/>
  <c r="BH17" i="10" s="1"/>
  <c r="D5" i="9"/>
  <c r="AO6" i="10"/>
  <c r="AO6" i="9"/>
  <c r="BC6" i="10"/>
  <c r="BC6" i="9"/>
  <c r="U7" i="10"/>
  <c r="U7" i="9"/>
  <c r="AK8" i="10"/>
  <c r="AK8" i="9"/>
  <c r="AY8" i="10"/>
  <c r="AY8" i="9"/>
  <c r="AI9" i="10"/>
  <c r="AI9" i="9"/>
  <c r="AW9" i="10"/>
  <c r="AW9" i="9"/>
  <c r="AG10" i="10"/>
  <c r="AG10" i="9"/>
  <c r="AU10" i="10"/>
  <c r="AU10" i="9"/>
  <c r="AE11" i="10"/>
  <c r="S11" i="10"/>
  <c r="S11" i="9"/>
  <c r="AE11" i="9"/>
  <c r="W11" i="10"/>
  <c r="AS11" i="10"/>
  <c r="AS11" i="9"/>
  <c r="W11" i="9"/>
  <c r="H11" i="10"/>
  <c r="BE11" i="10" s="1"/>
  <c r="H11" i="9"/>
  <c r="I12" i="10"/>
  <c r="Q24" i="10" s="1"/>
  <c r="I12" i="9"/>
  <c r="AO14" i="10"/>
  <c r="AO14" i="9"/>
  <c r="BC14" i="10"/>
  <c r="BC14" i="9"/>
  <c r="U15" i="10"/>
  <c r="U15" i="9"/>
  <c r="BA15" i="10"/>
  <c r="BA15" i="9"/>
  <c r="AK16" i="10"/>
  <c r="AK16" i="9"/>
  <c r="AY16" i="10"/>
  <c r="AY16" i="9"/>
  <c r="AI17" i="10"/>
  <c r="AI17" i="9"/>
  <c r="V17" i="10"/>
  <c r="V17" i="9"/>
  <c r="AW17" i="10"/>
  <c r="AW17" i="9"/>
  <c r="AG18" i="10"/>
  <c r="AG18" i="9"/>
  <c r="AU18" i="10"/>
  <c r="AU18" i="9"/>
  <c r="S19" i="10"/>
  <c r="AE19" i="10"/>
  <c r="AE19" i="9"/>
  <c r="S19" i="9"/>
  <c r="AS19" i="10"/>
  <c r="W19" i="10"/>
  <c r="AS19" i="9"/>
  <c r="H19" i="10"/>
  <c r="CI31" i="10" s="1"/>
  <c r="H19" i="9"/>
  <c r="B20" i="10"/>
  <c r="B20" i="9"/>
  <c r="F20" i="10"/>
  <c r="F20" i="9"/>
  <c r="I20" i="10"/>
  <c r="Q20" i="10" s="1"/>
  <c r="I20" i="9"/>
  <c r="D21" i="10"/>
  <c r="D21" i="9"/>
  <c r="AO22" i="10"/>
  <c r="AO22" i="9"/>
  <c r="BC22" i="10"/>
  <c r="BC22" i="9"/>
  <c r="U23" i="10"/>
  <c r="U23" i="9"/>
  <c r="AK24" i="10"/>
  <c r="AK24" i="9"/>
  <c r="AY24" i="10"/>
  <c r="AY24" i="9"/>
  <c r="AI25" i="10"/>
  <c r="AI25" i="9"/>
  <c r="AW25" i="10"/>
  <c r="AW25" i="9"/>
  <c r="AG26" i="10"/>
  <c r="AG26" i="9"/>
  <c r="AU26" i="10"/>
  <c r="AU26" i="9"/>
  <c r="AE27" i="10"/>
  <c r="S27" i="10"/>
  <c r="S27" i="9"/>
  <c r="AE27" i="9"/>
  <c r="W27" i="10"/>
  <c r="AS27" i="10"/>
  <c r="AS27" i="9"/>
  <c r="W27" i="9"/>
  <c r="H27" i="10"/>
  <c r="H27" i="9"/>
  <c r="I28" i="10"/>
  <c r="I28" i="9"/>
  <c r="AQ29" i="10"/>
  <c r="BP41" i="10" s="1"/>
  <c r="AO30" i="10"/>
  <c r="AO30" i="9"/>
  <c r="BC30" i="10"/>
  <c r="BC30" i="9"/>
  <c r="AM31" i="10"/>
  <c r="AM31" i="9"/>
  <c r="U31" i="10"/>
  <c r="AA31" i="10" s="1"/>
  <c r="U31" i="9"/>
  <c r="BA31" i="10"/>
  <c r="BA31" i="9"/>
  <c r="AK32" i="10"/>
  <c r="AK32" i="9"/>
  <c r="AY32" i="10"/>
  <c r="AY32" i="9"/>
  <c r="AI33" i="10"/>
  <c r="AI33" i="9"/>
  <c r="V33" i="10"/>
  <c r="V33" i="9"/>
  <c r="AW33" i="10"/>
  <c r="AW33" i="9"/>
  <c r="AG34" i="10"/>
  <c r="AG34" i="9"/>
  <c r="AU34" i="10"/>
  <c r="AU34" i="9"/>
  <c r="S35" i="10"/>
  <c r="AE35" i="10"/>
  <c r="S35" i="9"/>
  <c r="W35" i="10"/>
  <c r="AS35" i="10"/>
  <c r="AS35" i="9"/>
  <c r="H35" i="10"/>
  <c r="DM47" i="10" s="1"/>
  <c r="H35" i="9"/>
  <c r="B36" i="10"/>
  <c r="B36" i="9"/>
  <c r="F36" i="10"/>
  <c r="F36" i="9"/>
  <c r="I36" i="10"/>
  <c r="Q36" i="10" s="1"/>
  <c r="I36" i="9"/>
  <c r="D37" i="10"/>
  <c r="D37" i="9"/>
  <c r="BC38" i="10"/>
  <c r="BC38" i="9"/>
  <c r="AM39" i="10"/>
  <c r="AM39" i="9"/>
  <c r="U39" i="10"/>
  <c r="U39" i="9"/>
  <c r="AK40" i="10"/>
  <c r="AK40" i="9"/>
  <c r="AY40" i="10"/>
  <c r="AY40" i="9"/>
  <c r="AI41" i="10"/>
  <c r="AI41" i="9"/>
  <c r="AW41" i="10"/>
  <c r="AW41" i="9"/>
  <c r="AG42" i="10"/>
  <c r="AG42" i="9"/>
  <c r="AU42" i="10"/>
  <c r="AU42" i="9"/>
  <c r="AE43" i="10"/>
  <c r="S43" i="10"/>
  <c r="S43" i="9"/>
  <c r="W43" i="10"/>
  <c r="AS43" i="10"/>
  <c r="AS43" i="9"/>
  <c r="W43" i="9"/>
  <c r="H43" i="10"/>
  <c r="CI55" i="10" s="1"/>
  <c r="H43" i="9"/>
  <c r="I44" i="10"/>
  <c r="O56" i="10" s="1"/>
  <c r="I44" i="9"/>
  <c r="AO46" i="10"/>
  <c r="AO46" i="9"/>
  <c r="BC46" i="10"/>
  <c r="BC46" i="9"/>
  <c r="AM47" i="10"/>
  <c r="AM47" i="9"/>
  <c r="U47" i="10"/>
  <c r="AA47" i="10" s="1"/>
  <c r="U47" i="9"/>
  <c r="BA47" i="10"/>
  <c r="BA47" i="9"/>
  <c r="AK48" i="10"/>
  <c r="AK48" i="9"/>
  <c r="AY48" i="10"/>
  <c r="AY48" i="9"/>
  <c r="AI49" i="10"/>
  <c r="AI49" i="9"/>
  <c r="V49" i="10"/>
  <c r="AB61" i="10" s="1"/>
  <c r="V49" i="9"/>
  <c r="AW49" i="10"/>
  <c r="AW49" i="9"/>
  <c r="AG50" i="10"/>
  <c r="AG50" i="9"/>
  <c r="AU50" i="10"/>
  <c r="AU50" i="9"/>
  <c r="AE51" i="10"/>
  <c r="S51" i="10"/>
  <c r="AE51" i="9"/>
  <c r="S51" i="9"/>
  <c r="W51" i="10"/>
  <c r="AS51" i="10"/>
  <c r="AS51" i="9"/>
  <c r="H51" i="10"/>
  <c r="CI63" i="10" s="1"/>
  <c r="H51" i="9"/>
  <c r="B52" i="10"/>
  <c r="B52" i="9"/>
  <c r="F52" i="10"/>
  <c r="F52" i="9"/>
  <c r="I52" i="10"/>
  <c r="Q52" i="10" s="1"/>
  <c r="I52" i="9"/>
  <c r="D53" i="10"/>
  <c r="D53" i="9"/>
  <c r="AO54" i="10"/>
  <c r="AO54" i="9"/>
  <c r="BC54" i="10"/>
  <c r="BC54" i="9"/>
  <c r="AM55" i="10"/>
  <c r="AM55" i="9"/>
  <c r="U55" i="10"/>
  <c r="U55" i="9"/>
  <c r="AK56" i="10"/>
  <c r="AK56" i="9"/>
  <c r="AY56" i="10"/>
  <c r="AY56" i="9"/>
  <c r="AI57" i="10"/>
  <c r="AI57" i="9"/>
  <c r="AW57" i="10"/>
  <c r="AW57" i="9"/>
  <c r="AG58" i="10"/>
  <c r="AG58" i="9"/>
  <c r="AU58" i="10"/>
  <c r="AU58" i="9"/>
  <c r="S59" i="10"/>
  <c r="AE59" i="10"/>
  <c r="S59" i="9"/>
  <c r="W59" i="10"/>
  <c r="AS59" i="10"/>
  <c r="AS59" i="9"/>
  <c r="W59" i="9"/>
  <c r="H59" i="10"/>
  <c r="CI71" i="10" s="1"/>
  <c r="H59" i="9"/>
  <c r="I60" i="10"/>
  <c r="Q72" i="10" s="1"/>
  <c r="I60" i="9"/>
  <c r="AO62" i="10"/>
  <c r="AO62" i="9"/>
  <c r="BC62" i="10"/>
  <c r="BC62" i="9"/>
  <c r="AM63" i="10"/>
  <c r="AM63" i="9"/>
  <c r="U63" i="10"/>
  <c r="AA63" i="10" s="1"/>
  <c r="U63" i="9"/>
  <c r="BA63" i="10"/>
  <c r="BA63" i="9"/>
  <c r="AK64" i="10"/>
  <c r="AK64" i="9"/>
  <c r="AY64" i="10"/>
  <c r="AY64" i="9"/>
  <c r="AI65" i="10"/>
  <c r="AI65" i="9"/>
  <c r="V65" i="10"/>
  <c r="V65" i="9"/>
  <c r="AW65" i="10"/>
  <c r="AW65" i="9"/>
  <c r="S67" i="10"/>
  <c r="AE67" i="10"/>
  <c r="AE67" i="9"/>
  <c r="S67" i="9"/>
  <c r="AS67" i="10"/>
  <c r="W67" i="10"/>
  <c r="AS67" i="9"/>
  <c r="H67" i="10"/>
  <c r="H67" i="9"/>
  <c r="B68" i="10"/>
  <c r="B68" i="9"/>
  <c r="F68" i="10"/>
  <c r="F68" i="9"/>
  <c r="I68" i="10"/>
  <c r="I68" i="9"/>
  <c r="D69" i="10"/>
  <c r="D69" i="9"/>
  <c r="AO70" i="10"/>
  <c r="AO70" i="9"/>
  <c r="BC70" i="10"/>
  <c r="BC70" i="9"/>
  <c r="AM71" i="10"/>
  <c r="AM71" i="9"/>
  <c r="U71" i="10"/>
  <c r="U71" i="9"/>
  <c r="BA71" i="10"/>
  <c r="BA71" i="9"/>
  <c r="AK72" i="10"/>
  <c r="AK72" i="9"/>
  <c r="AY72" i="10"/>
  <c r="AY72" i="9"/>
  <c r="AI73" i="10"/>
  <c r="AI73" i="9"/>
  <c r="AW73" i="10"/>
  <c r="AW73" i="9"/>
  <c r="AU74" i="10"/>
  <c r="AU74" i="9"/>
  <c r="AE75" i="10"/>
  <c r="S75" i="10"/>
  <c r="S75" i="9"/>
  <c r="W75" i="10"/>
  <c r="AS75" i="10"/>
  <c r="AS75" i="9"/>
  <c r="W75" i="9"/>
  <c r="H75" i="10"/>
  <c r="H75" i="9"/>
  <c r="I76" i="10"/>
  <c r="Q76" i="10" s="1"/>
  <c r="I76" i="9"/>
  <c r="Q77" i="9" s="1"/>
  <c r="A10" i="9"/>
  <c r="B28" i="9"/>
  <c r="C44" i="9"/>
  <c r="A61" i="9"/>
  <c r="F44" i="9"/>
  <c r="G33" i="9"/>
  <c r="G22" i="9"/>
  <c r="H12" i="9"/>
  <c r="I25" i="9"/>
  <c r="U54" i="9"/>
  <c r="V43" i="9"/>
  <c r="V32" i="9"/>
  <c r="T3" i="9"/>
  <c r="AK6" i="9"/>
  <c r="AL10" i="9"/>
  <c r="AF15" i="9"/>
  <c r="AM19" i="9"/>
  <c r="AN23" i="9"/>
  <c r="AG28" i="9"/>
  <c r="AK33" i="9"/>
  <c r="AL39" i="9"/>
  <c r="AL53" i="9"/>
  <c r="AE75" i="9"/>
  <c r="BD44" i="9"/>
  <c r="AT27" i="9"/>
  <c r="BC8" i="9"/>
  <c r="AP8" i="10"/>
  <c r="I3" i="10"/>
  <c r="O15" i="10" s="1"/>
  <c r="I3" i="9"/>
  <c r="AM6" i="10"/>
  <c r="AM6" i="9"/>
  <c r="F27" i="10"/>
  <c r="F27" i="9"/>
  <c r="AW32" i="10"/>
  <c r="AW32" i="9"/>
  <c r="AK39" i="10"/>
  <c r="AK39" i="9"/>
  <c r="B43" i="10"/>
  <c r="B43" i="9"/>
  <c r="B51" i="10"/>
  <c r="B51" i="9"/>
  <c r="BA62" i="10"/>
  <c r="BA62" i="9"/>
  <c r="F75" i="10"/>
  <c r="M75" i="10" s="1"/>
  <c r="F75" i="9"/>
  <c r="D35" i="9"/>
  <c r="AG33" i="9"/>
  <c r="E4" i="10"/>
  <c r="E4" i="9"/>
  <c r="E12" i="10"/>
  <c r="E12" i="9"/>
  <c r="AZ15" i="10"/>
  <c r="AZ15" i="9"/>
  <c r="AF18" i="10"/>
  <c r="AF18" i="9"/>
  <c r="AP21" i="10"/>
  <c r="AP21" i="9"/>
  <c r="BD29" i="10"/>
  <c r="BD29" i="9"/>
  <c r="A36" i="10"/>
  <c r="B26" i="12" s="1"/>
  <c r="A36" i="9"/>
  <c r="AZ47" i="10"/>
  <c r="AZ47" i="9"/>
  <c r="AF50" i="10"/>
  <c r="AF50" i="9"/>
  <c r="AJ56" i="10"/>
  <c r="AJ56" i="9"/>
  <c r="AF58" i="10"/>
  <c r="AF58" i="9"/>
  <c r="C59" i="10"/>
  <c r="C59" i="9"/>
  <c r="AH65" i="10"/>
  <c r="AH65" i="9"/>
  <c r="BB70" i="10"/>
  <c r="BB70" i="9"/>
  <c r="AT3" i="10"/>
  <c r="AT3" i="9"/>
  <c r="G4" i="10"/>
  <c r="G4" i="9"/>
  <c r="A5" i="10"/>
  <c r="A5" i="9"/>
  <c r="E5" i="10"/>
  <c r="E5" i="9"/>
  <c r="AP6" i="10"/>
  <c r="AP6" i="9"/>
  <c r="BD6" i="10"/>
  <c r="BD6" i="9"/>
  <c r="BB7" i="10"/>
  <c r="BB7" i="9"/>
  <c r="AL8" i="10"/>
  <c r="AL8" i="9"/>
  <c r="AZ8" i="10"/>
  <c r="AZ8" i="9"/>
  <c r="AJ9" i="10"/>
  <c r="AJ9" i="9"/>
  <c r="AX9" i="10"/>
  <c r="AX9" i="9"/>
  <c r="AH10" i="10"/>
  <c r="AH10" i="9"/>
  <c r="AV10" i="10"/>
  <c r="AV10" i="9"/>
  <c r="E13" i="10"/>
  <c r="E13" i="9"/>
  <c r="AP14" i="10"/>
  <c r="AP14" i="9"/>
  <c r="BD14" i="10"/>
  <c r="BD14" i="9"/>
  <c r="BB15" i="10"/>
  <c r="BB15" i="9"/>
  <c r="AL16" i="10"/>
  <c r="AL16" i="9"/>
  <c r="AZ16" i="10"/>
  <c r="AZ16" i="9"/>
  <c r="AJ17" i="10"/>
  <c r="AJ17" i="9"/>
  <c r="AX17" i="10"/>
  <c r="AX17" i="9"/>
  <c r="AH18" i="10"/>
  <c r="AH18" i="9"/>
  <c r="G20" i="10"/>
  <c r="G20" i="9"/>
  <c r="A21" i="10"/>
  <c r="B11" i="12" s="1"/>
  <c r="A21" i="9"/>
  <c r="E21" i="10"/>
  <c r="L21" i="10" s="1"/>
  <c r="E21" i="9"/>
  <c r="AP22" i="10"/>
  <c r="AP22" i="9"/>
  <c r="BD22" i="10"/>
  <c r="BD22" i="9"/>
  <c r="BB23" i="10"/>
  <c r="BB23" i="9"/>
  <c r="AL24" i="10"/>
  <c r="AL24" i="9"/>
  <c r="AZ24" i="10"/>
  <c r="AZ24" i="9"/>
  <c r="AJ25" i="10"/>
  <c r="AJ25" i="9"/>
  <c r="AX25" i="10"/>
  <c r="AX25" i="9"/>
  <c r="AH26" i="10"/>
  <c r="AH26" i="9"/>
  <c r="AV26" i="10"/>
  <c r="AV26" i="9"/>
  <c r="AF27" i="10"/>
  <c r="AF27" i="9"/>
  <c r="E29" i="10"/>
  <c r="E29" i="9"/>
  <c r="AP30" i="10"/>
  <c r="AP30" i="9"/>
  <c r="BD30" i="10"/>
  <c r="BD30" i="9"/>
  <c r="AN31" i="10"/>
  <c r="AN31" i="9"/>
  <c r="BB31" i="10"/>
  <c r="BB31" i="9"/>
  <c r="AL32" i="10"/>
  <c r="AL32" i="9"/>
  <c r="AZ32" i="10"/>
  <c r="AZ32" i="9"/>
  <c r="AJ33" i="10"/>
  <c r="AJ33" i="9"/>
  <c r="AX33" i="10"/>
  <c r="AX33" i="9"/>
  <c r="AH34" i="10"/>
  <c r="AH34" i="9"/>
  <c r="G36" i="10"/>
  <c r="G36" i="9"/>
  <c r="A37" i="10"/>
  <c r="B27" i="12" s="1"/>
  <c r="A37" i="9"/>
  <c r="E37" i="10"/>
  <c r="L37" i="10" s="1"/>
  <c r="E37" i="9"/>
  <c r="BD38" i="10"/>
  <c r="BD38" i="9"/>
  <c r="AN39" i="10"/>
  <c r="AN39" i="9"/>
  <c r="BB39" i="10"/>
  <c r="BB39" i="9"/>
  <c r="AZ40" i="10"/>
  <c r="AZ40" i="9"/>
  <c r="AJ41" i="10"/>
  <c r="AJ41" i="9"/>
  <c r="AX41" i="10"/>
  <c r="AX41" i="9"/>
  <c r="AH42" i="10"/>
  <c r="AH42" i="9"/>
  <c r="AV42" i="10"/>
  <c r="AV42" i="9"/>
  <c r="E45" i="10"/>
  <c r="Z57" i="10" s="1"/>
  <c r="E45" i="9"/>
  <c r="AP46" i="10"/>
  <c r="AP46" i="9"/>
  <c r="BD46" i="10"/>
  <c r="BD46" i="9"/>
  <c r="AN47" i="10"/>
  <c r="AN47" i="9"/>
  <c r="BB47" i="10"/>
  <c r="BB47" i="9"/>
  <c r="AL48" i="10"/>
  <c r="AL48" i="9"/>
  <c r="AZ48" i="10"/>
  <c r="AZ48" i="9"/>
  <c r="AJ49" i="9"/>
  <c r="AJ49" i="10"/>
  <c r="AX49" i="10"/>
  <c r="AX49" i="9"/>
  <c r="AF51" i="10"/>
  <c r="AF51" i="9"/>
  <c r="G52" i="10"/>
  <c r="G52" i="9"/>
  <c r="A53" i="10"/>
  <c r="B43" i="12" s="1"/>
  <c r="A53" i="9"/>
  <c r="E53" i="10"/>
  <c r="L53" i="10" s="1"/>
  <c r="E53" i="9"/>
  <c r="AP54" i="10"/>
  <c r="AP54" i="9"/>
  <c r="BD54" i="10"/>
  <c r="BD54" i="9"/>
  <c r="AN55" i="10"/>
  <c r="AN55" i="9"/>
  <c r="BB55" i="10"/>
  <c r="BB55" i="9"/>
  <c r="AL56" i="10"/>
  <c r="AL56" i="9"/>
  <c r="AZ56" i="10"/>
  <c r="AZ56" i="9"/>
  <c r="AJ57" i="10"/>
  <c r="AJ57" i="9"/>
  <c r="AX57" i="10"/>
  <c r="AX57" i="9"/>
  <c r="AH58" i="10"/>
  <c r="AH58" i="9"/>
  <c r="AV58" i="10"/>
  <c r="AV58" i="9"/>
  <c r="E61" i="10"/>
  <c r="Z73" i="10" s="1"/>
  <c r="E61" i="9"/>
  <c r="BD62" i="10"/>
  <c r="BD62" i="9"/>
  <c r="AN63" i="10"/>
  <c r="AN63" i="9"/>
  <c r="BB63" i="10"/>
  <c r="BB63" i="9"/>
  <c r="K77" i="3"/>
  <c r="AL64" i="10"/>
  <c r="AL64" i="9"/>
  <c r="BG77" i="3"/>
  <c r="AZ64" i="9"/>
  <c r="AZ64" i="10"/>
  <c r="AJ65" i="10"/>
  <c r="AJ65" i="9"/>
  <c r="AX65" i="10"/>
  <c r="AX65" i="9"/>
  <c r="AH66" i="10"/>
  <c r="AH66" i="9"/>
  <c r="AF67" i="10"/>
  <c r="AF67" i="9"/>
  <c r="G68" i="10"/>
  <c r="G68" i="9"/>
  <c r="A69" i="10"/>
  <c r="A69" i="9"/>
  <c r="E69" i="10"/>
  <c r="E69" i="9"/>
  <c r="BD70" i="10"/>
  <c r="BD70" i="9"/>
  <c r="AN71" i="10"/>
  <c r="AN71" i="9"/>
  <c r="BB71" i="10"/>
  <c r="BB71" i="9"/>
  <c r="AL72" i="10"/>
  <c r="AL72" i="9"/>
  <c r="AZ72" i="10"/>
  <c r="AZ72" i="9"/>
  <c r="AJ73" i="10"/>
  <c r="AJ73" i="9"/>
  <c r="AX73" i="10"/>
  <c r="AX73" i="9"/>
  <c r="AH74" i="10"/>
  <c r="AH74" i="9"/>
  <c r="AV74" i="10"/>
  <c r="AV74" i="9"/>
  <c r="E77" i="2"/>
  <c r="AF75" i="10"/>
  <c r="AF75" i="9"/>
  <c r="C77" i="2"/>
  <c r="C76" i="10"/>
  <c r="AI77" i="2"/>
  <c r="AY77" i="2"/>
  <c r="BP77" i="2"/>
  <c r="G76" i="10"/>
  <c r="B12" i="9"/>
  <c r="C28" i="9"/>
  <c r="A45" i="9"/>
  <c r="D54" i="9"/>
  <c r="E43" i="9"/>
  <c r="E32" i="9"/>
  <c r="F22" i="9"/>
  <c r="G12" i="9"/>
  <c r="I24" i="9"/>
  <c r="T53" i="9"/>
  <c r="T42" i="9"/>
  <c r="U32" i="9"/>
  <c r="V22" i="9"/>
  <c r="AL6" i="9"/>
  <c r="AF11" i="9"/>
  <c r="AM15" i="9"/>
  <c r="AN19" i="9"/>
  <c r="AO23" i="9"/>
  <c r="AH28" i="9"/>
  <c r="AF34" i="9"/>
  <c r="AL40" i="9"/>
  <c r="AF47" i="9"/>
  <c r="AM53" i="9"/>
  <c r="AP62" i="9"/>
  <c r="AJ76" i="9"/>
  <c r="AT75" i="9"/>
  <c r="AT43" i="9"/>
  <c r="BC24" i="9"/>
  <c r="BA7" i="9"/>
  <c r="BA21" i="10"/>
  <c r="BA5" i="10"/>
  <c r="BA5" i="9"/>
  <c r="AI7" i="10"/>
  <c r="AI7" i="9"/>
  <c r="T11" i="10"/>
  <c r="T11" i="9"/>
  <c r="AM13" i="10"/>
  <c r="AM13" i="9"/>
  <c r="BC20" i="10"/>
  <c r="BC20" i="9"/>
  <c r="AY22" i="10"/>
  <c r="AY22" i="9"/>
  <c r="D27" i="10"/>
  <c r="D27" i="9"/>
  <c r="AG32" i="10"/>
  <c r="AG32" i="9"/>
  <c r="AS33" i="10"/>
  <c r="W33" i="10"/>
  <c r="W33" i="9"/>
  <c r="AS33" i="9"/>
  <c r="F34" i="10"/>
  <c r="M46" i="10" s="1"/>
  <c r="F34" i="9"/>
  <c r="G10" i="10"/>
  <c r="G10" i="9"/>
  <c r="AJ15" i="10"/>
  <c r="AJ15" i="9"/>
  <c r="A19" i="10"/>
  <c r="B9" i="12" s="1"/>
  <c r="A19" i="9"/>
  <c r="AX23" i="10"/>
  <c r="AX23" i="9"/>
  <c r="AH32" i="10"/>
  <c r="AH32" i="9"/>
  <c r="AT41" i="10"/>
  <c r="AT41" i="9"/>
  <c r="AF49" i="10"/>
  <c r="AF49" i="9"/>
  <c r="AL22" i="9"/>
  <c r="BC13" i="10"/>
  <c r="BC13" i="9"/>
  <c r="AU17" i="10"/>
  <c r="AU17" i="9"/>
  <c r="B19" i="10"/>
  <c r="B19" i="9"/>
  <c r="AO21" i="10"/>
  <c r="AO21" i="9"/>
  <c r="AU25" i="10"/>
  <c r="AU25" i="9"/>
  <c r="AM30" i="10"/>
  <c r="AM30" i="9"/>
  <c r="W34" i="10"/>
  <c r="AS34" i="10"/>
  <c r="AS34" i="9"/>
  <c r="W34" i="9"/>
  <c r="AW40" i="10"/>
  <c r="AW40" i="9"/>
  <c r="H42" i="10"/>
  <c r="H42" i="9"/>
  <c r="D44" i="10"/>
  <c r="BT44" i="10" s="1"/>
  <c r="D44" i="9"/>
  <c r="BA46" i="10"/>
  <c r="BA46" i="9"/>
  <c r="AW56" i="10"/>
  <c r="AW56" i="9"/>
  <c r="T76" i="10"/>
  <c r="Z76" i="10" s="1"/>
  <c r="T76" i="9"/>
  <c r="C3" i="10"/>
  <c r="C3" i="9"/>
  <c r="AV9" i="10"/>
  <c r="AV9" i="9"/>
  <c r="AT26" i="10"/>
  <c r="AT26" i="9"/>
  <c r="C35" i="10"/>
  <c r="C35" i="9"/>
  <c r="AP45" i="10"/>
  <c r="AP45" i="9"/>
  <c r="AN62" i="10"/>
  <c r="AN62" i="9"/>
  <c r="AN70" i="10"/>
  <c r="AN70" i="9"/>
  <c r="AJ72" i="10"/>
  <c r="AJ72" i="9"/>
  <c r="AV73" i="10"/>
  <c r="AV73" i="9"/>
  <c r="C75" i="10"/>
  <c r="C75" i="9"/>
  <c r="E76" i="10"/>
  <c r="L76" i="10" s="1"/>
  <c r="E76" i="9"/>
  <c r="AN77" i="3"/>
  <c r="AG3" i="10"/>
  <c r="AG3" i="9"/>
  <c r="AU3" i="10"/>
  <c r="AU3" i="9"/>
  <c r="S4" i="10"/>
  <c r="AE4" i="10"/>
  <c r="S4" i="9"/>
  <c r="AE4" i="9"/>
  <c r="AS4" i="10"/>
  <c r="W4" i="10"/>
  <c r="AS4" i="9"/>
  <c r="W4" i="9"/>
  <c r="B5" i="10"/>
  <c r="B5" i="9"/>
  <c r="F5" i="10"/>
  <c r="F5" i="9"/>
  <c r="I5" i="10"/>
  <c r="I5" i="9"/>
  <c r="T6" i="10"/>
  <c r="T6" i="9"/>
  <c r="BC7" i="10"/>
  <c r="BC7" i="9"/>
  <c r="AM8" i="10"/>
  <c r="AM8" i="9"/>
  <c r="BA8" i="10"/>
  <c r="BA8" i="9"/>
  <c r="AK9" i="10"/>
  <c r="AK9" i="9"/>
  <c r="AY9" i="10"/>
  <c r="AY9" i="9"/>
  <c r="V10" i="10"/>
  <c r="V10" i="9"/>
  <c r="AW10" i="10"/>
  <c r="AW10" i="9"/>
  <c r="AG11" i="10"/>
  <c r="AG11" i="9"/>
  <c r="AU11" i="10"/>
  <c r="AU11" i="9"/>
  <c r="S12" i="10"/>
  <c r="AE12" i="10"/>
  <c r="S12" i="9"/>
  <c r="AE12" i="9"/>
  <c r="AS12" i="10"/>
  <c r="W12" i="10"/>
  <c r="AS12" i="9"/>
  <c r="F13" i="10"/>
  <c r="F13" i="9"/>
  <c r="I13" i="10"/>
  <c r="I13" i="9"/>
  <c r="T14" i="10"/>
  <c r="T14" i="9"/>
  <c r="D14" i="10"/>
  <c r="AQ14" i="10" s="1"/>
  <c r="BL26" i="10" s="1"/>
  <c r="D14" i="9"/>
  <c r="BC15" i="10"/>
  <c r="BC15" i="9"/>
  <c r="AM16" i="10"/>
  <c r="AM16" i="9"/>
  <c r="BA16" i="9"/>
  <c r="BA16" i="10"/>
  <c r="AK17" i="10"/>
  <c r="AK17" i="9"/>
  <c r="AY17" i="10"/>
  <c r="AY17" i="9"/>
  <c r="BK18" i="10"/>
  <c r="V18" i="10"/>
  <c r="AB18" i="10" s="1"/>
  <c r="V18" i="9"/>
  <c r="AG19" i="10"/>
  <c r="AG19" i="9"/>
  <c r="AU19" i="10"/>
  <c r="AU19" i="9"/>
  <c r="AE20" i="10"/>
  <c r="S20" i="10"/>
  <c r="S20" i="9"/>
  <c r="AE20" i="9"/>
  <c r="W20" i="10"/>
  <c r="AS20" i="10"/>
  <c r="AS20" i="9"/>
  <c r="W20" i="9"/>
  <c r="BE20" i="10"/>
  <c r="B21" i="10"/>
  <c r="B21" i="9"/>
  <c r="F21" i="10"/>
  <c r="M21" i="10" s="1"/>
  <c r="F21" i="9"/>
  <c r="I21" i="10"/>
  <c r="Q21" i="10" s="1"/>
  <c r="I21" i="9"/>
  <c r="T22" i="10"/>
  <c r="T22" i="9"/>
  <c r="AQ22" i="10"/>
  <c r="BC23" i="10"/>
  <c r="BC23" i="9"/>
  <c r="AM24" i="10"/>
  <c r="AM24" i="9"/>
  <c r="BA24" i="10"/>
  <c r="BA24" i="9"/>
  <c r="AK25" i="10"/>
  <c r="AK25" i="9"/>
  <c r="AY25" i="10"/>
  <c r="AY25" i="9"/>
  <c r="AI26" i="10"/>
  <c r="AI26" i="9"/>
  <c r="V26" i="10"/>
  <c r="V26" i="9"/>
  <c r="AW26" i="10"/>
  <c r="AW26" i="9"/>
  <c r="AG27" i="10"/>
  <c r="AG27" i="9"/>
  <c r="AU27" i="10"/>
  <c r="AU27" i="9"/>
  <c r="S28" i="10"/>
  <c r="AE28" i="10"/>
  <c r="S28" i="9"/>
  <c r="AS28" i="10"/>
  <c r="W28" i="10"/>
  <c r="AS28" i="9"/>
  <c r="BE28" i="10"/>
  <c r="F29" i="10"/>
  <c r="F29" i="9"/>
  <c r="I29" i="9"/>
  <c r="I29" i="10"/>
  <c r="Q41" i="10" s="1"/>
  <c r="T30" i="10"/>
  <c r="T30" i="9"/>
  <c r="D30" i="10"/>
  <c r="AQ30" i="10" s="1"/>
  <c r="D30" i="9"/>
  <c r="AO31" i="10"/>
  <c r="AO31" i="9"/>
  <c r="BC31" i="10"/>
  <c r="BC31" i="9"/>
  <c r="AM32" i="10"/>
  <c r="AM32" i="9"/>
  <c r="BA32" i="10"/>
  <c r="BA32" i="9"/>
  <c r="AY33" i="10"/>
  <c r="AY33" i="9"/>
  <c r="AI34" i="10"/>
  <c r="AI34" i="9"/>
  <c r="V34" i="10"/>
  <c r="AB34" i="10" s="1"/>
  <c r="V34" i="9"/>
  <c r="AU35" i="10"/>
  <c r="AU35" i="9"/>
  <c r="AE36" i="10"/>
  <c r="S36" i="10"/>
  <c r="AE36" i="9"/>
  <c r="S36" i="9"/>
  <c r="W36" i="10"/>
  <c r="AS36" i="9"/>
  <c r="AS36" i="10"/>
  <c r="W36" i="9"/>
  <c r="BE36" i="10"/>
  <c r="B37" i="10"/>
  <c r="B37" i="9"/>
  <c r="F37" i="10"/>
  <c r="M37" i="10" s="1"/>
  <c r="F37" i="9"/>
  <c r="I37" i="10"/>
  <c r="Q37" i="10" s="1"/>
  <c r="I37" i="9"/>
  <c r="T38" i="10"/>
  <c r="T38" i="9"/>
  <c r="AQ38" i="10"/>
  <c r="AO39" i="10"/>
  <c r="AO39" i="9"/>
  <c r="BC39" i="10"/>
  <c r="BC39" i="9"/>
  <c r="AM40" i="10"/>
  <c r="AM40" i="9"/>
  <c r="BA40" i="10"/>
  <c r="BA40" i="9"/>
  <c r="AK41" i="10"/>
  <c r="AK41" i="9"/>
  <c r="AY41" i="10"/>
  <c r="AY41" i="9"/>
  <c r="AI42" i="10"/>
  <c r="AI42" i="9"/>
  <c r="V42" i="10"/>
  <c r="V42" i="9"/>
  <c r="AW42" i="10"/>
  <c r="AW42" i="9"/>
  <c r="AG43" i="10"/>
  <c r="AG43" i="9"/>
  <c r="AU43" i="10"/>
  <c r="AU43" i="9"/>
  <c r="AE44" i="10"/>
  <c r="S44" i="10"/>
  <c r="AE44" i="9"/>
  <c r="S44" i="9"/>
  <c r="W44" i="10"/>
  <c r="AS44" i="10"/>
  <c r="AS44" i="9"/>
  <c r="F45" i="10"/>
  <c r="AA57" i="10" s="1"/>
  <c r="F45" i="9"/>
  <c r="I45" i="10"/>
  <c r="Q57" i="10" s="1"/>
  <c r="I45" i="9"/>
  <c r="T46" i="10"/>
  <c r="T46" i="9"/>
  <c r="D46" i="10"/>
  <c r="BT58" i="10" s="1"/>
  <c r="D46" i="9"/>
  <c r="AO47" i="10"/>
  <c r="AO47" i="9"/>
  <c r="BC47" i="10"/>
  <c r="BC47" i="9"/>
  <c r="AM48" i="10"/>
  <c r="AM48" i="9"/>
  <c r="BA48" i="10"/>
  <c r="BA48" i="9"/>
  <c r="AY49" i="10"/>
  <c r="AY49" i="9"/>
  <c r="AI50" i="10"/>
  <c r="BK50" i="10" s="1"/>
  <c r="AI50" i="9"/>
  <c r="V50" i="10"/>
  <c r="AB50" i="10" s="1"/>
  <c r="V50" i="9"/>
  <c r="AG51" i="10"/>
  <c r="AG51" i="9"/>
  <c r="AU51" i="10"/>
  <c r="AU51" i="9"/>
  <c r="AE52" i="10"/>
  <c r="S52" i="10"/>
  <c r="AE52" i="9"/>
  <c r="S52" i="9"/>
  <c r="W52" i="10"/>
  <c r="AS52" i="10"/>
  <c r="AS52" i="9"/>
  <c r="W52" i="9"/>
  <c r="B53" i="10"/>
  <c r="B53" i="9"/>
  <c r="F53" i="10"/>
  <c r="M53" i="10" s="1"/>
  <c r="F53" i="9"/>
  <c r="I53" i="10"/>
  <c r="I53" i="9"/>
  <c r="T54" i="10"/>
  <c r="T54" i="9"/>
  <c r="C12" i="9"/>
  <c r="A29" i="9"/>
  <c r="B45" i="9"/>
  <c r="G63" i="9"/>
  <c r="H52" i="9"/>
  <c r="H41" i="9"/>
  <c r="D32" i="9"/>
  <c r="E22" i="9"/>
  <c r="F12" i="9"/>
  <c r="I18" i="9"/>
  <c r="V73" i="9"/>
  <c r="W51" i="9"/>
  <c r="S42" i="9"/>
  <c r="T32" i="9"/>
  <c r="U22" i="9"/>
  <c r="V11" i="9"/>
  <c r="AF7" i="9"/>
  <c r="AM11" i="9"/>
  <c r="AN15" i="9"/>
  <c r="AO19" i="9"/>
  <c r="AP23" i="9"/>
  <c r="AN28" i="9"/>
  <c r="AP34" i="9"/>
  <c r="AN40" i="9"/>
  <c r="AH47" i="9"/>
  <c r="AN53" i="9"/>
  <c r="AT59" i="9"/>
  <c r="BC40" i="9"/>
  <c r="AX24" i="9"/>
  <c r="AZ7" i="9"/>
  <c r="AX35" i="10"/>
  <c r="AU8" i="10"/>
  <c r="AU8" i="9"/>
  <c r="F10" i="10"/>
  <c r="M22" i="10" s="1"/>
  <c r="F10" i="9"/>
  <c r="BC12" i="10"/>
  <c r="CF24" i="10" s="1"/>
  <c r="BC12" i="9"/>
  <c r="AY14" i="10"/>
  <c r="AY14" i="9"/>
  <c r="W17" i="10"/>
  <c r="AS17" i="10"/>
  <c r="W17" i="9"/>
  <c r="AS17" i="9"/>
  <c r="AE25" i="10"/>
  <c r="S25" i="10"/>
  <c r="S25" i="9"/>
  <c r="BA29" i="10"/>
  <c r="BA29" i="9"/>
  <c r="V39" i="10"/>
  <c r="V39" i="9"/>
  <c r="D43" i="10"/>
  <c r="BT55" i="10" s="1"/>
  <c r="D43" i="9"/>
  <c r="AY46" i="10"/>
  <c r="AY46" i="9"/>
  <c r="BD4" i="10"/>
  <c r="BD4" i="9"/>
  <c r="AZ6" i="10"/>
  <c r="AZ6" i="9"/>
  <c r="AV8" i="10"/>
  <c r="AV8" i="9"/>
  <c r="AZ14" i="10"/>
  <c r="AZ14" i="9"/>
  <c r="AX15" i="10"/>
  <c r="AX15" i="9"/>
  <c r="AH24" i="10"/>
  <c r="AH24" i="9"/>
  <c r="AF33" i="10"/>
  <c r="AF33" i="9"/>
  <c r="AZ54" i="10"/>
  <c r="AZ54" i="9"/>
  <c r="E35" i="9"/>
  <c r="AK7" i="10"/>
  <c r="AK7" i="9"/>
  <c r="AU33" i="10"/>
  <c r="AU33" i="9"/>
  <c r="BC37" i="10"/>
  <c r="BC37" i="9"/>
  <c r="AO53" i="10"/>
  <c r="AO53" i="9"/>
  <c r="BA54" i="10"/>
  <c r="BA54" i="9"/>
  <c r="AY55" i="10"/>
  <c r="AY55" i="9"/>
  <c r="B59" i="10"/>
  <c r="B59" i="9"/>
  <c r="D60" i="10"/>
  <c r="D60" i="9"/>
  <c r="BC69" i="10"/>
  <c r="BC69" i="9"/>
  <c r="AY71" i="10"/>
  <c r="AY71" i="9"/>
  <c r="AU73" i="10"/>
  <c r="AU73" i="9"/>
  <c r="T35" i="9"/>
  <c r="CC77" i="3"/>
  <c r="A20" i="10"/>
  <c r="B10" i="12" s="1"/>
  <c r="A20" i="9"/>
  <c r="G43" i="10"/>
  <c r="G43" i="9"/>
  <c r="AV57" i="10"/>
  <c r="AV57" i="9"/>
  <c r="AZ63" i="10"/>
  <c r="AZ63" i="9"/>
  <c r="E68" i="10"/>
  <c r="E68" i="9"/>
  <c r="AF74" i="10"/>
  <c r="AF74" i="9"/>
  <c r="BM77" i="3"/>
  <c r="AH3" i="10"/>
  <c r="AH3" i="9"/>
  <c r="AV3" i="10"/>
  <c r="AV3" i="9"/>
  <c r="AF4" i="10"/>
  <c r="AF4" i="9"/>
  <c r="AT4" i="10"/>
  <c r="AT4" i="9"/>
  <c r="C5" i="10"/>
  <c r="C5" i="9"/>
  <c r="G5" i="10"/>
  <c r="G5" i="9"/>
  <c r="A6" i="10"/>
  <c r="A6" i="9"/>
  <c r="BD7" i="10"/>
  <c r="BD7" i="9"/>
  <c r="AN8" i="10"/>
  <c r="AN8" i="9"/>
  <c r="BB8" i="10"/>
  <c r="BB8" i="9"/>
  <c r="AL9" i="10"/>
  <c r="AL9" i="9"/>
  <c r="AZ9" i="10"/>
  <c r="AZ9" i="9"/>
  <c r="AX10" i="10"/>
  <c r="AX10" i="9"/>
  <c r="AH11" i="10"/>
  <c r="AH11" i="9"/>
  <c r="AV11" i="10"/>
  <c r="AV11" i="9"/>
  <c r="AF12" i="10"/>
  <c r="AF12" i="9"/>
  <c r="AT12" i="10"/>
  <c r="AT12" i="9"/>
  <c r="C13" i="10"/>
  <c r="C13" i="9"/>
  <c r="G13" i="10"/>
  <c r="G13" i="9"/>
  <c r="A14" i="10"/>
  <c r="A14" i="9"/>
  <c r="E14" i="10"/>
  <c r="E14" i="9"/>
  <c r="BD15" i="10"/>
  <c r="CG15" i="10" s="1"/>
  <c r="BD15" i="9"/>
  <c r="AN16" i="10"/>
  <c r="AN16" i="9"/>
  <c r="BB16" i="10"/>
  <c r="BB16" i="9"/>
  <c r="AL17" i="10"/>
  <c r="AL17" i="9"/>
  <c r="AZ17" i="10"/>
  <c r="AZ17" i="9"/>
  <c r="BL18" i="10"/>
  <c r="AX18" i="10"/>
  <c r="AX18" i="9"/>
  <c r="AH19" i="10"/>
  <c r="AH19" i="9"/>
  <c r="AV19" i="10"/>
  <c r="AV19" i="9"/>
  <c r="AF20" i="10"/>
  <c r="AF20" i="9"/>
  <c r="AT20" i="10"/>
  <c r="AT20" i="9"/>
  <c r="C21" i="10"/>
  <c r="C21" i="9"/>
  <c r="G21" i="10"/>
  <c r="G21" i="9"/>
  <c r="A22" i="10"/>
  <c r="B12" i="12" s="1"/>
  <c r="A22" i="9"/>
  <c r="BD23" i="10"/>
  <c r="BD23" i="9"/>
  <c r="AN24" i="10"/>
  <c r="AN24" i="9"/>
  <c r="BB24" i="10"/>
  <c r="BB24" i="9"/>
  <c r="AL25" i="10"/>
  <c r="AL25" i="9"/>
  <c r="AZ25" i="10"/>
  <c r="AZ25" i="9"/>
  <c r="AX26" i="10"/>
  <c r="AX26" i="9"/>
  <c r="AV27" i="10"/>
  <c r="AV27" i="9"/>
  <c r="AF28" i="10"/>
  <c r="AF28" i="9"/>
  <c r="AT28" i="10"/>
  <c r="AT28" i="9"/>
  <c r="C29" i="10"/>
  <c r="C29" i="9"/>
  <c r="G29" i="10"/>
  <c r="G29" i="9"/>
  <c r="A30" i="10"/>
  <c r="B20" i="12" s="1"/>
  <c r="A30" i="9"/>
  <c r="E30" i="10"/>
  <c r="E30" i="9"/>
  <c r="AP31" i="10"/>
  <c r="AP31" i="9"/>
  <c r="BD31" i="10"/>
  <c r="BD31" i="9"/>
  <c r="AN32" i="10"/>
  <c r="AN32" i="9"/>
  <c r="BB32" i="10"/>
  <c r="BB32" i="9"/>
  <c r="AL33" i="10"/>
  <c r="AL33" i="9"/>
  <c r="AZ33" i="10"/>
  <c r="AZ33" i="9"/>
  <c r="AJ34" i="10"/>
  <c r="AJ34" i="9"/>
  <c r="AX34" i="10"/>
  <c r="AX34" i="9"/>
  <c r="AH35" i="10"/>
  <c r="AH35" i="9"/>
  <c r="AV35" i="10"/>
  <c r="AV35" i="9"/>
  <c r="AF36" i="10"/>
  <c r="AF36" i="9"/>
  <c r="AT36" i="10"/>
  <c r="AT36" i="9"/>
  <c r="C37" i="10"/>
  <c r="C37" i="9"/>
  <c r="G37" i="10"/>
  <c r="G37" i="9"/>
  <c r="A38" i="10"/>
  <c r="B28" i="12" s="1"/>
  <c r="A38" i="9"/>
  <c r="AP39" i="10"/>
  <c r="AP39" i="9"/>
  <c r="BD39" i="10"/>
  <c r="BD39" i="9"/>
  <c r="BB40" i="10"/>
  <c r="BB40" i="9"/>
  <c r="AL41" i="10"/>
  <c r="AL41" i="9"/>
  <c r="AZ41" i="10"/>
  <c r="AZ41" i="9"/>
  <c r="AJ42" i="10"/>
  <c r="AJ42" i="9"/>
  <c r="AH43" i="10"/>
  <c r="AH43" i="9"/>
  <c r="AV43" i="10"/>
  <c r="AV43" i="9"/>
  <c r="AF44" i="10"/>
  <c r="AF44" i="9"/>
  <c r="AT44" i="10"/>
  <c r="AT44" i="9"/>
  <c r="C45" i="10"/>
  <c r="C45" i="9"/>
  <c r="G45" i="10"/>
  <c r="G45" i="9"/>
  <c r="A46" i="10"/>
  <c r="B36" i="12" s="1"/>
  <c r="A46" i="9"/>
  <c r="E46" i="10"/>
  <c r="E46" i="9"/>
  <c r="AP47" i="10"/>
  <c r="AP47" i="9"/>
  <c r="BD47" i="10"/>
  <c r="BD47" i="9"/>
  <c r="AN48" i="10"/>
  <c r="AN48" i="9"/>
  <c r="BB48" i="10"/>
  <c r="BB48" i="9"/>
  <c r="AZ49" i="10"/>
  <c r="AZ49" i="9"/>
  <c r="AJ50" i="10"/>
  <c r="AJ50" i="9"/>
  <c r="AX50" i="10"/>
  <c r="AX50" i="9"/>
  <c r="AV51" i="10"/>
  <c r="AV51" i="9"/>
  <c r="AF52" i="10"/>
  <c r="AF52" i="9"/>
  <c r="AT52" i="10"/>
  <c r="AT52" i="9"/>
  <c r="C53" i="10"/>
  <c r="C53" i="9"/>
  <c r="G53" i="10"/>
  <c r="G53" i="9"/>
  <c r="A54" i="10"/>
  <c r="B44" i="12" s="1"/>
  <c r="A54" i="9"/>
  <c r="A13" i="9"/>
  <c r="B29" i="9"/>
  <c r="B47" i="9"/>
  <c r="F51" i="9"/>
  <c r="G41" i="9"/>
  <c r="H31" i="9"/>
  <c r="D22" i="9"/>
  <c r="E11" i="9"/>
  <c r="I11" i="9"/>
  <c r="V51" i="9"/>
  <c r="T21" i="9"/>
  <c r="T10" i="9"/>
  <c r="AF3" i="9"/>
  <c r="AM7" i="9"/>
  <c r="AN11" i="9"/>
  <c r="AO15" i="9"/>
  <c r="AP19" i="9"/>
  <c r="AJ24" i="9"/>
  <c r="AL29" i="9"/>
  <c r="AE35" i="9"/>
  <c r="AO40" i="9"/>
  <c r="AJ47" i="9"/>
  <c r="AK54" i="9"/>
  <c r="AX40" i="9"/>
  <c r="BA23" i="9"/>
  <c r="AY7" i="9"/>
  <c r="AP36" i="10"/>
  <c r="AO4" i="10"/>
  <c r="AO4" i="9"/>
  <c r="AY6" i="10"/>
  <c r="AY6" i="9"/>
  <c r="S17" i="10"/>
  <c r="AE17" i="10"/>
  <c r="S17" i="9"/>
  <c r="AQ19" i="10"/>
  <c r="BE41" i="10"/>
  <c r="AM45" i="10"/>
  <c r="AM45" i="9"/>
  <c r="AW47" i="10"/>
  <c r="AW47" i="9"/>
  <c r="BC52" i="10"/>
  <c r="BC52" i="9"/>
  <c r="AH8" i="10"/>
  <c r="AH8" i="9"/>
  <c r="C10" i="10"/>
  <c r="C10" i="9"/>
  <c r="AT25" i="10"/>
  <c r="AT25" i="9"/>
  <c r="A27" i="10"/>
  <c r="B17" i="12" s="1"/>
  <c r="A27" i="9"/>
  <c r="AV32" i="10"/>
  <c r="AV32" i="9"/>
  <c r="AL38" i="10"/>
  <c r="AL38" i="9"/>
  <c r="AH40" i="10"/>
  <c r="AH40" i="9"/>
  <c r="A51" i="10"/>
  <c r="B41" i="12" s="1"/>
  <c r="A51" i="9"/>
  <c r="AO5" i="10"/>
  <c r="AO5" i="9"/>
  <c r="AI8" i="10"/>
  <c r="AI8" i="9"/>
  <c r="V24" i="10"/>
  <c r="V24" i="9"/>
  <c r="I35" i="10"/>
  <c r="I35" i="9"/>
  <c r="AI40" i="10"/>
  <c r="AI40" i="9"/>
  <c r="AO45" i="10"/>
  <c r="AO45" i="9"/>
  <c r="AO61" i="10"/>
  <c r="AO61" i="9"/>
  <c r="BA70" i="10"/>
  <c r="BA70" i="9"/>
  <c r="BD12" i="9"/>
  <c r="BB14" i="10"/>
  <c r="BB14" i="9"/>
  <c r="G19" i="10"/>
  <c r="G19" i="9"/>
  <c r="AF26" i="10"/>
  <c r="AF26" i="9"/>
  <c r="AN38" i="10"/>
  <c r="AN38" i="9"/>
  <c r="AH41" i="10"/>
  <c r="AH41" i="9"/>
  <c r="G59" i="10"/>
  <c r="G59" i="9"/>
  <c r="BD61" i="10"/>
  <c r="BD61" i="9"/>
  <c r="BN77" i="3"/>
  <c r="CU77" i="3" s="1"/>
  <c r="DF77" i="3" s="1"/>
  <c r="AI3" i="10"/>
  <c r="AI3" i="9"/>
  <c r="AW3" i="10"/>
  <c r="AW3" i="9"/>
  <c r="AG4" i="10"/>
  <c r="AG4" i="9"/>
  <c r="AU4" i="10"/>
  <c r="AU4" i="9"/>
  <c r="AE5" i="10"/>
  <c r="S5" i="10"/>
  <c r="S5" i="9"/>
  <c r="W5" i="10"/>
  <c r="AS5" i="10"/>
  <c r="AS5" i="9"/>
  <c r="W5" i="9"/>
  <c r="H5" i="10"/>
  <c r="BE5" i="10" s="1"/>
  <c r="H5" i="9"/>
  <c r="B6" i="10"/>
  <c r="B6" i="9"/>
  <c r="I6" i="10"/>
  <c r="Q18" i="10" s="1"/>
  <c r="I6" i="9"/>
  <c r="T7" i="10"/>
  <c r="T7" i="9"/>
  <c r="D7" i="10"/>
  <c r="AQ7" i="10" s="1"/>
  <c r="D7" i="9"/>
  <c r="AO8" i="10"/>
  <c r="AO8" i="9"/>
  <c r="AM9" i="10"/>
  <c r="AM9" i="9"/>
  <c r="U9" i="10"/>
  <c r="U9" i="9"/>
  <c r="BA9" i="10"/>
  <c r="BA9" i="9"/>
  <c r="AY10" i="10"/>
  <c r="AY10" i="9"/>
  <c r="AI11" i="10"/>
  <c r="AI11" i="9"/>
  <c r="AW11" i="10"/>
  <c r="AW11" i="9"/>
  <c r="AG12" i="10"/>
  <c r="AG12" i="9"/>
  <c r="AU12" i="9"/>
  <c r="AU12" i="10"/>
  <c r="AE13" i="10"/>
  <c r="S13" i="10"/>
  <c r="W13" i="10"/>
  <c r="AS13" i="10"/>
  <c r="W13" i="9"/>
  <c r="H13" i="10"/>
  <c r="BE13" i="10" s="1"/>
  <c r="H13" i="9"/>
  <c r="B14" i="10"/>
  <c r="B14" i="9"/>
  <c r="I14" i="10"/>
  <c r="Q26" i="10" s="1"/>
  <c r="I14" i="9"/>
  <c r="T15" i="10"/>
  <c r="T15" i="9"/>
  <c r="D15" i="10"/>
  <c r="AQ15" i="10" s="1"/>
  <c r="BR27" i="10" s="1"/>
  <c r="D15" i="9"/>
  <c r="AO16" i="10"/>
  <c r="AO16" i="9"/>
  <c r="BC16" i="10"/>
  <c r="BC16" i="9"/>
  <c r="AM17" i="10"/>
  <c r="AM17" i="9"/>
  <c r="U17" i="10"/>
  <c r="U17" i="9"/>
  <c r="BA17" i="10"/>
  <c r="BA17" i="9"/>
  <c r="BM18" i="10"/>
  <c r="AY18" i="10"/>
  <c r="AY18" i="9"/>
  <c r="AI19" i="10"/>
  <c r="AI19" i="9"/>
  <c r="AW19" i="10"/>
  <c r="AW19" i="9"/>
  <c r="AG20" i="10"/>
  <c r="AG20" i="9"/>
  <c r="AU20" i="10"/>
  <c r="AU20" i="9"/>
  <c r="S21" i="10"/>
  <c r="AE21" i="10"/>
  <c r="S21" i="9"/>
  <c r="W21" i="10"/>
  <c r="AS21" i="10"/>
  <c r="AS21" i="9"/>
  <c r="W21" i="9"/>
  <c r="H21" i="10"/>
  <c r="H21" i="9"/>
  <c r="B22" i="10"/>
  <c r="B22" i="9"/>
  <c r="I22" i="10"/>
  <c r="Q22" i="10" s="1"/>
  <c r="I22" i="9"/>
  <c r="T23" i="10"/>
  <c r="T23" i="9"/>
  <c r="D23" i="10"/>
  <c r="BT35" i="10" s="1"/>
  <c r="D23" i="9"/>
  <c r="AO24" i="10"/>
  <c r="AO24" i="9"/>
  <c r="AM25" i="10"/>
  <c r="AM25" i="9"/>
  <c r="U25" i="10"/>
  <c r="U25" i="9"/>
  <c r="BA25" i="10"/>
  <c r="BA25" i="9"/>
  <c r="AY26" i="9"/>
  <c r="AY26" i="10"/>
  <c r="AI27" i="10"/>
  <c r="AI27" i="9"/>
  <c r="AW27" i="10"/>
  <c r="AW27" i="9"/>
  <c r="AU28" i="10"/>
  <c r="AU28" i="9"/>
  <c r="AE29" i="10"/>
  <c r="S29" i="10"/>
  <c r="AE29" i="9"/>
  <c r="W29" i="10"/>
  <c r="AS29" i="10"/>
  <c r="W29" i="9"/>
  <c r="H29" i="10"/>
  <c r="CI41" i="10" s="1"/>
  <c r="H29" i="9"/>
  <c r="B30" i="10"/>
  <c r="B30" i="9"/>
  <c r="I30" i="10"/>
  <c r="I30" i="9"/>
  <c r="T31" i="10"/>
  <c r="Z31" i="10" s="1"/>
  <c r="T31" i="9"/>
  <c r="D31" i="10"/>
  <c r="BT31" i="10" s="1"/>
  <c r="D31" i="9"/>
  <c r="AO32" i="10"/>
  <c r="AO32" i="9"/>
  <c r="BC32" i="10"/>
  <c r="BC32" i="9"/>
  <c r="AM33" i="10"/>
  <c r="AM33" i="9"/>
  <c r="U33" i="10"/>
  <c r="U33" i="9"/>
  <c r="BA33" i="10"/>
  <c r="BA33" i="9"/>
  <c r="AK34" i="10"/>
  <c r="AK34" i="9"/>
  <c r="AY34" i="10"/>
  <c r="AY34" i="9"/>
  <c r="AI35" i="10"/>
  <c r="AI35" i="9"/>
  <c r="AW35" i="10"/>
  <c r="AW35" i="9"/>
  <c r="AG36" i="10"/>
  <c r="AG36" i="9"/>
  <c r="AU36" i="9"/>
  <c r="AU36" i="10"/>
  <c r="AE37" i="10"/>
  <c r="S37" i="10"/>
  <c r="S37" i="9"/>
  <c r="AE37" i="9"/>
  <c r="W37" i="10"/>
  <c r="AS37" i="10"/>
  <c r="AS37" i="9"/>
  <c r="W37" i="9"/>
  <c r="H37" i="10"/>
  <c r="H37" i="9"/>
  <c r="B38" i="10"/>
  <c r="B38" i="9"/>
  <c r="I38" i="10"/>
  <c r="Q38" i="10" s="1"/>
  <c r="I38" i="9"/>
  <c r="T39" i="10"/>
  <c r="T39" i="9"/>
  <c r="D39" i="10"/>
  <c r="D39" i="9"/>
  <c r="AM41" i="10"/>
  <c r="AM41" i="9"/>
  <c r="U41" i="10"/>
  <c r="U41" i="9"/>
  <c r="BA41" i="10"/>
  <c r="BA41" i="9"/>
  <c r="AK42" i="10"/>
  <c r="AK42" i="9"/>
  <c r="AY42" i="10"/>
  <c r="AY42" i="9"/>
  <c r="AI43" i="10"/>
  <c r="AI43" i="9"/>
  <c r="AW43" i="10"/>
  <c r="AW43" i="9"/>
  <c r="AG44" i="10"/>
  <c r="AG44" i="9"/>
  <c r="AU44" i="10"/>
  <c r="AU44" i="9"/>
  <c r="S45" i="10"/>
  <c r="AE45" i="10"/>
  <c r="AS45" i="10"/>
  <c r="W45" i="10"/>
  <c r="W45" i="9"/>
  <c r="H45" i="10"/>
  <c r="CI57" i="10" s="1"/>
  <c r="H45" i="9"/>
  <c r="B46" i="10"/>
  <c r="B46" i="9"/>
  <c r="I46" i="10"/>
  <c r="Q46" i="10" s="1"/>
  <c r="I46" i="9"/>
  <c r="T47" i="10"/>
  <c r="Z47" i="10" s="1"/>
  <c r="T47" i="9"/>
  <c r="D47" i="10"/>
  <c r="BT47" i="10" s="1"/>
  <c r="D47" i="9"/>
  <c r="AO48" i="10"/>
  <c r="AO48" i="9"/>
  <c r="BC48" i="10"/>
  <c r="BC48" i="9"/>
  <c r="AM49" i="10"/>
  <c r="AM49" i="9"/>
  <c r="U49" i="10"/>
  <c r="U49" i="9"/>
  <c r="BA49" i="10"/>
  <c r="BA49" i="9"/>
  <c r="AK50" i="10"/>
  <c r="AK50" i="9"/>
  <c r="AY50" i="10"/>
  <c r="AY50" i="9"/>
  <c r="AI51" i="10"/>
  <c r="AI51" i="9"/>
  <c r="AW51" i="10"/>
  <c r="AW51" i="9"/>
  <c r="AG52" i="10"/>
  <c r="AG52" i="9"/>
  <c r="AU52" i="10"/>
  <c r="AU52" i="9"/>
  <c r="AE53" i="10"/>
  <c r="S53" i="10"/>
  <c r="AE53" i="9"/>
  <c r="S53" i="9"/>
  <c r="W53" i="10"/>
  <c r="AS53" i="9"/>
  <c r="AS53" i="10"/>
  <c r="W53" i="9"/>
  <c r="H53" i="10"/>
  <c r="H53" i="9"/>
  <c r="B54" i="10"/>
  <c r="B54" i="9"/>
  <c r="I54" i="10"/>
  <c r="I54" i="9"/>
  <c r="B13" i="9"/>
  <c r="B31" i="9"/>
  <c r="C49" i="9"/>
  <c r="D61" i="9"/>
  <c r="E51" i="9"/>
  <c r="F41" i="9"/>
  <c r="G31" i="9"/>
  <c r="H20" i="9"/>
  <c r="H9" i="9"/>
  <c r="I59" i="9"/>
  <c r="I10" i="9"/>
  <c r="T61" i="9"/>
  <c r="U51" i="9"/>
  <c r="V41" i="9"/>
  <c r="W19" i="9"/>
  <c r="AM3" i="9"/>
  <c r="AN7" i="9"/>
  <c r="AO11" i="9"/>
  <c r="AP15" i="9"/>
  <c r="AJ20" i="9"/>
  <c r="AE25" i="9"/>
  <c r="AM29" i="9"/>
  <c r="AF35" i="9"/>
  <c r="AP40" i="9"/>
  <c r="AH48" i="9"/>
  <c r="AK55" i="9"/>
  <c r="AX56" i="9"/>
  <c r="BA39" i="9"/>
  <c r="AZ23" i="9"/>
  <c r="BC4" i="9"/>
  <c r="AX42" i="10"/>
  <c r="AW7" i="10"/>
  <c r="AW7" i="9"/>
  <c r="H17" i="10"/>
  <c r="H17" i="9"/>
  <c r="AU24" i="10"/>
  <c r="AU24" i="9"/>
  <c r="AO28" i="10"/>
  <c r="AO28" i="9"/>
  <c r="AU40" i="10"/>
  <c r="AU40" i="9"/>
  <c r="T43" i="10"/>
  <c r="T43" i="9"/>
  <c r="AE49" i="10"/>
  <c r="S49" i="10"/>
  <c r="S49" i="9"/>
  <c r="U45" i="9"/>
  <c r="AT17" i="10"/>
  <c r="AT17" i="9"/>
  <c r="BD20" i="10"/>
  <c r="BD20" i="9"/>
  <c r="AJ23" i="9"/>
  <c r="AJ23" i="10"/>
  <c r="AL46" i="10"/>
  <c r="AL46" i="9"/>
  <c r="I34" i="9"/>
  <c r="BB29" i="9"/>
  <c r="BA6" i="9"/>
  <c r="BA6" i="10"/>
  <c r="H26" i="10"/>
  <c r="H26" i="9"/>
  <c r="T36" i="10"/>
  <c r="T36" i="9"/>
  <c r="BA38" i="10"/>
  <c r="BA38" i="9"/>
  <c r="T44" i="10"/>
  <c r="Z44" i="10" s="1"/>
  <c r="T44" i="9"/>
  <c r="AM54" i="9"/>
  <c r="AM54" i="10"/>
  <c r="F59" i="10"/>
  <c r="F59" i="9"/>
  <c r="AO69" i="10"/>
  <c r="AO69" i="9"/>
  <c r="AK71" i="10"/>
  <c r="AK71" i="9"/>
  <c r="P77" i="3"/>
  <c r="A12" i="10"/>
  <c r="A12" i="9"/>
  <c r="BD13" i="10"/>
  <c r="BD13" i="9"/>
  <c r="AV33" i="10"/>
  <c r="AV33" i="9"/>
  <c r="AH73" i="10"/>
  <c r="AH73" i="9"/>
  <c r="CE77" i="2"/>
  <c r="AJ3" i="10"/>
  <c r="AJ3" i="9"/>
  <c r="AX3" i="10"/>
  <c r="AX3" i="9"/>
  <c r="AH4" i="10"/>
  <c r="AH4" i="9"/>
  <c r="AV4" i="10"/>
  <c r="AV4" i="9"/>
  <c r="AT5" i="10"/>
  <c r="AT5" i="9"/>
  <c r="C6" i="10"/>
  <c r="C6" i="9"/>
  <c r="E7" i="10"/>
  <c r="E7" i="9"/>
  <c r="BD8" i="10"/>
  <c r="BD8" i="9"/>
  <c r="BB9" i="10"/>
  <c r="BB9" i="9"/>
  <c r="AZ10" i="10"/>
  <c r="AZ10" i="9"/>
  <c r="AJ11" i="10"/>
  <c r="AJ11" i="9"/>
  <c r="AX11" i="10"/>
  <c r="AX11" i="9"/>
  <c r="AH12" i="10"/>
  <c r="AH12" i="9"/>
  <c r="AV12" i="10"/>
  <c r="AV12" i="9"/>
  <c r="AT13" i="10"/>
  <c r="AT13" i="9"/>
  <c r="C14" i="10"/>
  <c r="C14" i="9"/>
  <c r="G14" i="10"/>
  <c r="G14" i="9"/>
  <c r="A15" i="10"/>
  <c r="B5" i="12" s="1"/>
  <c r="A15" i="9"/>
  <c r="E15" i="10"/>
  <c r="E15" i="9"/>
  <c r="AP16" i="10"/>
  <c r="AP16" i="9"/>
  <c r="BD16" i="10"/>
  <c r="BD16" i="9"/>
  <c r="BB17" i="10"/>
  <c r="BB17" i="9"/>
  <c r="BN18" i="10"/>
  <c r="AZ18" i="10"/>
  <c r="AZ18" i="9"/>
  <c r="AJ19" i="10"/>
  <c r="AJ19" i="9"/>
  <c r="AX19" i="10"/>
  <c r="AX19" i="9"/>
  <c r="AH20" i="10"/>
  <c r="AH20" i="9"/>
  <c r="AV20" i="10"/>
  <c r="AV20" i="9"/>
  <c r="AT21" i="10"/>
  <c r="AT21" i="9"/>
  <c r="C22" i="10"/>
  <c r="C22" i="9"/>
  <c r="E23" i="10"/>
  <c r="L23" i="10" s="1"/>
  <c r="E23" i="9"/>
  <c r="AP24" i="10"/>
  <c r="AP24" i="9"/>
  <c r="BD24" i="10"/>
  <c r="CG24" i="10" s="1"/>
  <c r="BD24" i="9"/>
  <c r="AN25" i="10"/>
  <c r="BP25" i="10" s="1"/>
  <c r="AN25" i="9"/>
  <c r="BB25" i="10"/>
  <c r="BB25" i="9"/>
  <c r="AZ26" i="10"/>
  <c r="AZ26" i="9"/>
  <c r="AJ27" i="10"/>
  <c r="AJ27" i="9"/>
  <c r="AX27" i="10"/>
  <c r="AX27" i="9"/>
  <c r="AV28" i="10"/>
  <c r="AV28" i="9"/>
  <c r="AF29" i="10"/>
  <c r="AF29" i="9"/>
  <c r="AT29" i="10"/>
  <c r="AT29" i="9"/>
  <c r="C30" i="10"/>
  <c r="C30" i="9"/>
  <c r="G30" i="10"/>
  <c r="G30" i="9"/>
  <c r="A31" i="10"/>
  <c r="B21" i="12" s="1"/>
  <c r="A31" i="9"/>
  <c r="E31" i="10"/>
  <c r="E31" i="9"/>
  <c r="AP32" i="10"/>
  <c r="AP32" i="9"/>
  <c r="BD32" i="10"/>
  <c r="BD32" i="9"/>
  <c r="AN33" i="10"/>
  <c r="AN33" i="9"/>
  <c r="BB33" i="10"/>
  <c r="BB33" i="9"/>
  <c r="AL34" i="10"/>
  <c r="AL34" i="9"/>
  <c r="AZ34" i="10"/>
  <c r="AZ34" i="9"/>
  <c r="AJ35" i="10"/>
  <c r="AJ35" i="9"/>
  <c r="AH36" i="10"/>
  <c r="AH36" i="9"/>
  <c r="AV36" i="10"/>
  <c r="AV36" i="9"/>
  <c r="AF37" i="10"/>
  <c r="AF37" i="9"/>
  <c r="AT37" i="10"/>
  <c r="AT37" i="9"/>
  <c r="C38" i="10"/>
  <c r="C38" i="9"/>
  <c r="E39" i="10"/>
  <c r="L39" i="10" s="1"/>
  <c r="E39" i="9"/>
  <c r="BD40" i="10"/>
  <c r="BD40" i="9"/>
  <c r="BB41" i="10"/>
  <c r="BB41" i="9"/>
  <c r="AL42" i="10"/>
  <c r="AL42" i="9"/>
  <c r="AZ42" i="10"/>
  <c r="AZ42" i="9"/>
  <c r="AJ43" i="10"/>
  <c r="AJ43" i="9"/>
  <c r="AX43" i="10"/>
  <c r="AX43" i="9"/>
  <c r="AH44" i="10"/>
  <c r="AH44" i="9"/>
  <c r="AV44" i="10"/>
  <c r="AV44" i="9"/>
  <c r="AF45" i="10"/>
  <c r="AF45" i="9"/>
  <c r="AT45" i="10"/>
  <c r="AT45" i="9"/>
  <c r="C46" i="10"/>
  <c r="C46" i="9"/>
  <c r="G46" i="10"/>
  <c r="G46" i="9"/>
  <c r="A47" i="10"/>
  <c r="B37" i="12" s="1"/>
  <c r="A47" i="9"/>
  <c r="E47" i="10"/>
  <c r="E47" i="9"/>
  <c r="AP48" i="10"/>
  <c r="AP48" i="9"/>
  <c r="BD48" i="10"/>
  <c r="BD48" i="9"/>
  <c r="AN49" i="10"/>
  <c r="AN49" i="9"/>
  <c r="BB49" i="10"/>
  <c r="BB49" i="9"/>
  <c r="AL50" i="10"/>
  <c r="AL50" i="9"/>
  <c r="AZ50" i="10"/>
  <c r="AZ50" i="9"/>
  <c r="AX51" i="10"/>
  <c r="AX51" i="9"/>
  <c r="AH52" i="9"/>
  <c r="AH52" i="10"/>
  <c r="AV52" i="10"/>
  <c r="AV52" i="9"/>
  <c r="AF53" i="10"/>
  <c r="AF53" i="9"/>
  <c r="AT53" i="10"/>
  <c r="AT53" i="9"/>
  <c r="C54" i="10"/>
  <c r="C54" i="9"/>
  <c r="B15" i="9"/>
  <c r="C33" i="9"/>
  <c r="A50" i="9"/>
  <c r="D51" i="9"/>
  <c r="E41" i="9"/>
  <c r="F30" i="9"/>
  <c r="F19" i="9"/>
  <c r="G9" i="9"/>
  <c r="I9" i="9"/>
  <c r="T51" i="9"/>
  <c r="U40" i="9"/>
  <c r="U29" i="9"/>
  <c r="V19" i="9"/>
  <c r="W9" i="9"/>
  <c r="AN3" i="9"/>
  <c r="AO7" i="9"/>
  <c r="AP11" i="9"/>
  <c r="AJ16" i="9"/>
  <c r="AE21" i="9"/>
  <c r="AF25" i="9"/>
  <c r="AN29" i="9"/>
  <c r="AG35" i="9"/>
  <c r="AN41" i="9"/>
  <c r="AE49" i="9"/>
  <c r="AP65" i="9"/>
  <c r="BA55" i="9"/>
  <c r="AZ39" i="9"/>
  <c r="BB21" i="9"/>
  <c r="AP43" i="10"/>
  <c r="AW15" i="10"/>
  <c r="AW15" i="9"/>
  <c r="U21" i="10"/>
  <c r="U21" i="9"/>
  <c r="V23" i="10"/>
  <c r="V23" i="9"/>
  <c r="B26" i="10"/>
  <c r="B26" i="9"/>
  <c r="W41" i="10"/>
  <c r="AS41" i="10"/>
  <c r="AS41" i="9"/>
  <c r="W49" i="10"/>
  <c r="AS49" i="10"/>
  <c r="W49" i="9"/>
  <c r="AS49" i="9"/>
  <c r="BB5" i="10"/>
  <c r="BB5" i="9"/>
  <c r="AZ30" i="9"/>
  <c r="AZ30" i="10"/>
  <c r="AT49" i="10"/>
  <c r="AT49" i="9"/>
  <c r="AN5" i="9"/>
  <c r="B3" i="10"/>
  <c r="B3" i="9"/>
  <c r="V8" i="10"/>
  <c r="V8" i="9"/>
  <c r="H10" i="10"/>
  <c r="BE10" i="10" s="1"/>
  <c r="H10" i="9"/>
  <c r="AY15" i="10"/>
  <c r="AY15" i="9"/>
  <c r="BE18" i="10"/>
  <c r="AI24" i="10"/>
  <c r="AI24" i="9"/>
  <c r="AS26" i="10"/>
  <c r="W26" i="10"/>
  <c r="AS26" i="9"/>
  <c r="W26" i="9"/>
  <c r="D36" i="10"/>
  <c r="BT36" i="10" s="1"/>
  <c r="D36" i="9"/>
  <c r="AY39" i="10"/>
  <c r="AY39" i="9"/>
  <c r="F43" i="10"/>
  <c r="M55" i="10" s="1"/>
  <c r="F43" i="9"/>
  <c r="AY47" i="10"/>
  <c r="AY47" i="9"/>
  <c r="S50" i="10"/>
  <c r="AE50" i="10"/>
  <c r="AE50" i="9"/>
  <c r="AK63" i="10"/>
  <c r="AK63" i="9"/>
  <c r="AG65" i="10"/>
  <c r="AG65" i="9"/>
  <c r="W74" i="10"/>
  <c r="AS74" i="10"/>
  <c r="W74" i="9"/>
  <c r="AS74" i="9"/>
  <c r="BB45" i="9"/>
  <c r="AT18" i="10"/>
  <c r="AT18" i="9"/>
  <c r="E20" i="10"/>
  <c r="E20" i="9"/>
  <c r="AN22" i="10"/>
  <c r="AN22" i="9"/>
  <c r="E28" i="10"/>
  <c r="E28" i="9"/>
  <c r="AJ40" i="10"/>
  <c r="AJ40" i="9"/>
  <c r="C51" i="10"/>
  <c r="C51" i="9"/>
  <c r="A60" i="10"/>
  <c r="B50" i="12" s="1"/>
  <c r="A60" i="9"/>
  <c r="BB62" i="10"/>
  <c r="BB62" i="9"/>
  <c r="AT74" i="10"/>
  <c r="AT74" i="9"/>
  <c r="I75" i="9"/>
  <c r="AK3" i="10"/>
  <c r="AK3" i="9"/>
  <c r="AY3" i="10"/>
  <c r="AY3" i="9"/>
  <c r="AI4" i="10"/>
  <c r="AI4" i="9"/>
  <c r="V4" i="10"/>
  <c r="V4" i="9"/>
  <c r="AW4" i="10"/>
  <c r="AW4" i="9"/>
  <c r="AU5" i="10"/>
  <c r="AU5" i="9"/>
  <c r="AE6" i="10"/>
  <c r="S6" i="10"/>
  <c r="AE6" i="9"/>
  <c r="S6" i="9"/>
  <c r="W6" i="10"/>
  <c r="AS6" i="10"/>
  <c r="AS6" i="9"/>
  <c r="H6" i="10"/>
  <c r="CI18" i="10" s="1"/>
  <c r="H6" i="9"/>
  <c r="F7" i="10"/>
  <c r="F7" i="9"/>
  <c r="I7" i="10"/>
  <c r="I7" i="9"/>
  <c r="T8" i="10"/>
  <c r="T8" i="9"/>
  <c r="AO9" i="10"/>
  <c r="AO9" i="9"/>
  <c r="BC9" i="10"/>
  <c r="BC9" i="9"/>
  <c r="AM10" i="10"/>
  <c r="AM10" i="9"/>
  <c r="U10" i="10"/>
  <c r="U10" i="9"/>
  <c r="BA10" i="10"/>
  <c r="BA10" i="9"/>
  <c r="AK11" i="10"/>
  <c r="AK11" i="9"/>
  <c r="AY11" i="10"/>
  <c r="AY11" i="9"/>
  <c r="AI12" i="10"/>
  <c r="AI12" i="9"/>
  <c r="V12" i="10"/>
  <c r="V12" i="9"/>
  <c r="AW12" i="10"/>
  <c r="AW12" i="9"/>
  <c r="AU13" i="10"/>
  <c r="AU13" i="9"/>
  <c r="S14" i="10"/>
  <c r="AE14" i="10"/>
  <c r="S14" i="9"/>
  <c r="AE14" i="9"/>
  <c r="AS14" i="10"/>
  <c r="W14" i="10"/>
  <c r="AS14" i="9"/>
  <c r="H14" i="10"/>
  <c r="BE14" i="10" s="1"/>
  <c r="H14" i="9"/>
  <c r="F15" i="10"/>
  <c r="F15" i="9"/>
  <c r="I15" i="10"/>
  <c r="I15" i="9"/>
  <c r="AO17" i="10"/>
  <c r="AO17" i="9"/>
  <c r="BC17" i="10"/>
  <c r="BC17" i="9"/>
  <c r="AM18" i="10"/>
  <c r="AM18" i="9"/>
  <c r="U18" i="10"/>
  <c r="AA18" i="10" s="1"/>
  <c r="U18" i="9"/>
  <c r="BA18" i="10"/>
  <c r="BA18" i="9"/>
  <c r="AK19" i="10"/>
  <c r="AK19" i="9"/>
  <c r="AI20" i="10"/>
  <c r="AI20" i="9"/>
  <c r="V20" i="10"/>
  <c r="V20" i="9"/>
  <c r="AW20" i="10"/>
  <c r="AW20" i="9"/>
  <c r="AU21" i="10"/>
  <c r="AU21" i="9"/>
  <c r="AE22" i="10"/>
  <c r="S22" i="10"/>
  <c r="AE22" i="9"/>
  <c r="S22" i="9"/>
  <c r="W22" i="10"/>
  <c r="AS22" i="10"/>
  <c r="AS22" i="9"/>
  <c r="H22" i="10"/>
  <c r="DM34" i="10" s="1"/>
  <c r="H22" i="9"/>
  <c r="F23" i="10"/>
  <c r="F23" i="9"/>
  <c r="I23" i="10"/>
  <c r="Q23" i="10" s="1"/>
  <c r="I23" i="9"/>
  <c r="T24" i="10"/>
  <c r="T24" i="9"/>
  <c r="BC25" i="10"/>
  <c r="BC25" i="9"/>
  <c r="U26" i="10"/>
  <c r="U26" i="9"/>
  <c r="BA26" i="10"/>
  <c r="BA26" i="9"/>
  <c r="AK27" i="10"/>
  <c r="AK27" i="9"/>
  <c r="AY27" i="10"/>
  <c r="AY27" i="9"/>
  <c r="AI28" i="10"/>
  <c r="AI28" i="9"/>
  <c r="V28" i="10"/>
  <c r="V28" i="9"/>
  <c r="AW28" i="10"/>
  <c r="AW28" i="9"/>
  <c r="AG29" i="10"/>
  <c r="AG29" i="9"/>
  <c r="AU29" i="10"/>
  <c r="AU29" i="9"/>
  <c r="AE30" i="10"/>
  <c r="S30" i="10"/>
  <c r="AE30" i="9"/>
  <c r="S30" i="9"/>
  <c r="W30" i="10"/>
  <c r="AS30" i="10"/>
  <c r="AS30" i="9"/>
  <c r="H30" i="10"/>
  <c r="H30" i="9"/>
  <c r="F31" i="10"/>
  <c r="F31" i="9"/>
  <c r="I31" i="10"/>
  <c r="Q43" i="10" s="1"/>
  <c r="I31" i="9"/>
  <c r="AQ32" i="10"/>
  <c r="AO33" i="10"/>
  <c r="AO33" i="9"/>
  <c r="BC33" i="10"/>
  <c r="BC33" i="9"/>
  <c r="AM34" i="10"/>
  <c r="AM34" i="9"/>
  <c r="U34" i="10"/>
  <c r="AA34" i="10" s="1"/>
  <c r="U34" i="9"/>
  <c r="BA34" i="10"/>
  <c r="BA34" i="9"/>
  <c r="AK35" i="10"/>
  <c r="AK35" i="9"/>
  <c r="AI36" i="10"/>
  <c r="AI36" i="9"/>
  <c r="V36" i="10"/>
  <c r="V36" i="9"/>
  <c r="AW36" i="10"/>
  <c r="AW36" i="9"/>
  <c r="AG37" i="10"/>
  <c r="AG37" i="9"/>
  <c r="AU37" i="10"/>
  <c r="AU37" i="9"/>
  <c r="S38" i="10"/>
  <c r="AE38" i="10"/>
  <c r="AE38" i="9"/>
  <c r="S38" i="9"/>
  <c r="AS38" i="10"/>
  <c r="W38" i="10"/>
  <c r="AS38" i="9"/>
  <c r="H38" i="10"/>
  <c r="H38" i="9"/>
  <c r="F39" i="10"/>
  <c r="F39" i="9"/>
  <c r="I39" i="10"/>
  <c r="Q39" i="10" s="1"/>
  <c r="I39" i="9"/>
  <c r="T40" i="10"/>
  <c r="T40" i="9"/>
  <c r="AQ40" i="10"/>
  <c r="AO41" i="10"/>
  <c r="AO41" i="9"/>
  <c r="BC41" i="10"/>
  <c r="BC41" i="9"/>
  <c r="AM42" i="10"/>
  <c r="AM42" i="9"/>
  <c r="U42" i="10"/>
  <c r="U42" i="9"/>
  <c r="BA42" i="10"/>
  <c r="BA42" i="9"/>
  <c r="AK43" i="10"/>
  <c r="AK43" i="9"/>
  <c r="AY43" i="10"/>
  <c r="AY43" i="9"/>
  <c r="AI44" i="10"/>
  <c r="AI44" i="9"/>
  <c r="V44" i="10"/>
  <c r="V44" i="9"/>
  <c r="AW44" i="10"/>
  <c r="AW44" i="9"/>
  <c r="AU45" i="10"/>
  <c r="AU45" i="9"/>
  <c r="AE46" i="10"/>
  <c r="S46" i="10"/>
  <c r="AE46" i="9"/>
  <c r="S46" i="9"/>
  <c r="W46" i="10"/>
  <c r="AS46" i="10"/>
  <c r="AS46" i="9"/>
  <c r="H46" i="10"/>
  <c r="H46" i="9"/>
  <c r="F47" i="10"/>
  <c r="F47" i="9"/>
  <c r="I47" i="10"/>
  <c r="I47" i="9"/>
  <c r="AO49" i="10"/>
  <c r="AO49" i="9"/>
  <c r="BC49" i="10"/>
  <c r="BC49" i="9"/>
  <c r="AM50" i="10"/>
  <c r="AM50" i="9"/>
  <c r="U50" i="10"/>
  <c r="AA50" i="10" s="1"/>
  <c r="U50" i="9"/>
  <c r="BA50" i="10"/>
  <c r="BA50" i="9"/>
  <c r="AI52" i="10"/>
  <c r="AI52" i="9"/>
  <c r="V52" i="10"/>
  <c r="V52" i="9"/>
  <c r="AW52" i="10"/>
  <c r="AW52" i="9"/>
  <c r="AG53" i="10"/>
  <c r="AG53" i="9"/>
  <c r="AU53" i="9"/>
  <c r="AU53" i="10"/>
  <c r="AE54" i="10"/>
  <c r="S54" i="10"/>
  <c r="AE54" i="9"/>
  <c r="S54" i="9"/>
  <c r="W54" i="10"/>
  <c r="AS54" i="10"/>
  <c r="AS54" i="9"/>
  <c r="H54" i="10"/>
  <c r="H54" i="9"/>
  <c r="C17" i="9"/>
  <c r="A34" i="9"/>
  <c r="B50" i="9"/>
  <c r="G60" i="9"/>
  <c r="H50" i="9"/>
  <c r="D40" i="9"/>
  <c r="D29" i="9"/>
  <c r="E19" i="9"/>
  <c r="F9" i="9"/>
  <c r="I8" i="9"/>
  <c r="S50" i="9"/>
  <c r="T29" i="9"/>
  <c r="U19" i="9"/>
  <c r="V9" i="9"/>
  <c r="AO3" i="9"/>
  <c r="AP7" i="9"/>
  <c r="AJ12" i="9"/>
  <c r="AE17" i="9"/>
  <c r="AF21" i="9"/>
  <c r="AG25" i="9"/>
  <c r="AO29" i="9"/>
  <c r="AO35" i="9"/>
  <c r="AO42" i="9"/>
  <c r="AG49" i="9"/>
  <c r="AG66" i="9"/>
  <c r="AZ55" i="9"/>
  <c r="BB37" i="9"/>
  <c r="AY19" i="9"/>
  <c r="D3" i="10"/>
  <c r="AQ3" i="10" s="1"/>
  <c r="BQ15" i="10" s="1"/>
  <c r="D3" i="9"/>
  <c r="AQ3" i="9" s="1"/>
  <c r="U5" i="10"/>
  <c r="U5" i="9"/>
  <c r="AG8" i="10"/>
  <c r="AG8" i="9"/>
  <c r="S9" i="10"/>
  <c r="AE9" i="10"/>
  <c r="S9" i="9"/>
  <c r="D11" i="10"/>
  <c r="AQ11" i="10" s="1"/>
  <c r="D11" i="9"/>
  <c r="BA13" i="10"/>
  <c r="BA13" i="9"/>
  <c r="V15" i="10"/>
  <c r="AB27" i="10" s="1"/>
  <c r="V15" i="9"/>
  <c r="AW31" i="10"/>
  <c r="AW31" i="9"/>
  <c r="AQ35" i="10"/>
  <c r="BH47" i="10" s="1"/>
  <c r="BA37" i="10"/>
  <c r="BA37" i="9"/>
  <c r="AI39" i="10"/>
  <c r="AI39" i="9"/>
  <c r="AG48" i="10"/>
  <c r="AG48" i="9"/>
  <c r="AH16" i="10"/>
  <c r="AH16" i="9"/>
  <c r="AT33" i="10"/>
  <c r="AT33" i="9"/>
  <c r="AN37" i="10"/>
  <c r="AN37" i="9"/>
  <c r="AZ38" i="10"/>
  <c r="AZ38" i="9"/>
  <c r="C42" i="10"/>
  <c r="C42" i="9"/>
  <c r="A3" i="10"/>
  <c r="A3" i="9"/>
  <c r="D4" i="10"/>
  <c r="BT16" i="10" s="1"/>
  <c r="D4" i="9"/>
  <c r="AW8" i="10"/>
  <c r="AW8" i="9"/>
  <c r="AE10" i="10"/>
  <c r="S10" i="10"/>
  <c r="AE10" i="9"/>
  <c r="F11" i="10"/>
  <c r="F11" i="9"/>
  <c r="AM14" i="10"/>
  <c r="AM14" i="9"/>
  <c r="AY31" i="10"/>
  <c r="AY31" i="9"/>
  <c r="AM38" i="10"/>
  <c r="AM38" i="9"/>
  <c r="V40" i="10"/>
  <c r="V40" i="9"/>
  <c r="W42" i="10"/>
  <c r="AS42" i="10"/>
  <c r="AS42" i="9"/>
  <c r="W42" i="9"/>
  <c r="BE50" i="10"/>
  <c r="BZ62" i="10" s="1"/>
  <c r="T60" i="10"/>
  <c r="Z60" i="10" s="1"/>
  <c r="T60" i="9"/>
  <c r="U62" i="10"/>
  <c r="AA74" i="10" s="1"/>
  <c r="U62" i="9"/>
  <c r="AI64" i="10"/>
  <c r="AI64" i="9"/>
  <c r="AE66" i="10"/>
  <c r="S66" i="10"/>
  <c r="AE66" i="9"/>
  <c r="D68" i="10"/>
  <c r="D68" i="9"/>
  <c r="V72" i="10"/>
  <c r="V72" i="9"/>
  <c r="AX8" i="10"/>
  <c r="AX8" i="9"/>
  <c r="G11" i="10"/>
  <c r="G11" i="9"/>
  <c r="C19" i="10"/>
  <c r="C19" i="9"/>
  <c r="AL23" i="10"/>
  <c r="AL23" i="9"/>
  <c r="A28" i="10"/>
  <c r="B18" i="12" s="1"/>
  <c r="A28" i="9"/>
  <c r="AZ31" i="10"/>
  <c r="AZ31" i="9"/>
  <c r="E36" i="10"/>
  <c r="E36" i="9"/>
  <c r="AV49" i="10"/>
  <c r="AV49" i="9"/>
  <c r="G51" i="10"/>
  <c r="AB63" i="10" s="1"/>
  <c r="G51" i="9"/>
  <c r="AN54" i="10"/>
  <c r="AN54" i="9"/>
  <c r="AV65" i="10"/>
  <c r="AV65" i="9"/>
  <c r="G67" i="10"/>
  <c r="G67" i="9"/>
  <c r="AZ71" i="10"/>
  <c r="AZ71" i="9"/>
  <c r="G75" i="10"/>
  <c r="G75" i="9"/>
  <c r="AL14" i="9"/>
  <c r="BN77" i="2"/>
  <c r="AV77" i="3"/>
  <c r="AZ3" i="10"/>
  <c r="AZ3" i="9"/>
  <c r="AX4" i="10"/>
  <c r="AX4" i="9"/>
  <c r="AV5" i="10"/>
  <c r="AV5" i="9"/>
  <c r="AF6" i="10"/>
  <c r="AF6" i="9"/>
  <c r="AT6" i="10"/>
  <c r="AT6" i="9"/>
  <c r="G7" i="10"/>
  <c r="G7" i="9"/>
  <c r="E8" i="10"/>
  <c r="E8" i="9"/>
  <c r="AP9" i="10"/>
  <c r="AP9" i="9"/>
  <c r="BD9" i="10"/>
  <c r="BD9" i="9"/>
  <c r="AN10" i="10"/>
  <c r="AN10" i="9"/>
  <c r="BB10" i="10"/>
  <c r="BB10" i="9"/>
  <c r="AL11" i="10"/>
  <c r="AL11" i="9"/>
  <c r="AZ11" i="10"/>
  <c r="AZ11" i="9"/>
  <c r="AX12" i="10"/>
  <c r="CA24" i="10" s="1"/>
  <c r="AX12" i="9"/>
  <c r="AV13" i="10"/>
  <c r="AV13" i="9"/>
  <c r="AF14" i="10"/>
  <c r="AF14" i="9"/>
  <c r="AT14" i="10"/>
  <c r="AT14" i="9"/>
  <c r="C15" i="10"/>
  <c r="C15" i="9"/>
  <c r="A16" i="10"/>
  <c r="B6" i="12" s="1"/>
  <c r="A16" i="9"/>
  <c r="AP17" i="10"/>
  <c r="AP17" i="9"/>
  <c r="BD17" i="10"/>
  <c r="BD17" i="9"/>
  <c r="AN18" i="10"/>
  <c r="AN18" i="9"/>
  <c r="BB18" i="10"/>
  <c r="BB18" i="9"/>
  <c r="AL19" i="10"/>
  <c r="AL19" i="9"/>
  <c r="AZ19" i="10"/>
  <c r="AZ19" i="9"/>
  <c r="AX20" i="10"/>
  <c r="AX20" i="9"/>
  <c r="AV21" i="10"/>
  <c r="AV21" i="9"/>
  <c r="AF22" i="10"/>
  <c r="AF22" i="9"/>
  <c r="AT22" i="10"/>
  <c r="AT22" i="9"/>
  <c r="G23" i="10"/>
  <c r="G23" i="9"/>
  <c r="E24" i="10"/>
  <c r="E24" i="9"/>
  <c r="AP25" i="10"/>
  <c r="AP25" i="9"/>
  <c r="BD25" i="10"/>
  <c r="BD25" i="9"/>
  <c r="AN26" i="10"/>
  <c r="AN26" i="9"/>
  <c r="BB26" i="10"/>
  <c r="BB26" i="9"/>
  <c r="AL27" i="10"/>
  <c r="AL27" i="9"/>
  <c r="AZ27" i="10"/>
  <c r="AZ27" i="9"/>
  <c r="AJ28" i="10"/>
  <c r="AJ28" i="9"/>
  <c r="AX28" i="10"/>
  <c r="AX28" i="9"/>
  <c r="AH29" i="10"/>
  <c r="AH29" i="9"/>
  <c r="AV29" i="10"/>
  <c r="AV29" i="9"/>
  <c r="AF30" i="10"/>
  <c r="AF30" i="9"/>
  <c r="AT30" i="10"/>
  <c r="AT30" i="9"/>
  <c r="C31" i="10"/>
  <c r="C31" i="9"/>
  <c r="A32" i="10"/>
  <c r="B22" i="12" s="1"/>
  <c r="A32" i="9"/>
  <c r="AP33" i="10"/>
  <c r="AP33" i="9"/>
  <c r="BD33" i="10"/>
  <c r="BD33" i="9"/>
  <c r="AN34" i="10"/>
  <c r="AN34" i="9"/>
  <c r="BB34" i="10"/>
  <c r="BB34" i="9"/>
  <c r="AL35" i="10"/>
  <c r="AL35" i="9"/>
  <c r="AZ35" i="10"/>
  <c r="AZ35" i="9"/>
  <c r="AJ36" i="10"/>
  <c r="AJ36" i="9"/>
  <c r="AX36" i="10"/>
  <c r="AX36" i="9"/>
  <c r="AH37" i="10"/>
  <c r="AH37" i="9"/>
  <c r="AV37" i="10"/>
  <c r="AV37" i="9"/>
  <c r="AF38" i="10"/>
  <c r="AF38" i="9"/>
  <c r="AT38" i="10"/>
  <c r="AT38" i="9"/>
  <c r="G39" i="10"/>
  <c r="G39" i="9"/>
  <c r="E40" i="10"/>
  <c r="E40" i="9"/>
  <c r="AP41" i="10"/>
  <c r="AP41" i="9"/>
  <c r="BD41" i="10"/>
  <c r="BD41" i="9"/>
  <c r="AN42" i="10"/>
  <c r="AN42" i="9"/>
  <c r="BB42" i="10"/>
  <c r="BB42" i="9"/>
  <c r="AL43" i="10"/>
  <c r="AL43" i="9"/>
  <c r="AZ43" i="10"/>
  <c r="AZ43" i="9"/>
  <c r="AJ44" i="10"/>
  <c r="AJ44" i="9"/>
  <c r="AX44" i="10"/>
  <c r="AX44" i="9"/>
  <c r="AH45" i="10"/>
  <c r="AH45" i="9"/>
  <c r="AV45" i="9"/>
  <c r="AV45" i="10"/>
  <c r="AT46" i="10"/>
  <c r="AT46" i="9"/>
  <c r="C47" i="10"/>
  <c r="C47" i="9"/>
  <c r="A48" i="10"/>
  <c r="B38" i="12" s="1"/>
  <c r="A48" i="9"/>
  <c r="AP49" i="10"/>
  <c r="AP49" i="9"/>
  <c r="BD49" i="10"/>
  <c r="BD49" i="9"/>
  <c r="AN50" i="10"/>
  <c r="AN50" i="9"/>
  <c r="BB50" i="10"/>
  <c r="BB50" i="9"/>
  <c r="AZ51" i="10"/>
  <c r="AZ51" i="9"/>
  <c r="AX52" i="10"/>
  <c r="AX52" i="9"/>
  <c r="AH53" i="10"/>
  <c r="AH53" i="9"/>
  <c r="AV53" i="10"/>
  <c r="AV53" i="9"/>
  <c r="AF54" i="10"/>
  <c r="AF54" i="9"/>
  <c r="AT54" i="10"/>
  <c r="AT54" i="9"/>
  <c r="G55" i="10"/>
  <c r="G55" i="9"/>
  <c r="E56" i="10"/>
  <c r="E56" i="9"/>
  <c r="AP57" i="10"/>
  <c r="AP57" i="9"/>
  <c r="BD57" i="10"/>
  <c r="BD57" i="9"/>
  <c r="AN58" i="10"/>
  <c r="AN58" i="9"/>
  <c r="BB58" i="10"/>
  <c r="BB58" i="9"/>
  <c r="AL59" i="10"/>
  <c r="AL59" i="9"/>
  <c r="AZ59" i="10"/>
  <c r="AZ59" i="9"/>
  <c r="AX60" i="10"/>
  <c r="AX60" i="9"/>
  <c r="AH61" i="10"/>
  <c r="AH61" i="9"/>
  <c r="AV61" i="10"/>
  <c r="AV61" i="9"/>
  <c r="AF62" i="10"/>
  <c r="AF62" i="9"/>
  <c r="AT62" i="10"/>
  <c r="AT62" i="9"/>
  <c r="C63" i="10"/>
  <c r="C63" i="9"/>
  <c r="A64" i="10"/>
  <c r="B54" i="12" s="1"/>
  <c r="A64" i="9"/>
  <c r="BD65" i="10"/>
  <c r="BD65" i="9"/>
  <c r="AN66" i="10"/>
  <c r="AN66" i="9"/>
  <c r="BB66" i="10"/>
  <c r="BB66" i="9"/>
  <c r="AL67" i="10"/>
  <c r="AL67" i="9"/>
  <c r="AZ67" i="10"/>
  <c r="AZ67" i="9"/>
  <c r="AJ68" i="10"/>
  <c r="AJ68" i="9"/>
  <c r="AX68" i="10"/>
  <c r="AX68" i="9"/>
  <c r="AH69" i="10"/>
  <c r="AH69" i="9"/>
  <c r="AV69" i="10"/>
  <c r="AV69" i="9"/>
  <c r="AF70" i="10"/>
  <c r="AF70" i="9"/>
  <c r="AT70" i="10"/>
  <c r="AT70" i="9"/>
  <c r="G71" i="10"/>
  <c r="N83" i="10" s="1"/>
  <c r="G71" i="9"/>
  <c r="E72" i="10"/>
  <c r="L84" i="10" s="1"/>
  <c r="E72" i="9"/>
  <c r="BD73" i="10"/>
  <c r="BD73" i="9"/>
  <c r="AN74" i="10"/>
  <c r="AN74" i="9"/>
  <c r="BB74" i="10"/>
  <c r="BB74" i="9"/>
  <c r="AL75" i="10"/>
  <c r="AL75" i="9"/>
  <c r="AZ75" i="10"/>
  <c r="AZ75" i="9"/>
  <c r="AX76" i="10"/>
  <c r="AX76" i="9"/>
  <c r="A18" i="9"/>
  <c r="B34" i="9"/>
  <c r="C50" i="9"/>
  <c r="C68" i="9"/>
  <c r="F60" i="9"/>
  <c r="G49" i="9"/>
  <c r="G38" i="9"/>
  <c r="H28" i="9"/>
  <c r="D19" i="9"/>
  <c r="E9" i="9"/>
  <c r="U70" i="9"/>
  <c r="V48" i="9"/>
  <c r="W38" i="9"/>
  <c r="S29" i="9"/>
  <c r="T19" i="9"/>
  <c r="U8" i="9"/>
  <c r="AP3" i="9"/>
  <c r="AJ8" i="9"/>
  <c r="AE13" i="9"/>
  <c r="AF17" i="9"/>
  <c r="AG21" i="9"/>
  <c r="AH25" i="9"/>
  <c r="AK30" i="9"/>
  <c r="AL36" i="9"/>
  <c r="AP42" i="9"/>
  <c r="AK49" i="9"/>
  <c r="BB53" i="9"/>
  <c r="AY35" i="9"/>
  <c r="AT19" i="9"/>
  <c r="V7" i="10"/>
  <c r="V7" i="9"/>
  <c r="AI23" i="10"/>
  <c r="AI23" i="9"/>
  <c r="BC28" i="10"/>
  <c r="BC28" i="9"/>
  <c r="AY30" i="10"/>
  <c r="AY30" i="9"/>
  <c r="AO52" i="10"/>
  <c r="AO52" i="9"/>
  <c r="BA53" i="10"/>
  <c r="BA53" i="9"/>
  <c r="G18" i="10"/>
  <c r="G18" i="9"/>
  <c r="AZ22" i="10"/>
  <c r="AZ22" i="9"/>
  <c r="AP28" i="10"/>
  <c r="AP28" i="9"/>
  <c r="AL30" i="10"/>
  <c r="AL30" i="9"/>
  <c r="AJ39" i="10"/>
  <c r="AJ39" i="9"/>
  <c r="AF41" i="10"/>
  <c r="AF41" i="9"/>
  <c r="AZ46" i="10"/>
  <c r="AZ46" i="9"/>
  <c r="AV48" i="10"/>
  <c r="AV48" i="9"/>
  <c r="G50" i="10"/>
  <c r="G50" i="9"/>
  <c r="F3" i="10"/>
  <c r="F3" i="9"/>
  <c r="BC5" i="10"/>
  <c r="BC5" i="9"/>
  <c r="W10" i="10"/>
  <c r="AS10" i="10"/>
  <c r="AS10" i="9"/>
  <c r="W10" i="9"/>
  <c r="T12" i="10"/>
  <c r="T12" i="9"/>
  <c r="U14" i="10"/>
  <c r="U14" i="9"/>
  <c r="AI16" i="10"/>
  <c r="AI16" i="9"/>
  <c r="AE18" i="10"/>
  <c r="S18" i="10"/>
  <c r="AE18" i="9"/>
  <c r="I19" i="10"/>
  <c r="I19" i="9"/>
  <c r="BC21" i="10"/>
  <c r="BC21" i="9"/>
  <c r="AO37" i="10"/>
  <c r="AO37" i="9"/>
  <c r="AU41" i="10"/>
  <c r="AU41" i="9"/>
  <c r="BC45" i="10"/>
  <c r="BC45" i="9"/>
  <c r="T52" i="10"/>
  <c r="T52" i="9"/>
  <c r="BC53" i="10"/>
  <c r="BC53" i="9"/>
  <c r="H58" i="10"/>
  <c r="H58" i="9"/>
  <c r="AM62" i="10"/>
  <c r="AM62" i="9"/>
  <c r="AU65" i="10"/>
  <c r="AU65" i="9"/>
  <c r="B67" i="10"/>
  <c r="B67" i="9"/>
  <c r="I67" i="10"/>
  <c r="I67" i="9"/>
  <c r="AM70" i="10"/>
  <c r="AM70" i="9"/>
  <c r="AW72" i="10"/>
  <c r="AW72" i="9"/>
  <c r="S74" i="10"/>
  <c r="AE74" i="10"/>
  <c r="AE74" i="9"/>
  <c r="B75" i="10"/>
  <c r="B75" i="9"/>
  <c r="V64" i="9"/>
  <c r="AK14" i="9"/>
  <c r="AP5" i="10"/>
  <c r="AP5" i="9"/>
  <c r="AT10" i="10"/>
  <c r="AT10" i="9"/>
  <c r="AV17" i="10"/>
  <c r="AV17" i="9"/>
  <c r="BB22" i="10"/>
  <c r="BB22" i="9"/>
  <c r="AP29" i="10"/>
  <c r="AP29" i="9"/>
  <c r="AF42" i="10"/>
  <c r="AF42" i="9"/>
  <c r="AP53" i="10"/>
  <c r="AP53" i="9"/>
  <c r="AL55" i="10"/>
  <c r="AL55" i="9"/>
  <c r="AH57" i="10"/>
  <c r="AH57" i="9"/>
  <c r="E60" i="10"/>
  <c r="E60" i="9"/>
  <c r="AL63" i="10"/>
  <c r="AL63" i="9"/>
  <c r="A68" i="10"/>
  <c r="A68" i="9"/>
  <c r="BD69" i="10"/>
  <c r="BD69" i="9"/>
  <c r="I26" i="9"/>
  <c r="BO77" i="2"/>
  <c r="AW77" i="3"/>
  <c r="BA3" i="10"/>
  <c r="BA3" i="9"/>
  <c r="AK4" i="10"/>
  <c r="AK4" i="9"/>
  <c r="AY4" i="10"/>
  <c r="AY4" i="9"/>
  <c r="AI5" i="10"/>
  <c r="AI5" i="9"/>
  <c r="V5" i="10"/>
  <c r="V5" i="9"/>
  <c r="AW5" i="10"/>
  <c r="AW5" i="9"/>
  <c r="AG6" i="10"/>
  <c r="AG6" i="9"/>
  <c r="AU6" i="10"/>
  <c r="AU6" i="9"/>
  <c r="S7" i="10"/>
  <c r="AE7" i="10"/>
  <c r="AE7" i="9"/>
  <c r="AS7" i="10"/>
  <c r="W7" i="10"/>
  <c r="AS7" i="9"/>
  <c r="W7" i="9"/>
  <c r="H7" i="10"/>
  <c r="BE7" i="10" s="1"/>
  <c r="CB19" i="10" s="1"/>
  <c r="H7" i="9"/>
  <c r="B8" i="10"/>
  <c r="B8" i="9"/>
  <c r="F8" i="10"/>
  <c r="F8" i="9"/>
  <c r="T9" i="10"/>
  <c r="Z21" i="10" s="1"/>
  <c r="T9" i="9"/>
  <c r="D9" i="10"/>
  <c r="AQ9" i="10" s="1"/>
  <c r="D9" i="9"/>
  <c r="AO10" i="10"/>
  <c r="AO10" i="9"/>
  <c r="BC10" i="10"/>
  <c r="BC10" i="9"/>
  <c r="U11" i="10"/>
  <c r="U11" i="9"/>
  <c r="BA11" i="10"/>
  <c r="BA11" i="9"/>
  <c r="AK12" i="10"/>
  <c r="AK12" i="9"/>
  <c r="AY12" i="10"/>
  <c r="AY12" i="9"/>
  <c r="AI13" i="10"/>
  <c r="AI13" i="9"/>
  <c r="V13" i="10"/>
  <c r="V13" i="9"/>
  <c r="AW13" i="10"/>
  <c r="AW13" i="9"/>
  <c r="AG14" i="10"/>
  <c r="AG14" i="9"/>
  <c r="AE15" i="10"/>
  <c r="S15" i="10"/>
  <c r="AE15" i="9"/>
  <c r="S15" i="9"/>
  <c r="W15" i="10"/>
  <c r="AS15" i="10"/>
  <c r="AS15" i="9"/>
  <c r="W15" i="9"/>
  <c r="B16" i="10"/>
  <c r="B16" i="9"/>
  <c r="F16" i="10"/>
  <c r="F16" i="9"/>
  <c r="I16" i="10"/>
  <c r="I16" i="9"/>
  <c r="T17" i="10"/>
  <c r="T17" i="9"/>
  <c r="D17" i="10"/>
  <c r="D17" i="9"/>
  <c r="AO18" i="10"/>
  <c r="AO18" i="9"/>
  <c r="BC18" i="10"/>
  <c r="BC18" i="9"/>
  <c r="BA19" i="10"/>
  <c r="BA19" i="9"/>
  <c r="AK20" i="10"/>
  <c r="AK20" i="9"/>
  <c r="AY20" i="10"/>
  <c r="AY20" i="9"/>
  <c r="AI21" i="10"/>
  <c r="AI21" i="9"/>
  <c r="V21" i="10"/>
  <c r="AB21" i="10" s="1"/>
  <c r="V21" i="9"/>
  <c r="AW21" i="10"/>
  <c r="AW21" i="9"/>
  <c r="AG22" i="10"/>
  <c r="AG22" i="9"/>
  <c r="AU22" i="10"/>
  <c r="AU22" i="9"/>
  <c r="AE23" i="10"/>
  <c r="S23" i="10"/>
  <c r="AE23" i="9"/>
  <c r="W23" i="10"/>
  <c r="AS23" i="10"/>
  <c r="AS23" i="9"/>
  <c r="W23" i="9"/>
  <c r="H23" i="10"/>
  <c r="H23" i="9"/>
  <c r="B24" i="10"/>
  <c r="B24" i="9"/>
  <c r="F24" i="10"/>
  <c r="F24" i="9"/>
  <c r="T25" i="10"/>
  <c r="T25" i="9"/>
  <c r="D25" i="10"/>
  <c r="BT25" i="10" s="1"/>
  <c r="D25" i="9"/>
  <c r="AO26" i="10"/>
  <c r="AO26" i="9"/>
  <c r="BC26" i="10"/>
  <c r="BC26" i="9"/>
  <c r="AM27" i="10"/>
  <c r="AM27" i="9"/>
  <c r="U27" i="10"/>
  <c r="U27" i="9"/>
  <c r="BA27" i="10"/>
  <c r="BA27" i="9"/>
  <c r="AK28" i="10"/>
  <c r="AK28" i="9"/>
  <c r="AY28" i="10"/>
  <c r="AY28" i="9"/>
  <c r="AI29" i="10"/>
  <c r="AI29" i="9"/>
  <c r="V29" i="10"/>
  <c r="V29" i="9"/>
  <c r="AW29" i="10"/>
  <c r="AW29" i="9"/>
  <c r="AG30" i="10"/>
  <c r="AG30" i="9"/>
  <c r="S31" i="10"/>
  <c r="AE31" i="10"/>
  <c r="AE31" i="9"/>
  <c r="S31" i="9"/>
  <c r="W31" i="10"/>
  <c r="AS31" i="9"/>
  <c r="AS31" i="10"/>
  <c r="W31" i="9"/>
  <c r="BE31" i="10"/>
  <c r="B32" i="10"/>
  <c r="B32" i="9"/>
  <c r="F32" i="10"/>
  <c r="F32" i="9"/>
  <c r="I32" i="10"/>
  <c r="I32" i="9"/>
  <c r="T33" i="10"/>
  <c r="T33" i="9"/>
  <c r="D33" i="10"/>
  <c r="D33" i="9"/>
  <c r="AO34" i="10"/>
  <c r="AO34" i="9"/>
  <c r="BC34" i="10"/>
  <c r="BC34" i="9"/>
  <c r="AM35" i="10"/>
  <c r="AM35" i="9"/>
  <c r="BA35" i="10"/>
  <c r="BA35" i="9"/>
  <c r="AK36" i="10"/>
  <c r="AK36" i="9"/>
  <c r="AY36" i="10"/>
  <c r="AY36" i="9"/>
  <c r="AI37" i="10"/>
  <c r="AI37" i="9"/>
  <c r="V37" i="10"/>
  <c r="AB37" i="10" s="1"/>
  <c r="V37" i="9"/>
  <c r="AW37" i="10"/>
  <c r="AW37" i="9"/>
  <c r="AG38" i="10"/>
  <c r="AG38" i="9"/>
  <c r="AU38" i="10"/>
  <c r="AU38" i="9"/>
  <c r="AE39" i="10"/>
  <c r="S39" i="10"/>
  <c r="AE39" i="9"/>
  <c r="W39" i="10"/>
  <c r="AS39" i="10"/>
  <c r="AS39" i="9"/>
  <c r="W39" i="9"/>
  <c r="H39" i="10"/>
  <c r="H39" i="9"/>
  <c r="B40" i="10"/>
  <c r="B40" i="9"/>
  <c r="F40" i="10"/>
  <c r="F40" i="9"/>
  <c r="T41" i="10"/>
  <c r="T41" i="9"/>
  <c r="D41" i="10"/>
  <c r="BT41" i="10" s="1"/>
  <c r="D41" i="9"/>
  <c r="BC42" i="10"/>
  <c r="BC42" i="9"/>
  <c r="AM43" i="10"/>
  <c r="AM43" i="9"/>
  <c r="U43" i="10"/>
  <c r="U43" i="9"/>
  <c r="BA43" i="10"/>
  <c r="BA43" i="9"/>
  <c r="AK44" i="9"/>
  <c r="AK44" i="10"/>
  <c r="AY44" i="10"/>
  <c r="AY44" i="9"/>
  <c r="AI45" i="10"/>
  <c r="AI45" i="9"/>
  <c r="V45" i="10"/>
  <c r="V45" i="9"/>
  <c r="AW45" i="10"/>
  <c r="AW45" i="9"/>
  <c r="AG46" i="10"/>
  <c r="AG46" i="9"/>
  <c r="S47" i="10"/>
  <c r="AE47" i="10"/>
  <c r="S47" i="9"/>
  <c r="W47" i="10"/>
  <c r="AS47" i="10"/>
  <c r="AS47" i="9"/>
  <c r="W47" i="9"/>
  <c r="B48" i="10"/>
  <c r="B48" i="9"/>
  <c r="F48" i="10"/>
  <c r="AA60" i="10" s="1"/>
  <c r="F48" i="9"/>
  <c r="I48" i="10"/>
  <c r="I48" i="9"/>
  <c r="T49" i="10"/>
  <c r="T49" i="9"/>
  <c r="D49" i="10"/>
  <c r="D49" i="9"/>
  <c r="AO50" i="10"/>
  <c r="AO50" i="9"/>
  <c r="BC50" i="10"/>
  <c r="BC50" i="9"/>
  <c r="AM51" i="10"/>
  <c r="AM51" i="9"/>
  <c r="BA51" i="10"/>
  <c r="BA51" i="9"/>
  <c r="AK52" i="10"/>
  <c r="AK52" i="9"/>
  <c r="AY52" i="10"/>
  <c r="AY52" i="9"/>
  <c r="AI53" i="10"/>
  <c r="AI53" i="9"/>
  <c r="V53" i="10"/>
  <c r="AB53" i="10" s="1"/>
  <c r="V53" i="9"/>
  <c r="AW53" i="10"/>
  <c r="AW53" i="9"/>
  <c r="AG54" i="10"/>
  <c r="AG54" i="9"/>
  <c r="AU54" i="10"/>
  <c r="AU54" i="9"/>
  <c r="S55" i="10"/>
  <c r="AE55" i="10"/>
  <c r="AE55" i="9"/>
  <c r="B18" i="9"/>
  <c r="C34" i="9"/>
  <c r="C52" i="9"/>
  <c r="E48" i="9"/>
  <c r="F38" i="9"/>
  <c r="G28" i="9"/>
  <c r="H18" i="9"/>
  <c r="D8" i="9"/>
  <c r="I50" i="9"/>
  <c r="T69" i="9"/>
  <c r="U48" i="9"/>
  <c r="V38" i="9"/>
  <c r="W28" i="9"/>
  <c r="S18" i="9"/>
  <c r="S7" i="9"/>
  <c r="AJ4" i="9"/>
  <c r="AE9" i="9"/>
  <c r="AF13" i="9"/>
  <c r="AG17" i="9"/>
  <c r="AH21" i="9"/>
  <c r="AO25" i="9"/>
  <c r="AH31" i="9"/>
  <c r="AN36" i="9"/>
  <c r="AE43" i="9"/>
  <c r="AL49" i="9"/>
  <c r="AG57" i="9"/>
  <c r="AY51" i="9"/>
  <c r="AT35" i="9"/>
  <c r="AW18" i="9"/>
  <c r="AG16" i="10"/>
  <c r="AG16" i="9"/>
  <c r="AM21" i="10"/>
  <c r="AM21" i="9"/>
  <c r="T27" i="10"/>
  <c r="T27" i="9"/>
  <c r="V31" i="10"/>
  <c r="V31" i="9"/>
  <c r="H33" i="10"/>
  <c r="H33" i="9"/>
  <c r="U37" i="10"/>
  <c r="U37" i="9"/>
  <c r="AW39" i="10"/>
  <c r="AW39" i="9"/>
  <c r="AI47" i="10"/>
  <c r="AI47" i="9"/>
  <c r="AU48" i="10"/>
  <c r="AU48" i="9"/>
  <c r="F50" i="10"/>
  <c r="F50" i="9"/>
  <c r="AK22" i="9"/>
  <c r="AX7" i="10"/>
  <c r="AX7" i="9"/>
  <c r="AP20" i="10"/>
  <c r="AP20" i="9"/>
  <c r="C26" i="10"/>
  <c r="C26" i="9"/>
  <c r="AX31" i="10"/>
  <c r="AX31" i="9"/>
  <c r="G34" i="10"/>
  <c r="G34" i="9"/>
  <c r="AX39" i="10"/>
  <c r="AX39" i="9"/>
  <c r="A43" i="10"/>
  <c r="B33" i="12" s="1"/>
  <c r="A43" i="9"/>
  <c r="AN45" i="10"/>
  <c r="AN45" i="9"/>
  <c r="AP52" i="10"/>
  <c r="AP52" i="9"/>
  <c r="AW24" i="10"/>
  <c r="AW24" i="9"/>
  <c r="T28" i="10"/>
  <c r="Z28" i="10" s="1"/>
  <c r="T28" i="9"/>
  <c r="AE34" i="10"/>
  <c r="S34" i="10"/>
  <c r="AE34" i="9"/>
  <c r="AM46" i="10"/>
  <c r="AM46" i="9"/>
  <c r="AW48" i="10"/>
  <c r="AW48" i="9"/>
  <c r="AI56" i="10"/>
  <c r="AI56" i="9"/>
  <c r="S58" i="10"/>
  <c r="AE58" i="10"/>
  <c r="AE58" i="9"/>
  <c r="BC61" i="10"/>
  <c r="BC61" i="9"/>
  <c r="W66" i="10"/>
  <c r="AS66" i="10"/>
  <c r="W66" i="9"/>
  <c r="AS66" i="9"/>
  <c r="AG73" i="10"/>
  <c r="AG73" i="9"/>
  <c r="D76" i="10"/>
  <c r="AQ76" i="10" s="1"/>
  <c r="D76" i="9"/>
  <c r="AN6" i="10"/>
  <c r="AN6" i="9"/>
  <c r="AL7" i="10"/>
  <c r="AL7" i="9"/>
  <c r="G27" i="10"/>
  <c r="G27" i="9"/>
  <c r="BB30" i="10"/>
  <c r="BB30" i="9"/>
  <c r="BD37" i="10"/>
  <c r="BD37" i="9"/>
  <c r="AT42" i="10"/>
  <c r="AT42" i="9"/>
  <c r="E44" i="10"/>
  <c r="E44" i="9"/>
  <c r="AN46" i="10"/>
  <c r="AN46" i="9"/>
  <c r="AH49" i="10"/>
  <c r="AH49" i="9"/>
  <c r="BB54" i="10"/>
  <c r="BB54" i="9"/>
  <c r="BB3" i="10"/>
  <c r="BB3" i="9"/>
  <c r="AL4" i="10"/>
  <c r="AL4" i="9"/>
  <c r="AZ4" i="10"/>
  <c r="AZ4" i="9"/>
  <c r="AJ5" i="10"/>
  <c r="AJ5" i="9"/>
  <c r="AX5" i="10"/>
  <c r="AX5" i="9"/>
  <c r="AH6" i="10"/>
  <c r="AH6" i="9"/>
  <c r="AV6" i="10"/>
  <c r="AV6" i="9"/>
  <c r="AT7" i="10"/>
  <c r="AT7" i="9"/>
  <c r="C8" i="10"/>
  <c r="C8" i="9"/>
  <c r="G8" i="10"/>
  <c r="G8" i="9"/>
  <c r="A9" i="10"/>
  <c r="A9" i="9"/>
  <c r="AP10" i="10"/>
  <c r="AP10" i="9"/>
  <c r="BD10" i="10"/>
  <c r="BD10" i="9"/>
  <c r="BB11" i="10"/>
  <c r="BB11" i="9"/>
  <c r="AL12" i="10"/>
  <c r="AL12" i="9"/>
  <c r="AZ12" i="10"/>
  <c r="AZ12" i="9"/>
  <c r="AJ13" i="10"/>
  <c r="AJ13" i="9"/>
  <c r="AX13" i="10"/>
  <c r="AX13" i="9"/>
  <c r="AH14" i="10"/>
  <c r="AH14" i="9"/>
  <c r="AV14" i="10"/>
  <c r="AV14" i="9"/>
  <c r="AT15" i="10"/>
  <c r="AT15" i="9"/>
  <c r="C16" i="9"/>
  <c r="C16" i="10"/>
  <c r="G16" i="10"/>
  <c r="G16" i="9"/>
  <c r="A17" i="10"/>
  <c r="B7" i="12" s="1"/>
  <c r="A17" i="9"/>
  <c r="E17" i="10"/>
  <c r="E17" i="9"/>
  <c r="AP18" i="10"/>
  <c r="AP18" i="9"/>
  <c r="BD18" i="10"/>
  <c r="BD18" i="9"/>
  <c r="BB19" i="10"/>
  <c r="BB19" i="9"/>
  <c r="AL20" i="10"/>
  <c r="AL20" i="9"/>
  <c r="AZ20" i="10"/>
  <c r="AZ20" i="9"/>
  <c r="AJ21" i="10"/>
  <c r="AJ21" i="9"/>
  <c r="AX21" i="10"/>
  <c r="AX21" i="9"/>
  <c r="AH22" i="10"/>
  <c r="AH22" i="9"/>
  <c r="AV22" i="10"/>
  <c r="AV22" i="9"/>
  <c r="AT23" i="10"/>
  <c r="AT23" i="9"/>
  <c r="C24" i="10"/>
  <c r="C24" i="9"/>
  <c r="G24" i="10"/>
  <c r="G24" i="9"/>
  <c r="A25" i="10"/>
  <c r="B15" i="12" s="1"/>
  <c r="A25" i="9"/>
  <c r="AP26" i="10"/>
  <c r="AP26" i="9"/>
  <c r="BD26" i="10"/>
  <c r="BD26" i="9"/>
  <c r="AN27" i="10"/>
  <c r="AN27" i="9"/>
  <c r="BB27" i="10"/>
  <c r="BB27" i="9"/>
  <c r="AL28" i="10"/>
  <c r="AL28" i="9"/>
  <c r="AZ28" i="10"/>
  <c r="AZ28" i="9"/>
  <c r="AJ29" i="10"/>
  <c r="AJ29" i="9"/>
  <c r="AX29" i="10"/>
  <c r="AX29" i="9"/>
  <c r="AH30" i="10"/>
  <c r="AH30" i="9"/>
  <c r="AV30" i="10"/>
  <c r="AV30" i="9"/>
  <c r="AF31" i="10"/>
  <c r="AF31" i="9"/>
  <c r="AT31" i="10"/>
  <c r="AT31" i="9"/>
  <c r="C32" i="10"/>
  <c r="C32" i="9"/>
  <c r="G32" i="10"/>
  <c r="G32" i="9"/>
  <c r="A33" i="10"/>
  <c r="B23" i="12" s="1"/>
  <c r="A33" i="9"/>
  <c r="E33" i="10"/>
  <c r="E33" i="9"/>
  <c r="BD34" i="10"/>
  <c r="BD34" i="9"/>
  <c r="AN35" i="10"/>
  <c r="AN35" i="9"/>
  <c r="BB35" i="10"/>
  <c r="BB35" i="9"/>
  <c r="AZ36" i="10"/>
  <c r="AZ36" i="9"/>
  <c r="AJ37" i="9"/>
  <c r="AJ37" i="10"/>
  <c r="AX37" i="10"/>
  <c r="AX37" i="9"/>
  <c r="AH38" i="10"/>
  <c r="AH38" i="9"/>
  <c r="AV38" i="10"/>
  <c r="AV38" i="9"/>
  <c r="AF39" i="10"/>
  <c r="AF39" i="9"/>
  <c r="AT39" i="10"/>
  <c r="AT39" i="9"/>
  <c r="C40" i="10"/>
  <c r="C40" i="9"/>
  <c r="G40" i="10"/>
  <c r="G40" i="9"/>
  <c r="A41" i="10"/>
  <c r="B31" i="12" s="1"/>
  <c r="A41" i="9"/>
  <c r="BD42" i="10"/>
  <c r="BD42" i="9"/>
  <c r="AN43" i="10"/>
  <c r="AN43" i="9"/>
  <c r="BB43" i="10"/>
  <c r="BB43" i="9"/>
  <c r="AL44" i="10"/>
  <c r="AL44" i="9"/>
  <c r="AZ44" i="10"/>
  <c r="AZ44" i="9"/>
  <c r="AJ45" i="10"/>
  <c r="AJ45" i="9"/>
  <c r="AX45" i="10"/>
  <c r="AX45" i="9"/>
  <c r="AH46" i="10"/>
  <c r="AH46" i="9"/>
  <c r="AV46" i="10"/>
  <c r="AV46" i="9"/>
  <c r="AT47" i="10"/>
  <c r="AT47" i="9"/>
  <c r="C48" i="10"/>
  <c r="C48" i="9"/>
  <c r="G48" i="10"/>
  <c r="G48" i="9"/>
  <c r="A49" i="10"/>
  <c r="B39" i="12" s="1"/>
  <c r="A49" i="9"/>
  <c r="E49" i="10"/>
  <c r="E49" i="9"/>
  <c r="AP50" i="10"/>
  <c r="AP50" i="9"/>
  <c r="BD50" i="10"/>
  <c r="BD50" i="9"/>
  <c r="AN51" i="9"/>
  <c r="AN51" i="10"/>
  <c r="BB51" i="10"/>
  <c r="BB51" i="9"/>
  <c r="AL52" i="10"/>
  <c r="AL52" i="9"/>
  <c r="AZ52" i="10"/>
  <c r="AZ52" i="9"/>
  <c r="AJ53" i="10"/>
  <c r="AJ53" i="9"/>
  <c r="AX53" i="10"/>
  <c r="AX53" i="9"/>
  <c r="AH54" i="10"/>
  <c r="AH54" i="9"/>
  <c r="AV54" i="10"/>
  <c r="AV54" i="9"/>
  <c r="AF55" i="10"/>
  <c r="AF55" i="9"/>
  <c r="AT55" i="10"/>
  <c r="AT55" i="9"/>
  <c r="C56" i="10"/>
  <c r="C56" i="9"/>
  <c r="G56" i="10"/>
  <c r="G56" i="9"/>
  <c r="A57" i="10"/>
  <c r="B47" i="12" s="1"/>
  <c r="A57" i="9"/>
  <c r="BD58" i="10"/>
  <c r="BD58" i="9"/>
  <c r="AN59" i="10"/>
  <c r="AN59" i="9"/>
  <c r="BB59" i="10"/>
  <c r="BB59" i="9"/>
  <c r="AL60" i="10"/>
  <c r="AL60" i="9"/>
  <c r="AZ60" i="10"/>
  <c r="AZ60" i="9"/>
  <c r="AJ61" i="10"/>
  <c r="AJ61" i="9"/>
  <c r="AX61" i="10"/>
  <c r="AX61" i="9"/>
  <c r="AH62" i="10"/>
  <c r="AH62" i="9"/>
  <c r="AV62" i="10"/>
  <c r="AV62" i="9"/>
  <c r="AF63" i="10"/>
  <c r="AF63" i="9"/>
  <c r="AT63" i="10"/>
  <c r="AT63" i="9"/>
  <c r="C64" i="10"/>
  <c r="C64" i="9"/>
  <c r="G64" i="10"/>
  <c r="G64" i="9"/>
  <c r="A65" i="10"/>
  <c r="B55" i="12" s="1"/>
  <c r="A65" i="9"/>
  <c r="E65" i="10"/>
  <c r="E65" i="9"/>
  <c r="AP66" i="10"/>
  <c r="AP66" i="9"/>
  <c r="BD66" i="10"/>
  <c r="BD66" i="9"/>
  <c r="AN67" i="10"/>
  <c r="AN67" i="9"/>
  <c r="BB67" i="10"/>
  <c r="BB67" i="9"/>
  <c r="AL68" i="10"/>
  <c r="AL68" i="9"/>
  <c r="AZ68" i="10"/>
  <c r="AZ68" i="9"/>
  <c r="AJ69" i="10"/>
  <c r="AJ69" i="9"/>
  <c r="AX69" i="10"/>
  <c r="AX69" i="9"/>
  <c r="C18" i="9"/>
  <c r="C36" i="9"/>
  <c r="D48" i="9"/>
  <c r="E38" i="9"/>
  <c r="F28" i="9"/>
  <c r="G17" i="9"/>
  <c r="G6" i="9"/>
  <c r="I43" i="9"/>
  <c r="W67" i="9"/>
  <c r="S58" i="9"/>
  <c r="T48" i="9"/>
  <c r="U38" i="9"/>
  <c r="V27" i="9"/>
  <c r="V16" i="9"/>
  <c r="W6" i="9"/>
  <c r="AE5" i="9"/>
  <c r="AF9" i="9"/>
  <c r="AG13" i="9"/>
  <c r="AH17" i="9"/>
  <c r="AN21" i="9"/>
  <c r="AJ26" i="9"/>
  <c r="AJ31" i="9"/>
  <c r="AO36" i="9"/>
  <c r="AF43" i="9"/>
  <c r="AH50" i="9"/>
  <c r="AP69" i="9"/>
  <c r="AT67" i="9"/>
  <c r="AT51" i="9"/>
  <c r="AW34" i="9"/>
  <c r="AV18" i="9"/>
  <c r="B10" i="10"/>
  <c r="B10" i="9"/>
  <c r="F18" i="10"/>
  <c r="F18" i="9"/>
  <c r="AO20" i="10"/>
  <c r="AO20" i="9"/>
  <c r="AG24" i="10"/>
  <c r="AG24" i="9"/>
  <c r="S33" i="10"/>
  <c r="AE33" i="10"/>
  <c r="S33" i="9"/>
  <c r="F42" i="10"/>
  <c r="M54" i="10" s="1"/>
  <c r="F42" i="9"/>
  <c r="AK46" i="10"/>
  <c r="AK46" i="9"/>
  <c r="H49" i="10"/>
  <c r="DM61" i="10" s="1"/>
  <c r="H49" i="9"/>
  <c r="AQ51" i="10"/>
  <c r="U53" i="10"/>
  <c r="U53" i="9"/>
  <c r="AY54" i="10"/>
  <c r="AY54" i="9"/>
  <c r="E3" i="10"/>
  <c r="E3" i="9"/>
  <c r="AT9" i="10"/>
  <c r="AT9" i="9"/>
  <c r="A11" i="10"/>
  <c r="A11" i="9"/>
  <c r="AP12" i="10"/>
  <c r="AP12" i="9"/>
  <c r="AV16" i="10"/>
  <c r="AV16" i="9"/>
  <c r="AV24" i="10"/>
  <c r="AV24" i="9"/>
  <c r="BA14" i="10"/>
  <c r="BA14" i="9"/>
  <c r="W18" i="10"/>
  <c r="AS18" i="10"/>
  <c r="AS18" i="9"/>
  <c r="W18" i="9"/>
  <c r="BA22" i="10"/>
  <c r="BA22" i="9"/>
  <c r="AY23" i="10"/>
  <c r="AY23" i="9"/>
  <c r="S26" i="10"/>
  <c r="AE26" i="10"/>
  <c r="AE26" i="9"/>
  <c r="D28" i="10"/>
  <c r="BT28" i="10" s="1"/>
  <c r="D28" i="9"/>
  <c r="U30" i="10"/>
  <c r="U30" i="9"/>
  <c r="AG41" i="10"/>
  <c r="AG41" i="9"/>
  <c r="AS50" i="10"/>
  <c r="W50" i="10"/>
  <c r="AS50" i="9"/>
  <c r="W50" i="9"/>
  <c r="AU57" i="10"/>
  <c r="AU57" i="9"/>
  <c r="I27" i="9"/>
  <c r="BD5" i="10"/>
  <c r="BD5" i="9"/>
  <c r="AF10" i="10"/>
  <c r="AF10" i="9"/>
  <c r="AN14" i="10"/>
  <c r="AN14" i="9"/>
  <c r="AV25" i="10"/>
  <c r="AV25" i="9"/>
  <c r="G35" i="10"/>
  <c r="G35" i="9"/>
  <c r="AP37" i="10"/>
  <c r="AP37" i="9"/>
  <c r="BB38" i="10"/>
  <c r="BB38" i="9"/>
  <c r="AV41" i="10"/>
  <c r="AV41" i="9"/>
  <c r="A44" i="10"/>
  <c r="B34" i="12" s="1"/>
  <c r="A44" i="9"/>
  <c r="AL47" i="10"/>
  <c r="AL47" i="9"/>
  <c r="AJ48" i="10"/>
  <c r="AJ48" i="9"/>
  <c r="AT50" i="10"/>
  <c r="AT50" i="9"/>
  <c r="A52" i="10"/>
  <c r="B42" i="12" s="1"/>
  <c r="A52" i="9"/>
  <c r="AJ64" i="10"/>
  <c r="AJ64" i="9"/>
  <c r="AF66" i="10"/>
  <c r="AF66" i="9"/>
  <c r="C67" i="10"/>
  <c r="C67" i="9"/>
  <c r="AL71" i="10"/>
  <c r="AL71" i="9"/>
  <c r="BD28" i="9"/>
  <c r="H77" i="3"/>
  <c r="BC3" i="10"/>
  <c r="BC3" i="9"/>
  <c r="AM4" i="10"/>
  <c r="AM4" i="9"/>
  <c r="U4" i="10"/>
  <c r="U4" i="9"/>
  <c r="BA4" i="10"/>
  <c r="BA4" i="9"/>
  <c r="AK5" i="10"/>
  <c r="AK5" i="9"/>
  <c r="AY5" i="10"/>
  <c r="AY5" i="9"/>
  <c r="AW6" i="10"/>
  <c r="AW6" i="9"/>
  <c r="AG7" i="10"/>
  <c r="AG7" i="9"/>
  <c r="AU7" i="10"/>
  <c r="AU7" i="9"/>
  <c r="AE8" i="10"/>
  <c r="S8" i="10"/>
  <c r="S8" i="9"/>
  <c r="AE8" i="9"/>
  <c r="W8" i="10"/>
  <c r="AS8" i="10"/>
  <c r="AS8" i="9"/>
  <c r="W8" i="9"/>
  <c r="H8" i="10"/>
  <c r="CI20" i="10" s="1"/>
  <c r="H8" i="9"/>
  <c r="B9" i="10"/>
  <c r="B9" i="9"/>
  <c r="D10" i="10"/>
  <c r="BT22" i="10" s="1"/>
  <c r="D10" i="9"/>
  <c r="BC11" i="10"/>
  <c r="BC11" i="9"/>
  <c r="AM12" i="10"/>
  <c r="AM12" i="9"/>
  <c r="U12" i="10"/>
  <c r="AA24" i="10" s="1"/>
  <c r="U12" i="9"/>
  <c r="BA12" i="10"/>
  <c r="BA12" i="9"/>
  <c r="AK13" i="10"/>
  <c r="AK13" i="9"/>
  <c r="AY13" i="10"/>
  <c r="AY13" i="9"/>
  <c r="V14" i="10"/>
  <c r="V14" i="9"/>
  <c r="AW14" i="10"/>
  <c r="AW14" i="9"/>
  <c r="AG15" i="10"/>
  <c r="AG15" i="9"/>
  <c r="AU15" i="10"/>
  <c r="AU15" i="9"/>
  <c r="AE16" i="10"/>
  <c r="S16" i="10"/>
  <c r="AE16" i="9"/>
  <c r="W16" i="10"/>
  <c r="AS16" i="10"/>
  <c r="AS16" i="9"/>
  <c r="W16" i="9"/>
  <c r="H16" i="10"/>
  <c r="H16" i="9"/>
  <c r="B17" i="10"/>
  <c r="B17" i="9"/>
  <c r="F17" i="10"/>
  <c r="F17" i="9"/>
  <c r="I17" i="10"/>
  <c r="I17" i="9"/>
  <c r="T18" i="10"/>
  <c r="T18" i="9"/>
  <c r="D18" i="10"/>
  <c r="BT18" i="10" s="1"/>
  <c r="D18" i="9"/>
  <c r="BC19" i="10"/>
  <c r="BC19" i="9"/>
  <c r="AM20" i="10"/>
  <c r="AM20" i="9"/>
  <c r="U20" i="10"/>
  <c r="U20" i="9"/>
  <c r="BA20" i="10"/>
  <c r="BA20" i="9"/>
  <c r="AK21" i="10"/>
  <c r="AK21" i="9"/>
  <c r="AY21" i="9"/>
  <c r="AY21" i="10"/>
  <c r="AW22" i="10"/>
  <c r="AW22" i="9"/>
  <c r="AG23" i="10"/>
  <c r="AG23" i="9"/>
  <c r="AU23" i="10"/>
  <c r="AU23" i="9"/>
  <c r="S24" i="10"/>
  <c r="AE24" i="10"/>
  <c r="S24" i="9"/>
  <c r="AE24" i="9"/>
  <c r="W24" i="10"/>
  <c r="AS24" i="10"/>
  <c r="AS24" i="9"/>
  <c r="W24" i="9"/>
  <c r="H24" i="10"/>
  <c r="H24" i="9"/>
  <c r="B25" i="10"/>
  <c r="B25" i="9"/>
  <c r="D26" i="10"/>
  <c r="D26" i="9"/>
  <c r="AO27" i="10"/>
  <c r="AO27" i="9"/>
  <c r="BC27" i="10"/>
  <c r="BC27" i="9"/>
  <c r="AM28" i="10"/>
  <c r="AM28" i="9"/>
  <c r="U28" i="10"/>
  <c r="U28" i="9"/>
  <c r="BA28" i="10"/>
  <c r="BA28" i="9"/>
  <c r="AK29" i="10"/>
  <c r="AK29" i="9"/>
  <c r="AY29" i="10"/>
  <c r="AY29" i="9"/>
  <c r="AI30" i="10"/>
  <c r="AI30" i="9"/>
  <c r="V30" i="10"/>
  <c r="V30" i="9"/>
  <c r="AW30" i="10"/>
  <c r="AW30" i="9"/>
  <c r="AG31" i="10"/>
  <c r="AG31" i="9"/>
  <c r="AU31" i="10"/>
  <c r="AU31" i="9"/>
  <c r="AE32" i="10"/>
  <c r="S32" i="10"/>
  <c r="AE32" i="9"/>
  <c r="W32" i="10"/>
  <c r="AS32" i="10"/>
  <c r="AS32" i="9"/>
  <c r="W32" i="9"/>
  <c r="H32" i="10"/>
  <c r="DM44" i="10" s="1"/>
  <c r="H32" i="9"/>
  <c r="B33" i="10"/>
  <c r="B33" i="9"/>
  <c r="F33" i="10"/>
  <c r="F33" i="9"/>
  <c r="I33" i="10"/>
  <c r="I33" i="9"/>
  <c r="T34" i="10"/>
  <c r="T34" i="9"/>
  <c r="D34" i="10"/>
  <c r="BT34" i="10" s="1"/>
  <c r="D34" i="9"/>
  <c r="BC35" i="10"/>
  <c r="BC35" i="9"/>
  <c r="AM36" i="10"/>
  <c r="AM36" i="9"/>
  <c r="U36" i="10"/>
  <c r="U36" i="9"/>
  <c r="BA36" i="10"/>
  <c r="BA36" i="9"/>
  <c r="AK37" i="10"/>
  <c r="AK37" i="9"/>
  <c r="AY37" i="10"/>
  <c r="AY37" i="9"/>
  <c r="AW38" i="10"/>
  <c r="AW38" i="9"/>
  <c r="AG39" i="10"/>
  <c r="AG39" i="9"/>
  <c r="AU39" i="10"/>
  <c r="AU39" i="9"/>
  <c r="S40" i="10"/>
  <c r="AE40" i="9"/>
  <c r="AE40" i="10"/>
  <c r="S40" i="9"/>
  <c r="AS40" i="10"/>
  <c r="AS40" i="9"/>
  <c r="W40" i="10"/>
  <c r="W40" i="9"/>
  <c r="H40" i="10"/>
  <c r="CI52" i="10" s="1"/>
  <c r="H40" i="9"/>
  <c r="B41" i="10"/>
  <c r="B41" i="9"/>
  <c r="D42" i="10"/>
  <c r="D42" i="9"/>
  <c r="BC43" i="10"/>
  <c r="BC43" i="9"/>
  <c r="AM44" i="10"/>
  <c r="AM44" i="9"/>
  <c r="U44" i="10"/>
  <c r="AA56" i="10" s="1"/>
  <c r="U44" i="9"/>
  <c r="BA44" i="9"/>
  <c r="BA44" i="10"/>
  <c r="AK45" i="10"/>
  <c r="AK45" i="9"/>
  <c r="AY45" i="10"/>
  <c r="AY45" i="9"/>
  <c r="AI46" i="10"/>
  <c r="AI46" i="9"/>
  <c r="V46" i="10"/>
  <c r="V46" i="9"/>
  <c r="AW46" i="10"/>
  <c r="AW46" i="9"/>
  <c r="AG47" i="10"/>
  <c r="AG47" i="9"/>
  <c r="AU47" i="10"/>
  <c r="AU47" i="9"/>
  <c r="AE48" i="10"/>
  <c r="S48" i="10"/>
  <c r="AE48" i="9"/>
  <c r="W48" i="10"/>
  <c r="AS48" i="10"/>
  <c r="AS48" i="9"/>
  <c r="W48" i="9"/>
  <c r="H48" i="10"/>
  <c r="DM60" i="10" s="1"/>
  <c r="H48" i="9"/>
  <c r="B49" i="10"/>
  <c r="B49" i="9"/>
  <c r="F49" i="10"/>
  <c r="F49" i="9"/>
  <c r="I49" i="10"/>
  <c r="I49" i="9"/>
  <c r="T50" i="10"/>
  <c r="T50" i="9"/>
  <c r="D50" i="10"/>
  <c r="BT62" i="10" s="1"/>
  <c r="D50" i="9"/>
  <c r="AO51" i="10"/>
  <c r="AO51" i="9"/>
  <c r="BC51" i="10"/>
  <c r="BC51" i="9"/>
  <c r="AM52" i="10"/>
  <c r="AM52" i="9"/>
  <c r="U52" i="10"/>
  <c r="U52" i="9"/>
  <c r="BA52" i="10"/>
  <c r="BA52" i="9"/>
  <c r="AY53" i="10"/>
  <c r="AY53" i="9"/>
  <c r="AI54" i="10"/>
  <c r="AI54" i="9"/>
  <c r="AW54" i="10"/>
  <c r="AW54" i="9"/>
  <c r="C20" i="9"/>
  <c r="A39" i="9"/>
  <c r="F67" i="9"/>
  <c r="H47" i="9"/>
  <c r="D38" i="9"/>
  <c r="E27" i="9"/>
  <c r="E16" i="9"/>
  <c r="F6" i="9"/>
  <c r="I42" i="9"/>
  <c r="S48" i="9"/>
  <c r="T37" i="9"/>
  <c r="T26" i="9"/>
  <c r="U16" i="9"/>
  <c r="V6" i="9"/>
  <c r="AF5" i="9"/>
  <c r="AG9" i="9"/>
  <c r="AH13" i="9"/>
  <c r="AN17" i="9"/>
  <c r="AI22" i="9"/>
  <c r="AK26" i="9"/>
  <c r="AK31" i="9"/>
  <c r="AO43" i="9"/>
  <c r="AH51" i="9"/>
  <c r="AP58" i="9"/>
  <c r="AW50" i="9"/>
  <c r="AV34" i="9"/>
  <c r="AX16" i="9"/>
  <c r="AI15" i="10"/>
  <c r="AI15" i="9"/>
  <c r="W25" i="10"/>
  <c r="AS25" i="10"/>
  <c r="AS25" i="9"/>
  <c r="AI31" i="10"/>
  <c r="AI31" i="9"/>
  <c r="AU32" i="10"/>
  <c r="AU32" i="9"/>
  <c r="AG40" i="10"/>
  <c r="AG40" i="9"/>
  <c r="B42" i="10"/>
  <c r="B42" i="9"/>
  <c r="BC44" i="10"/>
  <c r="BC44" i="9"/>
  <c r="V47" i="10"/>
  <c r="AB59" i="10" s="1"/>
  <c r="V47" i="9"/>
  <c r="AP4" i="10"/>
  <c r="AP4" i="9"/>
  <c r="AJ7" i="10"/>
  <c r="AJ7" i="9"/>
  <c r="BD36" i="10"/>
  <c r="BD36" i="9"/>
  <c r="AL54" i="10"/>
  <c r="AL54" i="9"/>
  <c r="T4" i="10"/>
  <c r="T4" i="9"/>
  <c r="B11" i="10"/>
  <c r="B11" i="9"/>
  <c r="D12" i="10"/>
  <c r="BT24" i="10" s="1"/>
  <c r="D12" i="9"/>
  <c r="T20" i="10"/>
  <c r="T20" i="9"/>
  <c r="AM22" i="10"/>
  <c r="AM22" i="9"/>
  <c r="B27" i="10"/>
  <c r="B27" i="9"/>
  <c r="BC29" i="10"/>
  <c r="BC29" i="9"/>
  <c r="U46" i="10"/>
  <c r="U46" i="9"/>
  <c r="AI48" i="10"/>
  <c r="AI48" i="9"/>
  <c r="D52" i="10"/>
  <c r="D52" i="9"/>
  <c r="AW64" i="10"/>
  <c r="AW64" i="9"/>
  <c r="T68" i="10"/>
  <c r="Z80" i="10" s="1"/>
  <c r="T68" i="9"/>
  <c r="A4" i="10"/>
  <c r="A4" i="9"/>
  <c r="BB6" i="10"/>
  <c r="BB6" i="9"/>
  <c r="C11" i="10"/>
  <c r="C11" i="9"/>
  <c r="BD21" i="10"/>
  <c r="BD21" i="9"/>
  <c r="AT34" i="10"/>
  <c r="AT34" i="9"/>
  <c r="C43" i="10"/>
  <c r="C43" i="9"/>
  <c r="BB46" i="10"/>
  <c r="BB46" i="9"/>
  <c r="E52" i="10"/>
  <c r="E52" i="9"/>
  <c r="AX72" i="10"/>
  <c r="AX72" i="9"/>
  <c r="AH33" i="9"/>
  <c r="AF77" i="2"/>
  <c r="I77" i="3"/>
  <c r="AN4" i="10"/>
  <c r="AN4" i="9"/>
  <c r="BB4" i="10"/>
  <c r="BB4" i="9"/>
  <c r="AL5" i="10"/>
  <c r="AL5" i="9"/>
  <c r="AZ5" i="10"/>
  <c r="AZ5" i="9"/>
  <c r="AX6" i="10"/>
  <c r="AX6" i="9"/>
  <c r="AH7" i="10"/>
  <c r="AH7" i="9"/>
  <c r="AV7" i="10"/>
  <c r="AV7" i="9"/>
  <c r="AF8" i="10"/>
  <c r="AF8" i="9"/>
  <c r="AT8" i="10"/>
  <c r="AT8" i="9"/>
  <c r="C9" i="10"/>
  <c r="C9" i="9"/>
  <c r="E10" i="10"/>
  <c r="L22" i="10" s="1"/>
  <c r="E10" i="9"/>
  <c r="BD11" i="9"/>
  <c r="BD11" i="10"/>
  <c r="AN12" i="10"/>
  <c r="AN12" i="9"/>
  <c r="BB12" i="10"/>
  <c r="BB12" i="9"/>
  <c r="AL13" i="10"/>
  <c r="AL13" i="9"/>
  <c r="AZ13" i="10"/>
  <c r="AZ13" i="9"/>
  <c r="AX14" i="10"/>
  <c r="AX14" i="9"/>
  <c r="AH15" i="10"/>
  <c r="AH15" i="9"/>
  <c r="AV15" i="10"/>
  <c r="AV15" i="9"/>
  <c r="AF16" i="10"/>
  <c r="AF16" i="9"/>
  <c r="AT16" i="10"/>
  <c r="AT16" i="9"/>
  <c r="E18" i="10"/>
  <c r="E18" i="9"/>
  <c r="BD19" i="10"/>
  <c r="BD19" i="9"/>
  <c r="AN20" i="10"/>
  <c r="AN20" i="9"/>
  <c r="BB20" i="10"/>
  <c r="BB20" i="9"/>
  <c r="AL21" i="10"/>
  <c r="AL21" i="9"/>
  <c r="AZ21" i="10"/>
  <c r="AZ21" i="9"/>
  <c r="AX22" i="10"/>
  <c r="AX22" i="9"/>
  <c r="AH23" i="10"/>
  <c r="AH23" i="9"/>
  <c r="AV23" i="10"/>
  <c r="AV23" i="9"/>
  <c r="AF24" i="10"/>
  <c r="AF24" i="9"/>
  <c r="AT24" i="10"/>
  <c r="AT24" i="9"/>
  <c r="C25" i="10"/>
  <c r="C25" i="9"/>
  <c r="E26" i="10"/>
  <c r="E26" i="9"/>
  <c r="BD27" i="10"/>
  <c r="BD27" i="9"/>
  <c r="BB28" i="10"/>
  <c r="BB28" i="9"/>
  <c r="AZ29" i="10"/>
  <c r="AZ29" i="9"/>
  <c r="AJ30" i="10"/>
  <c r="AJ30" i="9"/>
  <c r="AX30" i="10"/>
  <c r="AX30" i="9"/>
  <c r="AV31" i="10"/>
  <c r="AV31" i="9"/>
  <c r="AF32" i="10"/>
  <c r="AF32" i="9"/>
  <c r="AT32" i="10"/>
  <c r="AT32" i="9"/>
  <c r="E34" i="10"/>
  <c r="E34" i="9"/>
  <c r="AP35" i="10"/>
  <c r="AP35" i="9"/>
  <c r="BD35" i="10"/>
  <c r="BD35" i="9"/>
  <c r="BB36" i="10"/>
  <c r="BB36" i="9"/>
  <c r="AL37" i="10"/>
  <c r="AL37" i="9"/>
  <c r="AZ37" i="10"/>
  <c r="AZ37" i="9"/>
  <c r="AJ38" i="10"/>
  <c r="AJ38" i="9"/>
  <c r="AX38" i="10"/>
  <c r="AX38" i="9"/>
  <c r="AH39" i="10"/>
  <c r="AH39" i="9"/>
  <c r="AV39" i="10"/>
  <c r="AV39" i="9"/>
  <c r="AF40" i="9"/>
  <c r="AF40" i="10"/>
  <c r="AT40" i="10"/>
  <c r="AT40" i="9"/>
  <c r="C41" i="10"/>
  <c r="C41" i="9"/>
  <c r="E42" i="10"/>
  <c r="E42" i="9"/>
  <c r="BD43" i="10"/>
  <c r="BD43" i="9"/>
  <c r="AN44" i="10"/>
  <c r="AN44" i="9"/>
  <c r="BB44" i="10"/>
  <c r="BB44" i="9"/>
  <c r="AL45" i="10"/>
  <c r="AL45" i="9"/>
  <c r="AZ45" i="10"/>
  <c r="AZ45" i="9"/>
  <c r="AJ46" i="10"/>
  <c r="AJ46" i="9"/>
  <c r="AX46" i="10"/>
  <c r="AX46" i="9"/>
  <c r="AV47" i="10"/>
  <c r="AV47" i="9"/>
  <c r="AF48" i="10"/>
  <c r="AF48" i="9"/>
  <c r="AT48" i="10"/>
  <c r="AT48" i="9"/>
  <c r="E50" i="10"/>
  <c r="E50" i="9"/>
  <c r="AP51" i="10"/>
  <c r="AP51" i="9"/>
  <c r="BD51" i="10"/>
  <c r="BD51" i="9"/>
  <c r="AN52" i="10"/>
  <c r="AN52" i="9"/>
  <c r="BB52" i="10"/>
  <c r="BB52" i="9"/>
  <c r="AZ53" i="10"/>
  <c r="AZ53" i="9"/>
  <c r="AJ54" i="10"/>
  <c r="AJ54" i="9"/>
  <c r="AX54" i="10"/>
  <c r="AX54" i="9"/>
  <c r="C4" i="9"/>
  <c r="A23" i="9"/>
  <c r="B39" i="9"/>
  <c r="C55" i="9"/>
  <c r="C71" i="9"/>
  <c r="H3" i="9"/>
  <c r="G47" i="9"/>
  <c r="H36" i="9"/>
  <c r="H25" i="9"/>
  <c r="D16" i="9"/>
  <c r="E6" i="9"/>
  <c r="I41" i="9"/>
  <c r="V57" i="9"/>
  <c r="W46" i="9"/>
  <c r="W35" i="9"/>
  <c r="S26" i="9"/>
  <c r="T16" i="9"/>
  <c r="U6" i="9"/>
  <c r="AG5" i="9"/>
  <c r="AH9" i="9"/>
  <c r="AN13" i="9"/>
  <c r="AI18" i="9"/>
  <c r="AJ22" i="9"/>
  <c r="AL26" i="9"/>
  <c r="AL31" i="9"/>
  <c r="AM37" i="9"/>
  <c r="AO44" i="9"/>
  <c r="AJ51" i="9"/>
  <c r="AE59" i="9"/>
  <c r="AP70" i="9"/>
  <c r="AV66" i="9"/>
  <c r="AV50" i="9"/>
  <c r="AX32" i="9"/>
  <c r="AU14" i="9"/>
  <c r="BC55" i="10"/>
  <c r="BC55" i="9"/>
  <c r="AM56" i="10"/>
  <c r="AM56" i="9"/>
  <c r="BA56" i="10"/>
  <c r="BA56" i="9"/>
  <c r="AK57" i="10"/>
  <c r="AK57" i="9"/>
  <c r="AY57" i="10"/>
  <c r="AY57" i="9"/>
  <c r="AI58" i="10"/>
  <c r="AI58" i="9"/>
  <c r="AG59" i="10"/>
  <c r="AG59" i="9"/>
  <c r="AU59" i="10"/>
  <c r="AU59" i="9"/>
  <c r="AE60" i="10"/>
  <c r="S60" i="10"/>
  <c r="AE60" i="9"/>
  <c r="AS60" i="10"/>
  <c r="W60" i="10"/>
  <c r="AS60" i="9"/>
  <c r="BC63" i="10"/>
  <c r="BC63" i="9"/>
  <c r="AM64" i="10"/>
  <c r="AM64" i="9"/>
  <c r="BA64" i="10"/>
  <c r="BA64" i="9"/>
  <c r="AK65" i="10"/>
  <c r="AK65" i="9"/>
  <c r="AY65" i="10"/>
  <c r="AY65" i="9"/>
  <c r="AI66" i="10"/>
  <c r="AI66" i="9"/>
  <c r="AG67" i="10"/>
  <c r="AG67" i="9"/>
  <c r="AU67" i="10"/>
  <c r="AU67" i="9"/>
  <c r="AE68" i="10"/>
  <c r="S68" i="10"/>
  <c r="AE68" i="9"/>
  <c r="W68" i="10"/>
  <c r="AS68" i="10"/>
  <c r="AS68" i="9"/>
  <c r="AO71" i="10"/>
  <c r="BQ83" i="10" s="1"/>
  <c r="AO71" i="9"/>
  <c r="BC71" i="10"/>
  <c r="BC71" i="9"/>
  <c r="AM72" i="10"/>
  <c r="BO84" i="10" s="1"/>
  <c r="AM72" i="9"/>
  <c r="AA72" i="10"/>
  <c r="AK73" i="10"/>
  <c r="AK73" i="9"/>
  <c r="AY73" i="10"/>
  <c r="AY73" i="9"/>
  <c r="AI74" i="10"/>
  <c r="AI74" i="9"/>
  <c r="AB74" i="10"/>
  <c r="AG75" i="10"/>
  <c r="AG75" i="9"/>
  <c r="AU75" i="10"/>
  <c r="AU75" i="9"/>
  <c r="S76" i="10"/>
  <c r="AE76" i="10"/>
  <c r="AE76" i="9"/>
  <c r="AS76" i="10"/>
  <c r="W76" i="10"/>
  <c r="AS76" i="9"/>
  <c r="B56" i="9"/>
  <c r="C61" i="9"/>
  <c r="A67" i="9"/>
  <c r="B72" i="9"/>
  <c r="D73" i="9"/>
  <c r="H69" i="9"/>
  <c r="G66" i="9"/>
  <c r="F63" i="9"/>
  <c r="D57" i="9"/>
  <c r="I71" i="9"/>
  <c r="I55" i="9"/>
  <c r="V76" i="9"/>
  <c r="U73" i="9"/>
  <c r="T70" i="9"/>
  <c r="V60" i="9"/>
  <c r="U57" i="9"/>
  <c r="AH59" i="9"/>
  <c r="AE63" i="9"/>
  <c r="AU70" i="9"/>
  <c r="BC60" i="9"/>
  <c r="AP55" i="10"/>
  <c r="AP55" i="9"/>
  <c r="BD55" i="10"/>
  <c r="BD55" i="9"/>
  <c r="BB56" i="10"/>
  <c r="BB56" i="9"/>
  <c r="AZ57" i="10"/>
  <c r="AZ57" i="9"/>
  <c r="AJ58" i="10"/>
  <c r="AJ58" i="9"/>
  <c r="AX58" i="10"/>
  <c r="AX58" i="9"/>
  <c r="AV59" i="10"/>
  <c r="AV59" i="9"/>
  <c r="AF60" i="10"/>
  <c r="AF60" i="9"/>
  <c r="AT60" i="10"/>
  <c r="AT60" i="9"/>
  <c r="AP63" i="10"/>
  <c r="AP63" i="9"/>
  <c r="BD63" i="10"/>
  <c r="BD63" i="9"/>
  <c r="AN64" i="10"/>
  <c r="AN64" i="9"/>
  <c r="BB64" i="10"/>
  <c r="BB64" i="9"/>
  <c r="AZ65" i="10"/>
  <c r="AZ65" i="9"/>
  <c r="AJ66" i="10"/>
  <c r="AJ66" i="9"/>
  <c r="AX66" i="10"/>
  <c r="AX66" i="9"/>
  <c r="AV67" i="10"/>
  <c r="AV67" i="9"/>
  <c r="AF68" i="10"/>
  <c r="AF68" i="9"/>
  <c r="AT68" i="10"/>
  <c r="AT68" i="9"/>
  <c r="N69" i="10"/>
  <c r="AP71" i="10"/>
  <c r="AP71" i="9"/>
  <c r="BD71" i="10"/>
  <c r="BD71" i="9"/>
  <c r="AN72" i="10"/>
  <c r="AN72" i="9"/>
  <c r="BB72" i="10"/>
  <c r="BB72" i="9"/>
  <c r="AZ73" i="10"/>
  <c r="AZ73" i="9"/>
  <c r="AJ74" i="10"/>
  <c r="AJ74" i="9"/>
  <c r="AX74" i="10"/>
  <c r="AX74" i="9"/>
  <c r="AV75" i="10"/>
  <c r="AV75" i="9"/>
  <c r="AF76" i="10"/>
  <c r="AF76" i="9"/>
  <c r="AT76" i="10"/>
  <c r="AT76" i="9"/>
  <c r="A62" i="9"/>
  <c r="C72" i="9"/>
  <c r="H72" i="9"/>
  <c r="G69" i="9"/>
  <c r="F66" i="9"/>
  <c r="E63" i="9"/>
  <c r="H56" i="9"/>
  <c r="I70" i="9"/>
  <c r="U76" i="9"/>
  <c r="T73" i="9"/>
  <c r="V63" i="9"/>
  <c r="U60" i="9"/>
  <c r="T57" i="9"/>
  <c r="AK59" i="9"/>
  <c r="AF71" i="9"/>
  <c r="AH75" i="9"/>
  <c r="BB65" i="9"/>
  <c r="AQ55" i="10"/>
  <c r="BA57" i="10"/>
  <c r="BA57" i="9"/>
  <c r="AY58" i="10"/>
  <c r="AY58" i="9"/>
  <c r="AI59" i="10"/>
  <c r="AI59" i="9"/>
  <c r="AW59" i="10"/>
  <c r="AW59" i="9"/>
  <c r="AG60" i="10"/>
  <c r="AG60" i="9"/>
  <c r="AU60" i="10"/>
  <c r="AU60" i="9"/>
  <c r="AE61" i="10"/>
  <c r="S61" i="10"/>
  <c r="AE61" i="9"/>
  <c r="W61" i="10"/>
  <c r="AS61" i="10"/>
  <c r="BE61" i="10"/>
  <c r="CE73" i="10" s="1"/>
  <c r="Q62" i="10"/>
  <c r="Z63" i="10"/>
  <c r="AQ63" i="10"/>
  <c r="BJ75" i="10" s="1"/>
  <c r="BA65" i="10"/>
  <c r="BA65" i="9"/>
  <c r="AK66" i="10"/>
  <c r="AK66" i="9"/>
  <c r="AY66" i="10"/>
  <c r="AY66" i="9"/>
  <c r="AI67" i="10"/>
  <c r="AI67" i="9"/>
  <c r="AG68" i="10"/>
  <c r="AG68" i="9"/>
  <c r="AU68" i="10"/>
  <c r="AU68" i="9"/>
  <c r="S69" i="10"/>
  <c r="Y81" i="10" s="1"/>
  <c r="AE69" i="10"/>
  <c r="AE69" i="9"/>
  <c r="AS69" i="10"/>
  <c r="W69" i="10"/>
  <c r="O69" i="10"/>
  <c r="BE69" i="10"/>
  <c r="M70" i="10"/>
  <c r="Z71" i="10"/>
  <c r="K71" i="10"/>
  <c r="AQ71" i="10"/>
  <c r="AA73" i="10"/>
  <c r="BA73" i="10"/>
  <c r="CD85" i="10" s="1"/>
  <c r="BA73" i="9"/>
  <c r="AK74" i="10"/>
  <c r="AK74" i="9"/>
  <c r="AY74" i="10"/>
  <c r="AY74" i="9"/>
  <c r="AI75" i="10"/>
  <c r="AI75" i="9"/>
  <c r="AB75" i="10"/>
  <c r="AG76" i="10"/>
  <c r="AG76" i="9"/>
  <c r="AU76" i="10"/>
  <c r="AU76" i="9"/>
  <c r="B62" i="9"/>
  <c r="A73" i="9"/>
  <c r="G72" i="9"/>
  <c r="F69" i="9"/>
  <c r="E66" i="9"/>
  <c r="D63" i="9"/>
  <c r="I69" i="9"/>
  <c r="W69" i="9"/>
  <c r="V66" i="9"/>
  <c r="AO59" i="9"/>
  <c r="AH63" i="9"/>
  <c r="AH71" i="9"/>
  <c r="AK75" i="9"/>
  <c r="BB69" i="9"/>
  <c r="AS65" i="9"/>
  <c r="BA59" i="9"/>
  <c r="L55" i="10"/>
  <c r="AP56" i="10"/>
  <c r="AP56" i="9"/>
  <c r="AL58" i="10"/>
  <c r="AL58" i="9"/>
  <c r="AZ58" i="10"/>
  <c r="AZ58" i="9"/>
  <c r="AJ59" i="10"/>
  <c r="AJ59" i="9"/>
  <c r="AX59" i="10"/>
  <c r="AX59" i="9"/>
  <c r="AV60" i="10"/>
  <c r="AV60" i="9"/>
  <c r="AF61" i="10"/>
  <c r="AF61" i="9"/>
  <c r="AT61" i="10"/>
  <c r="AT61" i="9"/>
  <c r="AP64" i="10"/>
  <c r="AP64" i="9"/>
  <c r="AL66" i="10"/>
  <c r="AL66" i="9"/>
  <c r="AZ66" i="10"/>
  <c r="AZ66" i="9"/>
  <c r="AJ67" i="10"/>
  <c r="AJ67" i="9"/>
  <c r="AX67" i="10"/>
  <c r="AX67" i="9"/>
  <c r="AV68" i="10"/>
  <c r="AV68" i="9"/>
  <c r="AF69" i="10"/>
  <c r="AF69" i="9"/>
  <c r="AT69" i="10"/>
  <c r="AT69" i="9"/>
  <c r="L71" i="10"/>
  <c r="AP72" i="10"/>
  <c r="AP72" i="9"/>
  <c r="AL74" i="10"/>
  <c r="AL74" i="9"/>
  <c r="AZ74" i="10"/>
  <c r="AZ74" i="9"/>
  <c r="AJ75" i="10"/>
  <c r="AJ75" i="9"/>
  <c r="AX75" i="10"/>
  <c r="AX75" i="9"/>
  <c r="AV76" i="10"/>
  <c r="AV76" i="9"/>
  <c r="B57" i="9"/>
  <c r="C62" i="9"/>
  <c r="B73" i="9"/>
  <c r="F72" i="9"/>
  <c r="D66" i="9"/>
  <c r="H62" i="9"/>
  <c r="F56" i="9"/>
  <c r="S76" i="9"/>
  <c r="V69" i="9"/>
  <c r="U66" i="9"/>
  <c r="T63" i="9"/>
  <c r="S60" i="9"/>
  <c r="AN56" i="9"/>
  <c r="AH60" i="9"/>
  <c r="AH67" i="9"/>
  <c r="AH76" i="9"/>
  <c r="BB73" i="9"/>
  <c r="AS69" i="9"/>
  <c r="BD64" i="9"/>
  <c r="Q55" i="10"/>
  <c r="AO57" i="10"/>
  <c r="AO57" i="9"/>
  <c r="BC57" i="10"/>
  <c r="BC57" i="9"/>
  <c r="AM58" i="10"/>
  <c r="AM58" i="9"/>
  <c r="BA58" i="10"/>
  <c r="BA58" i="9"/>
  <c r="AW60" i="10"/>
  <c r="AW60" i="9"/>
  <c r="AU61" i="10"/>
  <c r="AU61" i="9"/>
  <c r="S62" i="10"/>
  <c r="AE62" i="10"/>
  <c r="AE62" i="9"/>
  <c r="AS62" i="10"/>
  <c r="W62" i="10"/>
  <c r="AS62" i="9"/>
  <c r="O62" i="10"/>
  <c r="BE62" i="10"/>
  <c r="BZ74" i="10" s="1"/>
  <c r="AQ64" i="10"/>
  <c r="AO65" i="10"/>
  <c r="AO65" i="9"/>
  <c r="BC65" i="10"/>
  <c r="BC65" i="9"/>
  <c r="AM66" i="10"/>
  <c r="AM66" i="9"/>
  <c r="BA66" i="10"/>
  <c r="BA66" i="9"/>
  <c r="AW68" i="10"/>
  <c r="AW68" i="9"/>
  <c r="AG69" i="10"/>
  <c r="AG69" i="9"/>
  <c r="AU69" i="10"/>
  <c r="AU69" i="9"/>
  <c r="AE70" i="10"/>
  <c r="S70" i="10"/>
  <c r="AE70" i="9"/>
  <c r="W70" i="10"/>
  <c r="AS70" i="10"/>
  <c r="Q71" i="10"/>
  <c r="AQ72" i="10"/>
  <c r="AO73" i="10"/>
  <c r="AO73" i="9"/>
  <c r="BC73" i="10"/>
  <c r="BC73" i="9"/>
  <c r="AM74" i="10"/>
  <c r="AM74" i="9"/>
  <c r="BA74" i="10"/>
  <c r="BA74" i="9"/>
  <c r="AW76" i="10"/>
  <c r="AW76" i="9"/>
  <c r="C57" i="9"/>
  <c r="A63" i="9"/>
  <c r="C73" i="9"/>
  <c r="H65" i="9"/>
  <c r="G62" i="9"/>
  <c r="U69" i="9"/>
  <c r="T66" i="9"/>
  <c r="AO56" i="9"/>
  <c r="AI60" i="9"/>
  <c r="AO63" i="9"/>
  <c r="AK67" i="9"/>
  <c r="AH72" i="9"/>
  <c r="AI76" i="9"/>
  <c r="BD68" i="9"/>
  <c r="BC64" i="9"/>
  <c r="AY59" i="9"/>
  <c r="AS55" i="10"/>
  <c r="W55" i="10"/>
  <c r="AS55" i="9"/>
  <c r="AO58" i="10"/>
  <c r="AO58" i="9"/>
  <c r="BC58" i="10"/>
  <c r="BC58" i="9"/>
  <c r="AM59" i="10"/>
  <c r="AM59" i="9"/>
  <c r="AK60" i="10"/>
  <c r="AK60" i="9"/>
  <c r="AY60" i="10"/>
  <c r="AY60" i="9"/>
  <c r="AI61" i="10"/>
  <c r="AI61" i="9"/>
  <c r="AW61" i="10"/>
  <c r="AW61" i="9"/>
  <c r="AE63" i="10"/>
  <c r="S63" i="10"/>
  <c r="W63" i="10"/>
  <c r="AS63" i="10"/>
  <c r="AS63" i="9"/>
  <c r="AO66" i="10"/>
  <c r="AO66" i="9"/>
  <c r="BC66" i="10"/>
  <c r="BC66" i="9"/>
  <c r="AM67" i="10"/>
  <c r="AM67" i="9"/>
  <c r="AK68" i="10"/>
  <c r="AK68" i="9"/>
  <c r="AY68" i="10"/>
  <c r="AY68" i="9"/>
  <c r="AI69" i="10"/>
  <c r="AI69" i="9"/>
  <c r="AB69" i="10"/>
  <c r="AW69" i="10"/>
  <c r="AW69" i="9"/>
  <c r="S71" i="10"/>
  <c r="Y83" i="10" s="1"/>
  <c r="AE71" i="10"/>
  <c r="W71" i="10"/>
  <c r="AC83" i="10" s="1"/>
  <c r="AS71" i="10"/>
  <c r="AS71" i="9"/>
  <c r="K73" i="10"/>
  <c r="AO74" i="10"/>
  <c r="AO74" i="9"/>
  <c r="BC74" i="10"/>
  <c r="BC74" i="9"/>
  <c r="AM75" i="10"/>
  <c r="AM75" i="9"/>
  <c r="AK76" i="10"/>
  <c r="AK76" i="9"/>
  <c r="AY76" i="10"/>
  <c r="AY76" i="9"/>
  <c r="B58" i="9"/>
  <c r="B74" i="9"/>
  <c r="D75" i="9"/>
  <c r="H71" i="9"/>
  <c r="F65" i="9"/>
  <c r="E62" i="9"/>
  <c r="D59" i="9"/>
  <c r="H55" i="9"/>
  <c r="I65" i="9"/>
  <c r="U75" i="9"/>
  <c r="T72" i="9"/>
  <c r="S69" i="9"/>
  <c r="V62" i="9"/>
  <c r="U59" i="9"/>
  <c r="T56" i="9"/>
  <c r="AL57" i="9"/>
  <c r="AI68" i="9"/>
  <c r="AL76" i="9"/>
  <c r="BD76" i="9"/>
  <c r="BC72" i="9"/>
  <c r="BA68" i="9"/>
  <c r="AW58" i="9"/>
  <c r="AH70" i="10"/>
  <c r="AH70" i="9"/>
  <c r="BD74" i="10"/>
  <c r="BD74" i="9"/>
  <c r="AN75" i="10"/>
  <c r="AN75" i="9"/>
  <c r="BB75" i="10"/>
  <c r="BB75" i="9"/>
  <c r="AZ76" i="10"/>
  <c r="AZ76" i="9"/>
  <c r="C58" i="9"/>
  <c r="D62" i="9"/>
  <c r="I64" i="9"/>
  <c r="T75" i="9"/>
  <c r="W68" i="9"/>
  <c r="T59" i="9"/>
  <c r="AM57" i="9"/>
  <c r="AO60" i="9"/>
  <c r="AO76" i="9"/>
  <c r="BC76" i="9"/>
  <c r="BA72" i="9"/>
  <c r="AG55" i="10"/>
  <c r="AG55" i="9"/>
  <c r="AU55" i="10"/>
  <c r="AU55" i="9"/>
  <c r="AE56" i="10"/>
  <c r="S56" i="10"/>
  <c r="AE56" i="9"/>
  <c r="W56" i="10"/>
  <c r="AS56" i="10"/>
  <c r="AS56" i="9"/>
  <c r="BE56" i="10"/>
  <c r="BC59" i="10"/>
  <c r="BC59" i="9"/>
  <c r="AM60" i="10"/>
  <c r="AM60" i="9"/>
  <c r="BA60" i="10"/>
  <c r="BA60" i="9"/>
  <c r="AK61" i="10"/>
  <c r="AK61" i="9"/>
  <c r="AY61" i="10"/>
  <c r="AY61" i="9"/>
  <c r="AI62" i="10"/>
  <c r="AI62" i="9"/>
  <c r="AG63" i="10"/>
  <c r="AG63" i="9"/>
  <c r="AU63" i="10"/>
  <c r="AU63" i="9"/>
  <c r="AE64" i="10"/>
  <c r="S64" i="10"/>
  <c r="AE64" i="9"/>
  <c r="W64" i="10"/>
  <c r="AS64" i="10"/>
  <c r="AS64" i="9"/>
  <c r="AO67" i="10"/>
  <c r="AO67" i="9"/>
  <c r="BC67" i="10"/>
  <c r="BC67" i="9"/>
  <c r="AM68" i="10"/>
  <c r="AM68" i="9"/>
  <c r="AK69" i="10"/>
  <c r="AK69" i="9"/>
  <c r="AY69" i="10"/>
  <c r="AY69" i="9"/>
  <c r="AI70" i="10"/>
  <c r="AI70" i="9"/>
  <c r="AG71" i="10"/>
  <c r="BI83" i="10" s="1"/>
  <c r="AG71" i="9"/>
  <c r="AU71" i="10"/>
  <c r="AU71" i="9"/>
  <c r="AE72" i="10"/>
  <c r="S72" i="10"/>
  <c r="Y84" i="10" s="1"/>
  <c r="AE72" i="9"/>
  <c r="W72" i="10"/>
  <c r="AC84" i="10" s="1"/>
  <c r="AS72" i="10"/>
  <c r="AS72" i="9"/>
  <c r="BE72" i="10"/>
  <c r="M73" i="10"/>
  <c r="Q73" i="10"/>
  <c r="Z74" i="10"/>
  <c r="K74" i="10"/>
  <c r="AQ74" i="10"/>
  <c r="AO75" i="10"/>
  <c r="AO75" i="9"/>
  <c r="BC75" i="10"/>
  <c r="BC75" i="9"/>
  <c r="AM76" i="10"/>
  <c r="AM76" i="9"/>
  <c r="A59" i="9"/>
  <c r="B64" i="9"/>
  <c r="C69" i="9"/>
  <c r="A75" i="9"/>
  <c r="G74" i="9"/>
  <c r="F71" i="9"/>
  <c r="D65" i="9"/>
  <c r="H61" i="9"/>
  <c r="G58" i="9"/>
  <c r="F55" i="9"/>
  <c r="I63" i="9"/>
  <c r="W71" i="9"/>
  <c r="V68" i="9"/>
  <c r="U65" i="9"/>
  <c r="T62" i="9"/>
  <c r="W55" i="9"/>
  <c r="AN57" i="9"/>
  <c r="AG61" i="9"/>
  <c r="AO72" i="9"/>
  <c r="BA76" i="9"/>
  <c r="BA67" i="9"/>
  <c r="AV55" i="10"/>
  <c r="AV55" i="9"/>
  <c r="AF56" i="10"/>
  <c r="AF56" i="9"/>
  <c r="AT56" i="10"/>
  <c r="AT56" i="9"/>
  <c r="AP59" i="10"/>
  <c r="AP59" i="9"/>
  <c r="BD59" i="10"/>
  <c r="BD59" i="9"/>
  <c r="AN60" i="10"/>
  <c r="AN60" i="9"/>
  <c r="BB60" i="10"/>
  <c r="BB60" i="9"/>
  <c r="AZ61" i="10"/>
  <c r="AZ61" i="9"/>
  <c r="AJ62" i="10"/>
  <c r="AJ62" i="9"/>
  <c r="AX62" i="10"/>
  <c r="AX62" i="9"/>
  <c r="AV63" i="10"/>
  <c r="AV63" i="9"/>
  <c r="AF64" i="10"/>
  <c r="AF64" i="9"/>
  <c r="AT64" i="10"/>
  <c r="AT64" i="9"/>
  <c r="AP67" i="10"/>
  <c r="AP67" i="9"/>
  <c r="BD67" i="10"/>
  <c r="BD67" i="9"/>
  <c r="AN68" i="10"/>
  <c r="AN68" i="9"/>
  <c r="BB68" i="10"/>
  <c r="BB68" i="9"/>
  <c r="AZ69" i="10"/>
  <c r="AZ69" i="9"/>
  <c r="AJ70" i="10"/>
  <c r="AJ70" i="9"/>
  <c r="AX70" i="10"/>
  <c r="AX70" i="9"/>
  <c r="AV71" i="10"/>
  <c r="AV71" i="9"/>
  <c r="AF72" i="10"/>
  <c r="AF72" i="9"/>
  <c r="AT72" i="10"/>
  <c r="AT72" i="9"/>
  <c r="N73" i="10"/>
  <c r="L74" i="10"/>
  <c r="AP75" i="10"/>
  <c r="AP75" i="9"/>
  <c r="BD75" i="10"/>
  <c r="BD75" i="9"/>
  <c r="AN76" i="10"/>
  <c r="AN76" i="9"/>
  <c r="BB76" i="10"/>
  <c r="BB76" i="9"/>
  <c r="A70" i="9"/>
  <c r="F74" i="9"/>
  <c r="E71" i="9"/>
  <c r="H64" i="9"/>
  <c r="G61" i="9"/>
  <c r="F58" i="9"/>
  <c r="E55" i="9"/>
  <c r="I62" i="9"/>
  <c r="V71" i="9"/>
  <c r="U68" i="9"/>
  <c r="T65" i="9"/>
  <c r="S62" i="9"/>
  <c r="V55" i="9"/>
  <c r="AL61" i="9"/>
  <c r="AO64" i="9"/>
  <c r="AO68" i="9"/>
  <c r="AL73" i="9"/>
  <c r="BB57" i="9"/>
  <c r="AW55" i="10"/>
  <c r="AW55" i="9"/>
  <c r="AU56" i="10"/>
  <c r="AU56" i="9"/>
  <c r="AE57" i="10"/>
  <c r="S57" i="10"/>
  <c r="AE57" i="9"/>
  <c r="W57" i="10"/>
  <c r="AS57" i="10"/>
  <c r="AQ59" i="10"/>
  <c r="BH71" i="10" s="1"/>
  <c r="BA61" i="10"/>
  <c r="BA61" i="9"/>
  <c r="AY62" i="10"/>
  <c r="AY62" i="9"/>
  <c r="AI63" i="10"/>
  <c r="AI63" i="9"/>
  <c r="AW63" i="10"/>
  <c r="AW63" i="9"/>
  <c r="AG64" i="10"/>
  <c r="AG64" i="9"/>
  <c r="AU64" i="10"/>
  <c r="AU64" i="9"/>
  <c r="AE65" i="10"/>
  <c r="S65" i="10"/>
  <c r="AE65" i="9"/>
  <c r="AS65" i="10"/>
  <c r="W65" i="10"/>
  <c r="Z67" i="10"/>
  <c r="BA69" i="10"/>
  <c r="BA69" i="9"/>
  <c r="AK70" i="10"/>
  <c r="AK70" i="9"/>
  <c r="AY70" i="10"/>
  <c r="AY70" i="9"/>
  <c r="AI71" i="10"/>
  <c r="AI71" i="9"/>
  <c r="AG72" i="10"/>
  <c r="AG72" i="9"/>
  <c r="AU72" i="10"/>
  <c r="AU72" i="9"/>
  <c r="AE73" i="10"/>
  <c r="S73" i="10"/>
  <c r="Y85" i="10" s="1"/>
  <c r="AE73" i="9"/>
  <c r="W73" i="10"/>
  <c r="AC85" i="10" s="1"/>
  <c r="AS73" i="10"/>
  <c r="BV85" i="10" s="1"/>
  <c r="O73" i="10"/>
  <c r="M74" i="10"/>
  <c r="Q74" i="10"/>
  <c r="Z75" i="10"/>
  <c r="AQ75" i="10"/>
  <c r="K75" i="10"/>
  <c r="B70" i="9"/>
  <c r="E74" i="9"/>
  <c r="D71" i="9"/>
  <c r="F61" i="9"/>
  <c r="E58" i="9"/>
  <c r="D55" i="9"/>
  <c r="I61" i="9"/>
  <c r="V74" i="9"/>
  <c r="S65" i="9"/>
  <c r="W61" i="9"/>
  <c r="V58" i="9"/>
  <c r="AH55" i="9"/>
  <c r="AM61" i="9"/>
  <c r="AL69" i="9"/>
  <c r="AM73" i="9"/>
  <c r="BA75" i="9"/>
  <c r="AY67" i="9"/>
  <c r="AW62" i="9"/>
  <c r="AS57" i="9"/>
  <c r="AX55" i="10"/>
  <c r="AX55" i="9"/>
  <c r="AV56" i="10"/>
  <c r="AV56" i="9"/>
  <c r="AF57" i="10"/>
  <c r="AF57" i="9"/>
  <c r="AT57" i="10"/>
  <c r="AT57" i="9"/>
  <c r="AP60" i="10"/>
  <c r="AP60" i="9"/>
  <c r="AL62" i="10"/>
  <c r="AL62" i="9"/>
  <c r="AZ62" i="10"/>
  <c r="AZ62" i="9"/>
  <c r="AJ63" i="10"/>
  <c r="AJ63" i="9"/>
  <c r="AX63" i="10"/>
  <c r="AX63" i="9"/>
  <c r="AV64" i="10"/>
  <c r="AV64" i="9"/>
  <c r="AF65" i="10"/>
  <c r="AF65" i="9"/>
  <c r="AT65" i="10"/>
  <c r="AT65" i="9"/>
  <c r="AL70" i="10"/>
  <c r="AL70" i="9"/>
  <c r="AZ70" i="10"/>
  <c r="AZ70" i="9"/>
  <c r="AJ71" i="10"/>
  <c r="AJ71" i="9"/>
  <c r="AX71" i="10"/>
  <c r="AX71" i="9"/>
  <c r="AV72" i="10"/>
  <c r="AV72" i="9"/>
  <c r="AF73" i="10"/>
  <c r="AF73" i="9"/>
  <c r="AT73" i="10"/>
  <c r="AT73" i="9"/>
  <c r="N74" i="10"/>
  <c r="L75" i="10"/>
  <c r="AP76" i="10"/>
  <c r="AP76" i="9"/>
  <c r="B65" i="9"/>
  <c r="C70" i="9"/>
  <c r="D74" i="9"/>
  <c r="H70" i="9"/>
  <c r="F64" i="9"/>
  <c r="D58" i="9"/>
  <c r="U74" i="9"/>
  <c r="T71" i="9"/>
  <c r="S68" i="9"/>
  <c r="W64" i="9"/>
  <c r="V61" i="9"/>
  <c r="U58" i="9"/>
  <c r="T55" i="9"/>
  <c r="AJ55" i="9"/>
  <c r="AN61" i="9"/>
  <c r="AL65" i="9"/>
  <c r="AM69" i="9"/>
  <c r="AN73" i="9"/>
  <c r="AW67" i="9"/>
  <c r="BD56" i="9"/>
  <c r="AQ8" i="10"/>
  <c r="BL20" i="10" s="1"/>
  <c r="BE25" i="10"/>
  <c r="AQ16" i="10"/>
  <c r="BE4" i="10"/>
  <c r="BE9" i="10"/>
  <c r="AQ24" i="10"/>
  <c r="BE15" i="10"/>
  <c r="BE47" i="10"/>
  <c r="BE63" i="10"/>
  <c r="AQ62" i="10"/>
  <c r="BI74" i="10" s="1"/>
  <c r="BE34" i="10"/>
  <c r="BE71" i="10"/>
  <c r="AQ54" i="10"/>
  <c r="BE55" i="10"/>
  <c r="AQ58" i="10"/>
  <c r="BE57" i="10"/>
  <c r="BE73" i="10"/>
  <c r="AQ45" i="10"/>
  <c r="BI57" i="10" s="1"/>
  <c r="AQ57" i="10"/>
  <c r="AQ61" i="10"/>
  <c r="BR73" i="10" s="1"/>
  <c r="AQ73" i="10"/>
  <c r="BE44" i="10"/>
  <c r="CG56" i="10" s="1"/>
  <c r="BE52" i="10"/>
  <c r="BE60" i="10"/>
  <c r="CF72" i="10" s="1"/>
  <c r="BE64" i="10"/>
  <c r="AQ48" i="10"/>
  <c r="AQ56" i="10"/>
  <c r="BJ68" i="10" s="1"/>
  <c r="BP77" i="3"/>
  <c r="CW77" i="3" s="1"/>
  <c r="DH77" i="3" s="1"/>
  <c r="AY77" i="3"/>
  <c r="AI77" i="3"/>
  <c r="CE76" i="3"/>
  <c r="DJ76" i="3" s="1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CW76" i="3" s="1"/>
  <c r="DH76" i="3" s="1"/>
  <c r="BO76" i="3"/>
  <c r="CV76" i="3" s="1"/>
  <c r="DG76" i="3" s="1"/>
  <c r="BN76" i="3"/>
  <c r="CU76" i="3" s="1"/>
  <c r="DF76" i="3" s="1"/>
  <c r="BM76" i="3"/>
  <c r="CT76" i="3" s="1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E75" i="3"/>
  <c r="DJ75" i="3" s="1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CW75" i="3" s="1"/>
  <c r="DH75" i="3" s="1"/>
  <c r="BO75" i="3"/>
  <c r="CV75" i="3" s="1"/>
  <c r="DG75" i="3" s="1"/>
  <c r="BN75" i="3"/>
  <c r="CU75" i="3" s="1"/>
  <c r="DF75" i="3" s="1"/>
  <c r="BM75" i="3"/>
  <c r="CT75" i="3" s="1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E74" i="3"/>
  <c r="DJ74" i="3" s="1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CW74" i="3" s="1"/>
  <c r="DH74" i="3" s="1"/>
  <c r="BO74" i="3"/>
  <c r="CV74" i="3" s="1"/>
  <c r="DG74" i="3" s="1"/>
  <c r="BN74" i="3"/>
  <c r="CU74" i="3" s="1"/>
  <c r="DF74" i="3" s="1"/>
  <c r="BM74" i="3"/>
  <c r="CT74" i="3" s="1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E73" i="3"/>
  <c r="DJ73" i="3" s="1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CW73" i="3" s="1"/>
  <c r="DH73" i="3" s="1"/>
  <c r="BO73" i="3"/>
  <c r="CV73" i="3" s="1"/>
  <c r="DG73" i="3" s="1"/>
  <c r="BN73" i="3"/>
  <c r="CU73" i="3" s="1"/>
  <c r="DF73" i="3" s="1"/>
  <c r="BM73" i="3"/>
  <c r="CT73" i="3" s="1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E72" i="3"/>
  <c r="DJ72" i="3" s="1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CW72" i="3" s="1"/>
  <c r="DH72" i="3" s="1"/>
  <c r="BO72" i="3"/>
  <c r="CV72" i="3" s="1"/>
  <c r="DG72" i="3" s="1"/>
  <c r="BN72" i="3"/>
  <c r="CU72" i="3" s="1"/>
  <c r="DF72" i="3" s="1"/>
  <c r="BM72" i="3"/>
  <c r="CT72" i="3" s="1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E71" i="3"/>
  <c r="DJ71" i="3" s="1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CW71" i="3" s="1"/>
  <c r="DH71" i="3" s="1"/>
  <c r="BO71" i="3"/>
  <c r="CV71" i="3" s="1"/>
  <c r="DG71" i="3" s="1"/>
  <c r="BN71" i="3"/>
  <c r="CU71" i="3" s="1"/>
  <c r="DF71" i="3" s="1"/>
  <c r="BM71" i="3"/>
  <c r="CT71" i="3" s="1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E70" i="3"/>
  <c r="DJ70" i="3" s="1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CW70" i="3" s="1"/>
  <c r="DH70" i="3" s="1"/>
  <c r="BO70" i="3"/>
  <c r="CV70" i="3" s="1"/>
  <c r="DG70" i="3" s="1"/>
  <c r="BN70" i="3"/>
  <c r="CU70" i="3" s="1"/>
  <c r="DF70" i="3" s="1"/>
  <c r="BM70" i="3"/>
  <c r="CT70" i="3" s="1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E69" i="3"/>
  <c r="DJ69" i="3" s="1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CW69" i="3" s="1"/>
  <c r="DH69" i="3" s="1"/>
  <c r="BO69" i="3"/>
  <c r="CV69" i="3" s="1"/>
  <c r="DG69" i="3" s="1"/>
  <c r="BN69" i="3"/>
  <c r="CU69" i="3" s="1"/>
  <c r="DF69" i="3" s="1"/>
  <c r="BM69" i="3"/>
  <c r="CT69" i="3" s="1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E68" i="3"/>
  <c r="DJ68" i="3" s="1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CW68" i="3" s="1"/>
  <c r="DH68" i="3" s="1"/>
  <c r="BO68" i="3"/>
  <c r="CV68" i="3" s="1"/>
  <c r="DG68" i="3" s="1"/>
  <c r="BN68" i="3"/>
  <c r="CU68" i="3" s="1"/>
  <c r="DF68" i="3" s="1"/>
  <c r="BM68" i="3"/>
  <c r="CT68" i="3" s="1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E67" i="3"/>
  <c r="DJ67" i="3" s="1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CW67" i="3" s="1"/>
  <c r="DH67" i="3" s="1"/>
  <c r="BO67" i="3"/>
  <c r="CV67" i="3" s="1"/>
  <c r="DG67" i="3" s="1"/>
  <c r="BN67" i="3"/>
  <c r="CU67" i="3" s="1"/>
  <c r="DF67" i="3" s="1"/>
  <c r="BM67" i="3"/>
  <c r="CT67" i="3" s="1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E66" i="3"/>
  <c r="DJ66" i="3" s="1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CW66" i="3" s="1"/>
  <c r="DH66" i="3" s="1"/>
  <c r="BO66" i="3"/>
  <c r="CV66" i="3" s="1"/>
  <c r="DG66" i="3" s="1"/>
  <c r="BN66" i="3"/>
  <c r="CU66" i="3" s="1"/>
  <c r="DF66" i="3" s="1"/>
  <c r="BM66" i="3"/>
  <c r="CT66" i="3" s="1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E65" i="3"/>
  <c r="DJ65" i="3" s="1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CW65" i="3" s="1"/>
  <c r="DH65" i="3" s="1"/>
  <c r="BO65" i="3"/>
  <c r="CV65" i="3" s="1"/>
  <c r="DG65" i="3" s="1"/>
  <c r="BN65" i="3"/>
  <c r="CU65" i="3" s="1"/>
  <c r="DF65" i="3" s="1"/>
  <c r="BM65" i="3"/>
  <c r="CT65" i="3" s="1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E64" i="3"/>
  <c r="DJ64" i="3" s="1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CW64" i="3" s="1"/>
  <c r="DH64" i="3" s="1"/>
  <c r="BO64" i="3"/>
  <c r="CV64" i="3" s="1"/>
  <c r="DG64" i="3" s="1"/>
  <c r="BN64" i="3"/>
  <c r="CU64" i="3" s="1"/>
  <c r="DF64" i="3" s="1"/>
  <c r="BM64" i="3"/>
  <c r="CT64" i="3" s="1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E63" i="3"/>
  <c r="DJ63" i="3" s="1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CW63" i="3" s="1"/>
  <c r="DH63" i="3" s="1"/>
  <c r="BO63" i="3"/>
  <c r="CV63" i="3" s="1"/>
  <c r="DG63" i="3" s="1"/>
  <c r="BN63" i="3"/>
  <c r="CU63" i="3" s="1"/>
  <c r="DF63" i="3" s="1"/>
  <c r="BM63" i="3"/>
  <c r="CT63" i="3" s="1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E62" i="3"/>
  <c r="DJ62" i="3" s="1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CW62" i="3" s="1"/>
  <c r="DH62" i="3" s="1"/>
  <c r="BO62" i="3"/>
  <c r="CV62" i="3" s="1"/>
  <c r="DG62" i="3" s="1"/>
  <c r="BN62" i="3"/>
  <c r="CU62" i="3" s="1"/>
  <c r="DF62" i="3" s="1"/>
  <c r="BM62" i="3"/>
  <c r="CT62" i="3" s="1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E61" i="3"/>
  <c r="DJ61" i="3" s="1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CW61" i="3" s="1"/>
  <c r="DH61" i="3" s="1"/>
  <c r="BO61" i="3"/>
  <c r="CV61" i="3" s="1"/>
  <c r="DG61" i="3" s="1"/>
  <c r="BN61" i="3"/>
  <c r="CU61" i="3" s="1"/>
  <c r="DF61" i="3" s="1"/>
  <c r="BM61" i="3"/>
  <c r="CT61" i="3" s="1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E60" i="3"/>
  <c r="DJ60" i="3" s="1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CW60" i="3" s="1"/>
  <c r="DH60" i="3" s="1"/>
  <c r="BO60" i="3"/>
  <c r="CV60" i="3" s="1"/>
  <c r="DG60" i="3" s="1"/>
  <c r="BN60" i="3"/>
  <c r="CU60" i="3" s="1"/>
  <c r="DF60" i="3" s="1"/>
  <c r="BM60" i="3"/>
  <c r="CT60" i="3" s="1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E59" i="3"/>
  <c r="DJ59" i="3" s="1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CW59" i="3" s="1"/>
  <c r="DH59" i="3" s="1"/>
  <c r="BO59" i="3"/>
  <c r="CV59" i="3" s="1"/>
  <c r="DG59" i="3" s="1"/>
  <c r="BN59" i="3"/>
  <c r="CU59" i="3" s="1"/>
  <c r="DF59" i="3" s="1"/>
  <c r="BM59" i="3"/>
  <c r="CT59" i="3" s="1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E58" i="3"/>
  <c r="DJ58" i="3" s="1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CW58" i="3" s="1"/>
  <c r="DH58" i="3" s="1"/>
  <c r="BO58" i="3"/>
  <c r="CV58" i="3" s="1"/>
  <c r="DG58" i="3" s="1"/>
  <c r="BN58" i="3"/>
  <c r="CU58" i="3" s="1"/>
  <c r="DF58" i="3" s="1"/>
  <c r="BM58" i="3"/>
  <c r="CT58" i="3" s="1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E57" i="3"/>
  <c r="DJ57" i="3" s="1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CW57" i="3" s="1"/>
  <c r="DH57" i="3" s="1"/>
  <c r="BO57" i="3"/>
  <c r="CV57" i="3" s="1"/>
  <c r="DG57" i="3" s="1"/>
  <c r="BN57" i="3"/>
  <c r="CU57" i="3" s="1"/>
  <c r="DF57" i="3" s="1"/>
  <c r="BM57" i="3"/>
  <c r="CT57" i="3" s="1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E56" i="3"/>
  <c r="DJ56" i="3" s="1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CW56" i="3" s="1"/>
  <c r="DH56" i="3" s="1"/>
  <c r="BO56" i="3"/>
  <c r="CV56" i="3" s="1"/>
  <c r="DG56" i="3" s="1"/>
  <c r="BN56" i="3"/>
  <c r="CU56" i="3" s="1"/>
  <c r="DF56" i="3" s="1"/>
  <c r="BM56" i="3"/>
  <c r="CT56" i="3" s="1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E55" i="3"/>
  <c r="DJ55" i="3" s="1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CW55" i="3" s="1"/>
  <c r="DH55" i="3" s="1"/>
  <c r="BO55" i="3"/>
  <c r="CV55" i="3" s="1"/>
  <c r="DG55" i="3" s="1"/>
  <c r="BN55" i="3"/>
  <c r="CU55" i="3" s="1"/>
  <c r="DF55" i="3" s="1"/>
  <c r="BM55" i="3"/>
  <c r="CT55" i="3" s="1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E54" i="3"/>
  <c r="DJ54" i="3" s="1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CW54" i="3" s="1"/>
  <c r="DH54" i="3" s="1"/>
  <c r="BO54" i="3"/>
  <c r="CV54" i="3" s="1"/>
  <c r="DG54" i="3" s="1"/>
  <c r="BN54" i="3"/>
  <c r="CU54" i="3" s="1"/>
  <c r="DF54" i="3" s="1"/>
  <c r="BM54" i="3"/>
  <c r="CT54" i="3" s="1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E53" i="3"/>
  <c r="DJ53" i="3" s="1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CW53" i="3" s="1"/>
  <c r="DH53" i="3" s="1"/>
  <c r="BO53" i="3"/>
  <c r="CV53" i="3" s="1"/>
  <c r="DG53" i="3" s="1"/>
  <c r="BN53" i="3"/>
  <c r="CU53" i="3" s="1"/>
  <c r="DF53" i="3" s="1"/>
  <c r="BM53" i="3"/>
  <c r="CT53" i="3" s="1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E52" i="3"/>
  <c r="DJ52" i="3" s="1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W52" i="3" s="1"/>
  <c r="DH52" i="3" s="1"/>
  <c r="BO52" i="3"/>
  <c r="CV52" i="3" s="1"/>
  <c r="DG52" i="3" s="1"/>
  <c r="BN52" i="3"/>
  <c r="CU52" i="3" s="1"/>
  <c r="DF52" i="3" s="1"/>
  <c r="BM52" i="3"/>
  <c r="CT52" i="3" s="1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E51" i="3"/>
  <c r="DJ51" i="3" s="1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CW51" i="3" s="1"/>
  <c r="DH51" i="3" s="1"/>
  <c r="BO51" i="3"/>
  <c r="CV51" i="3" s="1"/>
  <c r="DG51" i="3" s="1"/>
  <c r="BN51" i="3"/>
  <c r="CU51" i="3" s="1"/>
  <c r="DF51" i="3" s="1"/>
  <c r="BM51" i="3"/>
  <c r="CT51" i="3" s="1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E50" i="3"/>
  <c r="DJ50" i="3" s="1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W50" i="3" s="1"/>
  <c r="DH50" i="3" s="1"/>
  <c r="BO50" i="3"/>
  <c r="CV50" i="3" s="1"/>
  <c r="DG50" i="3" s="1"/>
  <c r="BN50" i="3"/>
  <c r="CU50" i="3" s="1"/>
  <c r="DF50" i="3" s="1"/>
  <c r="BM50" i="3"/>
  <c r="CT50" i="3" s="1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E49" i="3"/>
  <c r="DJ49" i="3" s="1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CW49" i="3" s="1"/>
  <c r="DH49" i="3" s="1"/>
  <c r="BO49" i="3"/>
  <c r="CV49" i="3" s="1"/>
  <c r="DG49" i="3" s="1"/>
  <c r="BN49" i="3"/>
  <c r="CU49" i="3" s="1"/>
  <c r="DF49" i="3" s="1"/>
  <c r="BM49" i="3"/>
  <c r="CT49" i="3" s="1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E48" i="3"/>
  <c r="DJ48" i="3" s="1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W48" i="3" s="1"/>
  <c r="DH48" i="3" s="1"/>
  <c r="BO48" i="3"/>
  <c r="CV48" i="3" s="1"/>
  <c r="DG48" i="3" s="1"/>
  <c r="BN48" i="3"/>
  <c r="CU48" i="3" s="1"/>
  <c r="DF48" i="3" s="1"/>
  <c r="BM48" i="3"/>
  <c r="CT48" i="3" s="1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E47" i="3"/>
  <c r="DJ47" i="3" s="1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CW47" i="3" s="1"/>
  <c r="DH47" i="3" s="1"/>
  <c r="BO47" i="3"/>
  <c r="CV47" i="3" s="1"/>
  <c r="DG47" i="3" s="1"/>
  <c r="BN47" i="3"/>
  <c r="CU47" i="3" s="1"/>
  <c r="DF47" i="3" s="1"/>
  <c r="BM47" i="3"/>
  <c r="CT47" i="3" s="1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E46" i="3"/>
  <c r="DJ46" i="3" s="1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W46" i="3" s="1"/>
  <c r="DH46" i="3" s="1"/>
  <c r="BO46" i="3"/>
  <c r="CV46" i="3" s="1"/>
  <c r="DG46" i="3" s="1"/>
  <c r="BN46" i="3"/>
  <c r="CU46" i="3" s="1"/>
  <c r="DF46" i="3" s="1"/>
  <c r="BM46" i="3"/>
  <c r="CT46" i="3" s="1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E45" i="3"/>
  <c r="DJ45" i="3" s="1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CW45" i="3" s="1"/>
  <c r="DH45" i="3" s="1"/>
  <c r="BO45" i="3"/>
  <c r="CV45" i="3" s="1"/>
  <c r="DG45" i="3" s="1"/>
  <c r="BN45" i="3"/>
  <c r="CU45" i="3" s="1"/>
  <c r="DF45" i="3" s="1"/>
  <c r="BM45" i="3"/>
  <c r="CT45" i="3" s="1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E44" i="3"/>
  <c r="DJ44" i="3" s="1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W44" i="3" s="1"/>
  <c r="DH44" i="3" s="1"/>
  <c r="BO44" i="3"/>
  <c r="CV44" i="3" s="1"/>
  <c r="DG44" i="3" s="1"/>
  <c r="BN44" i="3"/>
  <c r="CU44" i="3" s="1"/>
  <c r="DF44" i="3" s="1"/>
  <c r="BM44" i="3"/>
  <c r="CT44" i="3" s="1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E43" i="3"/>
  <c r="DJ43" i="3" s="1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CW43" i="3" s="1"/>
  <c r="DH43" i="3" s="1"/>
  <c r="BO43" i="3"/>
  <c r="CV43" i="3" s="1"/>
  <c r="DG43" i="3" s="1"/>
  <c r="BN43" i="3"/>
  <c r="CU43" i="3" s="1"/>
  <c r="DF43" i="3" s="1"/>
  <c r="BM43" i="3"/>
  <c r="CT43" i="3" s="1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E42" i="3"/>
  <c r="DJ42" i="3" s="1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W42" i="3" s="1"/>
  <c r="DH42" i="3" s="1"/>
  <c r="BO42" i="3"/>
  <c r="CV42" i="3" s="1"/>
  <c r="DG42" i="3" s="1"/>
  <c r="BN42" i="3"/>
  <c r="CU42" i="3" s="1"/>
  <c r="DF42" i="3" s="1"/>
  <c r="BM42" i="3"/>
  <c r="CT42" i="3" s="1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E41" i="3"/>
  <c r="DJ41" i="3" s="1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CW41" i="3" s="1"/>
  <c r="DH41" i="3" s="1"/>
  <c r="BO41" i="3"/>
  <c r="CV41" i="3" s="1"/>
  <c r="DG41" i="3" s="1"/>
  <c r="BN41" i="3"/>
  <c r="CU41" i="3" s="1"/>
  <c r="DF41" i="3" s="1"/>
  <c r="BM41" i="3"/>
  <c r="CT41" i="3" s="1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E40" i="3"/>
  <c r="DJ40" i="3" s="1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W40" i="3" s="1"/>
  <c r="DH40" i="3" s="1"/>
  <c r="BO40" i="3"/>
  <c r="CV40" i="3" s="1"/>
  <c r="DG40" i="3" s="1"/>
  <c r="BN40" i="3"/>
  <c r="CU40" i="3" s="1"/>
  <c r="DF40" i="3" s="1"/>
  <c r="BM40" i="3"/>
  <c r="CT40" i="3" s="1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E39" i="3"/>
  <c r="DJ39" i="3" s="1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CW39" i="3" s="1"/>
  <c r="DH39" i="3" s="1"/>
  <c r="BO39" i="3"/>
  <c r="CV39" i="3" s="1"/>
  <c r="DG39" i="3" s="1"/>
  <c r="BN39" i="3"/>
  <c r="CU39" i="3" s="1"/>
  <c r="DF39" i="3" s="1"/>
  <c r="BM39" i="3"/>
  <c r="CT39" i="3" s="1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E38" i="3"/>
  <c r="DJ38" i="3" s="1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W38" i="3" s="1"/>
  <c r="DH38" i="3" s="1"/>
  <c r="BO38" i="3"/>
  <c r="CV38" i="3" s="1"/>
  <c r="DG38" i="3" s="1"/>
  <c r="BN38" i="3"/>
  <c r="CU38" i="3" s="1"/>
  <c r="DF38" i="3" s="1"/>
  <c r="BM38" i="3"/>
  <c r="CT38" i="3" s="1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E37" i="3"/>
  <c r="DJ37" i="3" s="1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CW37" i="3" s="1"/>
  <c r="DH37" i="3" s="1"/>
  <c r="BO37" i="3"/>
  <c r="CV37" i="3" s="1"/>
  <c r="DG37" i="3" s="1"/>
  <c r="BN37" i="3"/>
  <c r="CU37" i="3" s="1"/>
  <c r="DF37" i="3" s="1"/>
  <c r="BM37" i="3"/>
  <c r="CT37" i="3" s="1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E36" i="3"/>
  <c r="DJ36" i="3" s="1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W36" i="3" s="1"/>
  <c r="DH36" i="3" s="1"/>
  <c r="BO36" i="3"/>
  <c r="CV36" i="3" s="1"/>
  <c r="DG36" i="3" s="1"/>
  <c r="BN36" i="3"/>
  <c r="CU36" i="3" s="1"/>
  <c r="DF36" i="3" s="1"/>
  <c r="BM36" i="3"/>
  <c r="CT36" i="3" s="1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E35" i="3"/>
  <c r="DJ35" i="3" s="1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CW35" i="3" s="1"/>
  <c r="DH35" i="3" s="1"/>
  <c r="BO35" i="3"/>
  <c r="CV35" i="3" s="1"/>
  <c r="DG35" i="3" s="1"/>
  <c r="BN35" i="3"/>
  <c r="CU35" i="3" s="1"/>
  <c r="DF35" i="3" s="1"/>
  <c r="BM35" i="3"/>
  <c r="CT35" i="3" s="1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E34" i="3"/>
  <c r="DJ34" i="3" s="1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W34" i="3" s="1"/>
  <c r="DH34" i="3" s="1"/>
  <c r="BO34" i="3"/>
  <c r="CV34" i="3" s="1"/>
  <c r="DG34" i="3" s="1"/>
  <c r="BN34" i="3"/>
  <c r="CU34" i="3" s="1"/>
  <c r="DF34" i="3" s="1"/>
  <c r="BM34" i="3"/>
  <c r="CT34" i="3" s="1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E33" i="3"/>
  <c r="DJ33" i="3" s="1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CW33" i="3" s="1"/>
  <c r="DH33" i="3" s="1"/>
  <c r="BO33" i="3"/>
  <c r="CV33" i="3" s="1"/>
  <c r="DG33" i="3" s="1"/>
  <c r="BN33" i="3"/>
  <c r="CU33" i="3" s="1"/>
  <c r="DF33" i="3" s="1"/>
  <c r="BM33" i="3"/>
  <c r="CT33" i="3" s="1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E32" i="3"/>
  <c r="DJ32" i="3" s="1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W32" i="3" s="1"/>
  <c r="DH32" i="3" s="1"/>
  <c r="BO32" i="3"/>
  <c r="CV32" i="3" s="1"/>
  <c r="DG32" i="3" s="1"/>
  <c r="BN32" i="3"/>
  <c r="CU32" i="3" s="1"/>
  <c r="DF32" i="3" s="1"/>
  <c r="BM32" i="3"/>
  <c r="CT32" i="3" s="1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E31" i="3"/>
  <c r="DJ31" i="3" s="1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CW31" i="3" s="1"/>
  <c r="DH31" i="3" s="1"/>
  <c r="BO31" i="3"/>
  <c r="CV31" i="3" s="1"/>
  <c r="DG31" i="3" s="1"/>
  <c r="BN31" i="3"/>
  <c r="CU31" i="3" s="1"/>
  <c r="DF31" i="3" s="1"/>
  <c r="BM31" i="3"/>
  <c r="CT31" i="3" s="1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E30" i="3"/>
  <c r="DJ30" i="3" s="1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W30" i="3" s="1"/>
  <c r="DH30" i="3" s="1"/>
  <c r="BO30" i="3"/>
  <c r="CV30" i="3" s="1"/>
  <c r="DG30" i="3" s="1"/>
  <c r="BN30" i="3"/>
  <c r="CU30" i="3" s="1"/>
  <c r="DF30" i="3" s="1"/>
  <c r="BM30" i="3"/>
  <c r="CT30" i="3" s="1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E29" i="3"/>
  <c r="DJ29" i="3" s="1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CW29" i="3" s="1"/>
  <c r="DH29" i="3" s="1"/>
  <c r="BO29" i="3"/>
  <c r="CV29" i="3" s="1"/>
  <c r="DG29" i="3" s="1"/>
  <c r="BN29" i="3"/>
  <c r="CU29" i="3" s="1"/>
  <c r="DF29" i="3" s="1"/>
  <c r="BM29" i="3"/>
  <c r="CT29" i="3" s="1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E28" i="3"/>
  <c r="DJ28" i="3" s="1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W28" i="3" s="1"/>
  <c r="DH28" i="3" s="1"/>
  <c r="BO28" i="3"/>
  <c r="CV28" i="3" s="1"/>
  <c r="DG28" i="3" s="1"/>
  <c r="BN28" i="3"/>
  <c r="CU28" i="3" s="1"/>
  <c r="DF28" i="3" s="1"/>
  <c r="BM28" i="3"/>
  <c r="CT28" i="3" s="1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E27" i="3"/>
  <c r="DJ27" i="3" s="1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CW27" i="3" s="1"/>
  <c r="DH27" i="3" s="1"/>
  <c r="BO27" i="3"/>
  <c r="CV27" i="3" s="1"/>
  <c r="DG27" i="3" s="1"/>
  <c r="BN27" i="3"/>
  <c r="CU27" i="3" s="1"/>
  <c r="DF27" i="3" s="1"/>
  <c r="BM27" i="3"/>
  <c r="CT27" i="3" s="1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E26" i="3"/>
  <c r="DJ26" i="3" s="1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W26" i="3" s="1"/>
  <c r="DH26" i="3" s="1"/>
  <c r="BO26" i="3"/>
  <c r="CV26" i="3" s="1"/>
  <c r="DG26" i="3" s="1"/>
  <c r="BN26" i="3"/>
  <c r="CU26" i="3" s="1"/>
  <c r="DF26" i="3" s="1"/>
  <c r="BM26" i="3"/>
  <c r="CT26" i="3" s="1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E25" i="3"/>
  <c r="DJ25" i="3" s="1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CW25" i="3" s="1"/>
  <c r="DH25" i="3" s="1"/>
  <c r="BO25" i="3"/>
  <c r="CV25" i="3" s="1"/>
  <c r="DG25" i="3" s="1"/>
  <c r="BN25" i="3"/>
  <c r="CU25" i="3" s="1"/>
  <c r="DF25" i="3" s="1"/>
  <c r="BM25" i="3"/>
  <c r="CT25" i="3" s="1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E24" i="3"/>
  <c r="DJ24" i="3" s="1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W24" i="3" s="1"/>
  <c r="DH24" i="3" s="1"/>
  <c r="BO24" i="3"/>
  <c r="CV24" i="3" s="1"/>
  <c r="DG24" i="3" s="1"/>
  <c r="BN24" i="3"/>
  <c r="CU24" i="3" s="1"/>
  <c r="DF24" i="3" s="1"/>
  <c r="BM24" i="3"/>
  <c r="CT24" i="3" s="1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E23" i="3"/>
  <c r="DJ23" i="3" s="1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CW23" i="3" s="1"/>
  <c r="DH23" i="3" s="1"/>
  <c r="BO23" i="3"/>
  <c r="CV23" i="3" s="1"/>
  <c r="DG23" i="3" s="1"/>
  <c r="BN23" i="3"/>
  <c r="CU23" i="3" s="1"/>
  <c r="DF23" i="3" s="1"/>
  <c r="BM23" i="3"/>
  <c r="CT23" i="3" s="1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E22" i="3"/>
  <c r="DJ22" i="3" s="1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W22" i="3" s="1"/>
  <c r="DH22" i="3" s="1"/>
  <c r="BO22" i="3"/>
  <c r="CV22" i="3" s="1"/>
  <c r="DG22" i="3" s="1"/>
  <c r="BN22" i="3"/>
  <c r="CU22" i="3" s="1"/>
  <c r="DF22" i="3" s="1"/>
  <c r="BM22" i="3"/>
  <c r="CT22" i="3" s="1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E21" i="3"/>
  <c r="DJ21" i="3" s="1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CW21" i="3" s="1"/>
  <c r="DH21" i="3" s="1"/>
  <c r="BO21" i="3"/>
  <c r="CV21" i="3" s="1"/>
  <c r="DG21" i="3" s="1"/>
  <c r="BN21" i="3"/>
  <c r="CU21" i="3" s="1"/>
  <c r="DF21" i="3" s="1"/>
  <c r="BM21" i="3"/>
  <c r="CT21" i="3" s="1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E20" i="3"/>
  <c r="DJ20" i="3" s="1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CW20" i="3" s="1"/>
  <c r="DH20" i="3" s="1"/>
  <c r="BO20" i="3"/>
  <c r="CV20" i="3" s="1"/>
  <c r="DG20" i="3" s="1"/>
  <c r="BN20" i="3"/>
  <c r="CU20" i="3" s="1"/>
  <c r="DF20" i="3" s="1"/>
  <c r="BM20" i="3"/>
  <c r="CT20" i="3" s="1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E19" i="3"/>
  <c r="DJ19" i="3" s="1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CW19" i="3" s="1"/>
  <c r="DH19" i="3" s="1"/>
  <c r="BO19" i="3"/>
  <c r="CV19" i="3" s="1"/>
  <c r="DG19" i="3" s="1"/>
  <c r="BN19" i="3"/>
  <c r="CU19" i="3" s="1"/>
  <c r="DF19" i="3" s="1"/>
  <c r="BM19" i="3"/>
  <c r="CT19" i="3" s="1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E18" i="3"/>
  <c r="DJ18" i="3" s="1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CW18" i="3" s="1"/>
  <c r="DH18" i="3" s="1"/>
  <c r="BO18" i="3"/>
  <c r="CV18" i="3" s="1"/>
  <c r="DG18" i="3" s="1"/>
  <c r="BN18" i="3"/>
  <c r="CU18" i="3" s="1"/>
  <c r="DF18" i="3" s="1"/>
  <c r="BM18" i="3"/>
  <c r="CT18" i="3" s="1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E17" i="3"/>
  <c r="DJ17" i="3" s="1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CW17" i="3" s="1"/>
  <c r="DH17" i="3" s="1"/>
  <c r="BO17" i="3"/>
  <c r="CV17" i="3" s="1"/>
  <c r="DG17" i="3" s="1"/>
  <c r="BN17" i="3"/>
  <c r="CU17" i="3" s="1"/>
  <c r="DF17" i="3" s="1"/>
  <c r="BM17" i="3"/>
  <c r="CT17" i="3" s="1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E16" i="3"/>
  <c r="DJ16" i="3" s="1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CW16" i="3" s="1"/>
  <c r="DH16" i="3" s="1"/>
  <c r="BO16" i="3"/>
  <c r="CV16" i="3" s="1"/>
  <c r="DG16" i="3" s="1"/>
  <c r="BN16" i="3"/>
  <c r="CU16" i="3" s="1"/>
  <c r="DF16" i="3" s="1"/>
  <c r="BM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P84" i="10" l="1"/>
  <c r="BM85" i="10"/>
  <c r="BI84" i="10"/>
  <c r="BQ85" i="10"/>
  <c r="BG84" i="10"/>
  <c r="CB85" i="10"/>
  <c r="CA84" i="10"/>
  <c r="N84" i="10"/>
  <c r="N85" i="10"/>
  <c r="BJ85" i="10"/>
  <c r="CA85" i="10"/>
  <c r="BZ85" i="10"/>
  <c r="BO85" i="10"/>
  <c r="BW85" i="10"/>
  <c r="BR84" i="10"/>
  <c r="BY85" i="10"/>
  <c r="BL85" i="10"/>
  <c r="BK85" i="10"/>
  <c r="BN85" i="10"/>
  <c r="L85" i="10"/>
  <c r="C75" i="12"/>
  <c r="ED85" i="10"/>
  <c r="EE85" i="10" s="1"/>
  <c r="CK86" i="3"/>
  <c r="CJ86" i="3"/>
  <c r="BH85" i="10"/>
  <c r="BG85" i="10"/>
  <c r="BR83" i="10"/>
  <c r="AB85" i="10"/>
  <c r="BT85" i="10"/>
  <c r="K85" i="10"/>
  <c r="CG85" i="10"/>
  <c r="BY84" i="10"/>
  <c r="BX84" i="10"/>
  <c r="CF85" i="10"/>
  <c r="DM85" i="10"/>
  <c r="CI85" i="10"/>
  <c r="O85" i="10"/>
  <c r="Z85" i="10"/>
  <c r="BR85" i="10"/>
  <c r="BI85" i="10"/>
  <c r="BL83" i="10"/>
  <c r="BK83" i="10"/>
  <c r="CE85" i="10"/>
  <c r="BH84" i="10"/>
  <c r="CC85" i="10"/>
  <c r="BX85" i="10"/>
  <c r="M85" i="10"/>
  <c r="BP85" i="10"/>
  <c r="Y79" i="10"/>
  <c r="AB72" i="10"/>
  <c r="AB84" i="10"/>
  <c r="BJ83" i="10"/>
  <c r="CD84" i="10"/>
  <c r="BZ84" i="10"/>
  <c r="BL84" i="10"/>
  <c r="CC84" i="10"/>
  <c r="CB84" i="10"/>
  <c r="M84" i="10"/>
  <c r="BT67" i="10"/>
  <c r="C74" i="12"/>
  <c r="ED84" i="10"/>
  <c r="EE84" i="10" s="1"/>
  <c r="CK85" i="3"/>
  <c r="CJ85" i="3"/>
  <c r="BN84" i="10"/>
  <c r="BM84" i="10"/>
  <c r="BK84" i="10"/>
  <c r="BT84" i="10"/>
  <c r="K84" i="10"/>
  <c r="BV84" i="10"/>
  <c r="BG83" i="10"/>
  <c r="Q69" i="10"/>
  <c r="BW84" i="10"/>
  <c r="BJ84" i="10"/>
  <c r="Z84" i="10"/>
  <c r="CI84" i="3"/>
  <c r="CJ84" i="3" s="1"/>
  <c r="AA83" i="10"/>
  <c r="DM84" i="10"/>
  <c r="O84" i="10"/>
  <c r="CI84" i="10"/>
  <c r="CG84" i="10"/>
  <c r="M71" i="10"/>
  <c r="CF84" i="10"/>
  <c r="K67" i="10"/>
  <c r="CE84" i="10"/>
  <c r="BQ84" i="10"/>
  <c r="BW83" i="10"/>
  <c r="BV81" i="10"/>
  <c r="BE68" i="10"/>
  <c r="CB80" i="10" s="1"/>
  <c r="AC82" i="10"/>
  <c r="CC83" i="10"/>
  <c r="BM83" i="10"/>
  <c r="CE83" i="10"/>
  <c r="CD83" i="10"/>
  <c r="CI77" i="2"/>
  <c r="CK77" i="2" s="1"/>
  <c r="BH83" i="10"/>
  <c r="BY83" i="10"/>
  <c r="BN83" i="10"/>
  <c r="BX83" i="10"/>
  <c r="BP83" i="10"/>
  <c r="DM83" i="10"/>
  <c r="O83" i="10"/>
  <c r="CI83" i="10"/>
  <c r="BO83" i="10"/>
  <c r="DM68" i="10"/>
  <c r="K83" i="10"/>
  <c r="BT83" i="10"/>
  <c r="C3" i="15"/>
  <c r="C7" i="15" s="1"/>
  <c r="CI68" i="10"/>
  <c r="CB83" i="10"/>
  <c r="CG83" i="10"/>
  <c r="DM70" i="10"/>
  <c r="CA83" i="10"/>
  <c r="BZ83" i="10"/>
  <c r="BW81" i="10"/>
  <c r="BV83" i="10"/>
  <c r="Q70" i="10"/>
  <c r="CF83" i="10"/>
  <c r="AB83" i="10"/>
  <c r="M83" i="10"/>
  <c r="BZ81" i="10"/>
  <c r="K70" i="10"/>
  <c r="N81" i="10"/>
  <c r="CD81" i="10"/>
  <c r="BV82" i="10"/>
  <c r="AC81" i="10"/>
  <c r="AA81" i="10"/>
  <c r="AA82" i="10"/>
  <c r="Y82" i="10"/>
  <c r="BX81" i="10"/>
  <c r="CB82" i="10"/>
  <c r="AQ70" i="10"/>
  <c r="BH82" i="10" s="1"/>
  <c r="BP69" i="10"/>
  <c r="BT64" i="9"/>
  <c r="CE69" i="10"/>
  <c r="CC81" i="10"/>
  <c r="AC80" i="10"/>
  <c r="CC82" i="10"/>
  <c r="BR70" i="10"/>
  <c r="BT65" i="9"/>
  <c r="CB81" i="10"/>
  <c r="BW82" i="10"/>
  <c r="Q38" i="9"/>
  <c r="L82" i="10"/>
  <c r="AB82" i="10"/>
  <c r="CA82" i="10"/>
  <c r="CI83" i="3"/>
  <c r="CG82" i="10"/>
  <c r="BT82" i="10"/>
  <c r="K82" i="10"/>
  <c r="BY82" i="10"/>
  <c r="L70" i="10"/>
  <c r="CF82" i="10"/>
  <c r="BY81" i="10"/>
  <c r="Z82" i="10"/>
  <c r="BX82" i="10"/>
  <c r="CD82" i="10"/>
  <c r="C2" i="15"/>
  <c r="DM82" i="10"/>
  <c r="O82" i="10"/>
  <c r="CI82" i="10"/>
  <c r="AB70" i="10"/>
  <c r="N82" i="10"/>
  <c r="M82" i="10"/>
  <c r="CE82" i="10"/>
  <c r="BZ82" i="10"/>
  <c r="L69" i="10"/>
  <c r="L81" i="10"/>
  <c r="CF81" i="10"/>
  <c r="CG81" i="10"/>
  <c r="AQ69" i="10"/>
  <c r="BG81" i="10" s="1"/>
  <c r="K81" i="10"/>
  <c r="BT81" i="10"/>
  <c r="CE81" i="10"/>
  <c r="BP81" i="10"/>
  <c r="CA81" i="10"/>
  <c r="CI65" i="10"/>
  <c r="M81" i="10"/>
  <c r="CF68" i="10"/>
  <c r="DM81" i="10"/>
  <c r="CI81" i="10"/>
  <c r="O81" i="10"/>
  <c r="Z81" i="10"/>
  <c r="CI82" i="3"/>
  <c r="AB81" i="10"/>
  <c r="Y80" i="10"/>
  <c r="L80" i="10"/>
  <c r="N80" i="10"/>
  <c r="Q46" i="9"/>
  <c r="BT68" i="10"/>
  <c r="BT80" i="10"/>
  <c r="K80" i="10"/>
  <c r="Q68" i="10"/>
  <c r="Q80" i="10"/>
  <c r="M68" i="10"/>
  <c r="M80" i="10"/>
  <c r="AA80" i="10"/>
  <c r="O80" i="10"/>
  <c r="DM80" i="10"/>
  <c r="CI80" i="10"/>
  <c r="AB80" i="10"/>
  <c r="CC80" i="10"/>
  <c r="AA79" i="10"/>
  <c r="CI81" i="3"/>
  <c r="Z79" i="10"/>
  <c r="AC15" i="9"/>
  <c r="BL79" i="10"/>
  <c r="CI55" i="9"/>
  <c r="N79" i="10"/>
  <c r="BJ79" i="10"/>
  <c r="N78" i="10"/>
  <c r="M78" i="10"/>
  <c r="B19" i="2"/>
  <c r="A18" i="2"/>
  <c r="BL18" i="2" s="1"/>
  <c r="BT61" i="9"/>
  <c r="AA67" i="10"/>
  <c r="BQ79" i="10"/>
  <c r="BP79" i="10"/>
  <c r="AC42" i="9"/>
  <c r="AB79" i="10"/>
  <c r="BR79" i="10"/>
  <c r="BK79" i="10"/>
  <c r="BH79" i="10"/>
  <c r="BG79" i="10"/>
  <c r="Q6" i="9"/>
  <c r="M79" i="10"/>
  <c r="BJ67" i="10"/>
  <c r="BM34" i="10"/>
  <c r="BN79" i="10"/>
  <c r="L79" i="10"/>
  <c r="BO79" i="10"/>
  <c r="CI20" i="9"/>
  <c r="DM79" i="10"/>
  <c r="O79" i="10"/>
  <c r="CI79" i="10"/>
  <c r="Q67" i="10"/>
  <c r="Q79" i="10"/>
  <c r="AC79" i="10"/>
  <c r="CI80" i="3"/>
  <c r="CT80" i="3"/>
  <c r="DE80" i="3" s="1"/>
  <c r="BI79" i="10"/>
  <c r="BM79" i="10"/>
  <c r="K79" i="10"/>
  <c r="BT79" i="10"/>
  <c r="A19" i="3"/>
  <c r="BL19" i="3" s="1"/>
  <c r="B20" i="3"/>
  <c r="Y71" i="9"/>
  <c r="Q21" i="9"/>
  <c r="Q52" i="9"/>
  <c r="M57" i="9"/>
  <c r="Y55" i="9"/>
  <c r="BT57" i="9"/>
  <c r="BT56" i="9"/>
  <c r="Q13" i="9"/>
  <c r="CI24" i="9"/>
  <c r="CI45" i="9"/>
  <c r="L67" i="9"/>
  <c r="O76" i="10"/>
  <c r="AC44" i="9"/>
  <c r="Q74" i="9"/>
  <c r="BT66" i="10"/>
  <c r="CI18" i="2"/>
  <c r="CK18" i="2" s="1"/>
  <c r="CI34" i="2"/>
  <c r="CK34" i="2" s="1"/>
  <c r="CI66" i="2"/>
  <c r="CK66" i="2" s="1"/>
  <c r="AA38" i="9"/>
  <c r="CI5" i="9"/>
  <c r="Y77" i="10"/>
  <c r="BT10" i="9"/>
  <c r="AC6" i="9"/>
  <c r="N57" i="9"/>
  <c r="N74" i="9"/>
  <c r="BE76" i="10"/>
  <c r="BP4" i="9"/>
  <c r="BT62" i="9"/>
  <c r="Y78" i="10"/>
  <c r="CI75" i="9"/>
  <c r="L77" i="10"/>
  <c r="L55" i="9"/>
  <c r="CI40" i="9"/>
  <c r="AB77" i="9"/>
  <c r="AB77" i="10"/>
  <c r="CI76" i="10"/>
  <c r="L78" i="10"/>
  <c r="BT46" i="9"/>
  <c r="Q5" i="9"/>
  <c r="AC60" i="9"/>
  <c r="BT34" i="9"/>
  <c r="BT74" i="9"/>
  <c r="L26" i="9"/>
  <c r="BT38" i="9"/>
  <c r="AC45" i="9"/>
  <c r="L71" i="9"/>
  <c r="Y34" i="9"/>
  <c r="BT7" i="9"/>
  <c r="CI17" i="2"/>
  <c r="CK17" i="2" s="1"/>
  <c r="CI8" i="9"/>
  <c r="AB35" i="9"/>
  <c r="CI53" i="9"/>
  <c r="CI32" i="9"/>
  <c r="Q59" i="9"/>
  <c r="Q31" i="9"/>
  <c r="Q57" i="9"/>
  <c r="AC76" i="9"/>
  <c r="M31" i="9"/>
  <c r="Q23" i="9"/>
  <c r="M23" i="9"/>
  <c r="L23" i="9"/>
  <c r="O78" i="10"/>
  <c r="DM78" i="10"/>
  <c r="CI78" i="10"/>
  <c r="BN78" i="10"/>
  <c r="BQ78" i="10"/>
  <c r="Y21" i="9"/>
  <c r="Z48" i="9"/>
  <c r="O76" i="9"/>
  <c r="BJ78" i="10"/>
  <c r="Z78" i="10"/>
  <c r="BT28" i="9"/>
  <c r="CI67" i="9"/>
  <c r="Q41" i="9"/>
  <c r="Z55" i="9"/>
  <c r="BP65" i="9"/>
  <c r="AA58" i="9"/>
  <c r="AB76" i="10"/>
  <c r="Q67" i="9"/>
  <c r="N23" i="9"/>
  <c r="BO78" i="10"/>
  <c r="BM78" i="10"/>
  <c r="BR4" i="9"/>
  <c r="AB4" i="9"/>
  <c r="AA78" i="10"/>
  <c r="BJ46" i="9"/>
  <c r="BV45" i="9"/>
  <c r="BI46" i="9"/>
  <c r="BE66" i="10"/>
  <c r="CB78" i="10" s="1"/>
  <c r="BM65" i="9"/>
  <c r="BK46" i="9"/>
  <c r="BJ65" i="9"/>
  <c r="Q73" i="9"/>
  <c r="BV16" i="9"/>
  <c r="BG78" i="10"/>
  <c r="Z71" i="9"/>
  <c r="AC78" i="10"/>
  <c r="CI6" i="9"/>
  <c r="Q66" i="10"/>
  <c r="CI52" i="9"/>
  <c r="BR78" i="10"/>
  <c r="BT68" i="9"/>
  <c r="AC28" i="9"/>
  <c r="M74" i="9"/>
  <c r="CI25" i="9"/>
  <c r="AC5" i="9"/>
  <c r="AA67" i="9"/>
  <c r="CI69" i="9"/>
  <c r="AA12" i="9"/>
  <c r="Y47" i="9"/>
  <c r="Z33" i="9"/>
  <c r="AB78" i="10"/>
  <c r="BL78" i="10"/>
  <c r="Z66" i="10"/>
  <c r="BN65" i="9"/>
  <c r="CI13" i="9"/>
  <c r="CI46" i="9"/>
  <c r="BT58" i="9"/>
  <c r="AC77" i="10"/>
  <c r="AB55" i="9"/>
  <c r="M55" i="9"/>
  <c r="CI18" i="9"/>
  <c r="AC23" i="9"/>
  <c r="N55" i="9"/>
  <c r="Y46" i="9"/>
  <c r="N4" i="9"/>
  <c r="CI79" i="3"/>
  <c r="CP79" i="3" s="1"/>
  <c r="BI78" i="10"/>
  <c r="CD67" i="9"/>
  <c r="M58" i="9"/>
  <c r="CI77" i="3"/>
  <c r="C66" i="12" s="1"/>
  <c r="Y65" i="9"/>
  <c r="CI66" i="9"/>
  <c r="AA77" i="9"/>
  <c r="BH78" i="10"/>
  <c r="N58" i="9"/>
  <c r="Y77" i="9"/>
  <c r="BK78" i="10"/>
  <c r="BP78" i="10"/>
  <c r="BG46" i="9"/>
  <c r="CI38" i="9"/>
  <c r="CX38" i="9" s="1"/>
  <c r="Q29" i="9"/>
  <c r="K78" i="10"/>
  <c r="BT78" i="10"/>
  <c r="Z6" i="9"/>
  <c r="CC77" i="10"/>
  <c r="AB60" i="9"/>
  <c r="BP46" i="9"/>
  <c r="BT4" i="9"/>
  <c r="N60" i="9"/>
  <c r="Y38" i="9"/>
  <c r="AA77" i="10"/>
  <c r="CI64" i="9"/>
  <c r="BP57" i="9"/>
  <c r="BW77" i="10"/>
  <c r="Y7" i="9"/>
  <c r="Z44" i="9"/>
  <c r="Z46" i="9"/>
  <c r="BN57" i="9"/>
  <c r="N76" i="9"/>
  <c r="L77" i="9"/>
  <c r="BO57" i="9"/>
  <c r="AC64" i="9"/>
  <c r="Y57" i="9"/>
  <c r="L60" i="9"/>
  <c r="BT23" i="9"/>
  <c r="BY45" i="9"/>
  <c r="Y22" i="9"/>
  <c r="BV77" i="10"/>
  <c r="BT8" i="9"/>
  <c r="BT77" i="9"/>
  <c r="K77" i="9"/>
  <c r="CA77" i="10"/>
  <c r="BK77" i="10"/>
  <c r="AC16" i="9"/>
  <c r="BL77" i="10"/>
  <c r="BJ77" i="10"/>
  <c r="BR77" i="10"/>
  <c r="BH77" i="10"/>
  <c r="M77" i="9"/>
  <c r="M77" i="10"/>
  <c r="CI9" i="2"/>
  <c r="CK9" i="2" s="1"/>
  <c r="CI25" i="2"/>
  <c r="CK25" i="2" s="1"/>
  <c r="CI41" i="2"/>
  <c r="CK41" i="2" s="1"/>
  <c r="CI57" i="2"/>
  <c r="CK57" i="2" s="1"/>
  <c r="AC10" i="9"/>
  <c r="Z40" i="9"/>
  <c r="BO77" i="10"/>
  <c r="CF77" i="10"/>
  <c r="CD77" i="10"/>
  <c r="BI77" i="10"/>
  <c r="Z64" i="9"/>
  <c r="DM77" i="10"/>
  <c r="O77" i="10"/>
  <c r="CI77" i="10"/>
  <c r="BN77" i="10"/>
  <c r="BQ77" i="10"/>
  <c r="AA26" i="9"/>
  <c r="CI60" i="9"/>
  <c r="Q16" i="9"/>
  <c r="BX77" i="10"/>
  <c r="CI68" i="9"/>
  <c r="CI78" i="3"/>
  <c r="BY77" i="10"/>
  <c r="Z77" i="9"/>
  <c r="BT77" i="10"/>
  <c r="K77" i="10"/>
  <c r="M16" i="9"/>
  <c r="DM18" i="10"/>
  <c r="O77" i="9"/>
  <c r="CI77" i="9"/>
  <c r="AC77" i="9"/>
  <c r="BG77" i="10"/>
  <c r="AB71" i="9"/>
  <c r="CB77" i="10"/>
  <c r="N77" i="10"/>
  <c r="Z77" i="10"/>
  <c r="CE77" i="10"/>
  <c r="CG76" i="10"/>
  <c r="CG77" i="10"/>
  <c r="CI10" i="9"/>
  <c r="CI21" i="9"/>
  <c r="Z15" i="9"/>
  <c r="BT35" i="9"/>
  <c r="BZ77" i="10"/>
  <c r="BM77" i="10"/>
  <c r="BP77" i="10"/>
  <c r="N77" i="9"/>
  <c r="BX77" i="9"/>
  <c r="BW77" i="9"/>
  <c r="BV77" i="9"/>
  <c r="BZ77" i="9"/>
  <c r="CG77" i="9"/>
  <c r="CB77" i="9"/>
  <c r="BY77" i="9"/>
  <c r="CA77" i="9"/>
  <c r="CE77" i="9"/>
  <c r="CC77" i="9"/>
  <c r="CD77" i="9"/>
  <c r="CF77" i="9"/>
  <c r="BT19" i="9"/>
  <c r="BT76" i="9"/>
  <c r="BT41" i="9"/>
  <c r="BT53" i="9"/>
  <c r="L36" i="9"/>
  <c r="BT44" i="9"/>
  <c r="CI27" i="9"/>
  <c r="Q27" i="9"/>
  <c r="DO68" i="10"/>
  <c r="B58" i="12"/>
  <c r="CI22" i="9"/>
  <c r="CI15" i="9"/>
  <c r="CI26" i="2"/>
  <c r="CK26" i="2" s="1"/>
  <c r="CI42" i="2"/>
  <c r="CK42" i="2" s="1"/>
  <c r="CI58" i="2"/>
  <c r="CK58" i="2" s="1"/>
  <c r="CI74" i="2"/>
  <c r="CK74" i="2" s="1"/>
  <c r="Z74" i="9"/>
  <c r="CI42" i="9"/>
  <c r="DM63" i="10"/>
  <c r="BT13" i="9"/>
  <c r="CI73" i="2"/>
  <c r="CK73" i="2" s="1"/>
  <c r="CI36" i="9"/>
  <c r="M24" i="9"/>
  <c r="L73" i="9"/>
  <c r="BT51" i="9"/>
  <c r="Y36" i="9"/>
  <c r="DO76" i="10"/>
  <c r="B66" i="12"/>
  <c r="CI8" i="2"/>
  <c r="CK8" i="2" s="1"/>
  <c r="CI24" i="2"/>
  <c r="CK24" i="2" s="1"/>
  <c r="CI40" i="2"/>
  <c r="CK40" i="2" s="1"/>
  <c r="CI56" i="2"/>
  <c r="CK56" i="2" s="1"/>
  <c r="CI72" i="2"/>
  <c r="CK72" i="2" s="1"/>
  <c r="AB23" i="9"/>
  <c r="BE60" i="9"/>
  <c r="CC61" i="9" s="1"/>
  <c r="N46" i="9"/>
  <c r="CI17" i="9"/>
  <c r="BT37" i="9"/>
  <c r="CI11" i="9"/>
  <c r="L22" i="9"/>
  <c r="M35" i="9"/>
  <c r="BT32" i="9"/>
  <c r="BT30" i="9"/>
  <c r="Z65" i="9"/>
  <c r="BG7" i="9"/>
  <c r="CI26" i="9"/>
  <c r="BT24" i="9"/>
  <c r="CI33" i="9"/>
  <c r="DO69" i="10"/>
  <c r="B59" i="12"/>
  <c r="CI57" i="9"/>
  <c r="CI76" i="9"/>
  <c r="BT59" i="9"/>
  <c r="CI62" i="9"/>
  <c r="BT49" i="9"/>
  <c r="CI43" i="9"/>
  <c r="BT72" i="9"/>
  <c r="CI65" i="2"/>
  <c r="CK65" i="2" s="1"/>
  <c r="BT66" i="9"/>
  <c r="BT15" i="9"/>
  <c r="CX15" i="9" s="1"/>
  <c r="N44" i="9"/>
  <c r="CI73" i="9"/>
  <c r="CI48" i="9"/>
  <c r="BT52" i="9"/>
  <c r="N17" i="9"/>
  <c r="AQ24" i="9"/>
  <c r="BI25" i="9" s="1"/>
  <c r="DO14" i="10"/>
  <c r="CI32" i="2"/>
  <c r="CK32" i="2" s="1"/>
  <c r="CI48" i="2"/>
  <c r="CK48" i="2" s="1"/>
  <c r="BT17" i="9"/>
  <c r="DO46" i="10"/>
  <c r="N13" i="9"/>
  <c r="AB26" i="9"/>
  <c r="BT69" i="9"/>
  <c r="CI15" i="2"/>
  <c r="CK15" i="2" s="1"/>
  <c r="CI47" i="2"/>
  <c r="CK47" i="2" s="1"/>
  <c r="M6" i="9"/>
  <c r="L38" i="9"/>
  <c r="AA48" i="9"/>
  <c r="BT39" i="9"/>
  <c r="BT14" i="9"/>
  <c r="CI71" i="9"/>
  <c r="BH71" i="9"/>
  <c r="CD64" i="9"/>
  <c r="AA52" i="9"/>
  <c r="Q17" i="9"/>
  <c r="BT48" i="9"/>
  <c r="CA45" i="9"/>
  <c r="BI57" i="9"/>
  <c r="AB37" i="9"/>
  <c r="BT33" i="9"/>
  <c r="AB21" i="9"/>
  <c r="BJ57" i="9"/>
  <c r="DO32" i="10"/>
  <c r="DO3" i="10"/>
  <c r="M47" i="9"/>
  <c r="CI14" i="9"/>
  <c r="DO60" i="10"/>
  <c r="AC74" i="9"/>
  <c r="BT36" i="9"/>
  <c r="L47" i="9"/>
  <c r="CI9" i="9"/>
  <c r="AC53" i="9"/>
  <c r="Z47" i="9"/>
  <c r="DO27" i="10"/>
  <c r="DO22" i="10"/>
  <c r="DO20" i="10"/>
  <c r="AB11" i="9"/>
  <c r="Z54" i="9"/>
  <c r="BT27" i="9"/>
  <c r="CI35" i="9"/>
  <c r="AC58" i="9"/>
  <c r="Y48" i="9"/>
  <c r="Y45" i="9"/>
  <c r="DO5" i="10"/>
  <c r="CI16" i="2"/>
  <c r="CK16" i="2" s="1"/>
  <c r="K24" i="9"/>
  <c r="Q47" i="9"/>
  <c r="M14" i="9"/>
  <c r="BT47" i="9"/>
  <c r="CI31" i="2"/>
  <c r="CK31" i="2" s="1"/>
  <c r="CI63" i="2"/>
  <c r="CK63" i="2" s="1"/>
  <c r="AC35" i="9"/>
  <c r="DO52" i="10"/>
  <c r="DO41" i="10"/>
  <c r="DO9" i="10"/>
  <c r="AB44" i="9"/>
  <c r="CI29" i="9"/>
  <c r="BT21" i="9"/>
  <c r="BT70" i="9"/>
  <c r="N61" i="9"/>
  <c r="BT75" i="9"/>
  <c r="AB57" i="9"/>
  <c r="AA46" i="9"/>
  <c r="BT42" i="9"/>
  <c r="AA30" i="9"/>
  <c r="BE57" i="9"/>
  <c r="CB58" i="9" s="1"/>
  <c r="CI39" i="9"/>
  <c r="CI23" i="9"/>
  <c r="AA8" i="9"/>
  <c r="CI54" i="9"/>
  <c r="Q7" i="9"/>
  <c r="AC22" i="9"/>
  <c r="N21" i="9"/>
  <c r="M21" i="9"/>
  <c r="Z14" i="9"/>
  <c r="DO36" i="10"/>
  <c r="BT45" i="9"/>
  <c r="BT67" i="9"/>
  <c r="DO19" i="10"/>
  <c r="BT16" i="9"/>
  <c r="CI49" i="9"/>
  <c r="BT9" i="9"/>
  <c r="DO16" i="10"/>
  <c r="O60" i="9"/>
  <c r="CI34" i="9"/>
  <c r="CI65" i="9"/>
  <c r="Y23" i="9"/>
  <c r="DO57" i="10"/>
  <c r="DO17" i="10"/>
  <c r="CI58" i="9"/>
  <c r="CI12" i="9"/>
  <c r="BT20" i="9"/>
  <c r="Q61" i="9"/>
  <c r="AB68" i="9"/>
  <c r="L18" i="9"/>
  <c r="AA20" i="9"/>
  <c r="CI16" i="9"/>
  <c r="CG5" i="9"/>
  <c r="N16" i="9"/>
  <c r="Y16" i="9"/>
  <c r="L48" i="9"/>
  <c r="Y54" i="9"/>
  <c r="Y14" i="9"/>
  <c r="L31" i="9"/>
  <c r="Z36" i="9"/>
  <c r="AQ72" i="9"/>
  <c r="BP73" i="9" s="1"/>
  <c r="DM65" i="10"/>
  <c r="CI63" i="9"/>
  <c r="DO54" i="10"/>
  <c r="L6" i="9"/>
  <c r="DO47" i="10"/>
  <c r="AB13" i="9"/>
  <c r="Q39" i="9"/>
  <c r="BT5" i="9"/>
  <c r="BX67" i="9"/>
  <c r="CB45" i="9"/>
  <c r="Q33" i="9"/>
  <c r="AB14" i="9"/>
  <c r="AQ13" i="9"/>
  <c r="BJ14" i="9" s="1"/>
  <c r="AB16" i="9"/>
  <c r="DO49" i="10"/>
  <c r="DO37" i="10"/>
  <c r="CI59" i="9"/>
  <c r="CI7" i="2"/>
  <c r="CK7" i="2" s="1"/>
  <c r="CI23" i="2"/>
  <c r="CK23" i="2" s="1"/>
  <c r="CI39" i="2"/>
  <c r="CK39" i="2" s="1"/>
  <c r="Y56" i="9"/>
  <c r="BT55" i="9"/>
  <c r="N47" i="9"/>
  <c r="M33" i="9"/>
  <c r="DO44" i="10"/>
  <c r="BZ45" i="9"/>
  <c r="Q26" i="9"/>
  <c r="DO12" i="10"/>
  <c r="CI37" i="9"/>
  <c r="BT31" i="9"/>
  <c r="AC13" i="9"/>
  <c r="DO6" i="10"/>
  <c r="CI19" i="9"/>
  <c r="CI44" i="9"/>
  <c r="CI4" i="9"/>
  <c r="BW67" i="9"/>
  <c r="CI5" i="2"/>
  <c r="CK5" i="2" s="1"/>
  <c r="CI20" i="2"/>
  <c r="CK20" i="2" s="1"/>
  <c r="CI52" i="2"/>
  <c r="CK52" i="2" s="1"/>
  <c r="CI68" i="2"/>
  <c r="CK68" i="2" s="1"/>
  <c r="Y72" i="9"/>
  <c r="BT71" i="9"/>
  <c r="Y62" i="9"/>
  <c r="BT73" i="9"/>
  <c r="AA16" i="9"/>
  <c r="Z50" i="9"/>
  <c r="AB30" i="9"/>
  <c r="DO11" i="10"/>
  <c r="AC67" i="9"/>
  <c r="N24" i="9"/>
  <c r="M48" i="9"/>
  <c r="N38" i="9"/>
  <c r="DO48" i="10"/>
  <c r="BT29" i="9"/>
  <c r="Q75" i="9"/>
  <c r="BT22" i="9"/>
  <c r="CI41" i="9"/>
  <c r="BE73" i="9"/>
  <c r="BX74" i="9" s="1"/>
  <c r="CI51" i="9"/>
  <c r="Z34" i="9"/>
  <c r="AA74" i="9"/>
  <c r="DO43" i="10"/>
  <c r="Q48" i="9"/>
  <c r="BT11" i="9"/>
  <c r="BW45" i="9"/>
  <c r="DO51" i="10"/>
  <c r="DO38" i="10"/>
  <c r="BT54" i="9"/>
  <c r="Y73" i="9"/>
  <c r="CI69" i="2"/>
  <c r="CK69" i="2" s="1"/>
  <c r="L52" i="9"/>
  <c r="AB6" i="9"/>
  <c r="AB45" i="9"/>
  <c r="BT25" i="9"/>
  <c r="K6" i="9"/>
  <c r="BT60" i="9"/>
  <c r="DO35" i="10"/>
  <c r="CI70" i="9"/>
  <c r="CI61" i="9"/>
  <c r="K70" i="9"/>
  <c r="K13" i="9"/>
  <c r="BT12" i="9"/>
  <c r="Z26" i="9"/>
  <c r="AA44" i="9"/>
  <c r="Y40" i="9"/>
  <c r="AA36" i="9"/>
  <c r="DO33" i="10"/>
  <c r="Z41" i="9"/>
  <c r="L25" i="9"/>
  <c r="AC54" i="9"/>
  <c r="BT40" i="9"/>
  <c r="Q22" i="9"/>
  <c r="CI31" i="9"/>
  <c r="L46" i="9"/>
  <c r="DO53" i="10"/>
  <c r="Q58" i="9"/>
  <c r="DO28" i="10"/>
  <c r="CI47" i="9"/>
  <c r="O68" i="9"/>
  <c r="BY5" i="9"/>
  <c r="DO21" i="10"/>
  <c r="O57" i="9"/>
  <c r="CI56" i="9"/>
  <c r="DO4" i="10"/>
  <c r="BT50" i="9"/>
  <c r="L33" i="9"/>
  <c r="DO64" i="10"/>
  <c r="DO30" i="10"/>
  <c r="CI21" i="2"/>
  <c r="CK21" i="2" s="1"/>
  <c r="CI37" i="2"/>
  <c r="CK37" i="2" s="1"/>
  <c r="CI53" i="2"/>
  <c r="CK53" i="2" s="1"/>
  <c r="M61" i="9"/>
  <c r="Z68" i="9"/>
  <c r="BZ30" i="10"/>
  <c r="AC8" i="9"/>
  <c r="DO65" i="10"/>
  <c r="DO25" i="10"/>
  <c r="BZ5" i="9"/>
  <c r="CI28" i="9"/>
  <c r="AA42" i="9"/>
  <c r="DO31" i="10"/>
  <c r="CI50" i="2"/>
  <c r="CK50" i="2" s="1"/>
  <c r="BZ67" i="9"/>
  <c r="BT63" i="9"/>
  <c r="CI72" i="9"/>
  <c r="AA6" i="9"/>
  <c r="CA16" i="9"/>
  <c r="Q49" i="9"/>
  <c r="BT26" i="9"/>
  <c r="BT18" i="9"/>
  <c r="AC18" i="9"/>
  <c r="N6" i="9"/>
  <c r="CI7" i="9"/>
  <c r="Z12" i="9"/>
  <c r="M60" i="9"/>
  <c r="CI50" i="9"/>
  <c r="CI30" i="9"/>
  <c r="DO15" i="10"/>
  <c r="BT43" i="9"/>
  <c r="CI74" i="9"/>
  <c r="BT6" i="9"/>
  <c r="CI55" i="2"/>
  <c r="CK55" i="2" s="1"/>
  <c r="CI71" i="2"/>
  <c r="CK71" i="2" s="1"/>
  <c r="CI6" i="2"/>
  <c r="CK6" i="2" s="1"/>
  <c r="CI22" i="2"/>
  <c r="CK22" i="2" s="1"/>
  <c r="CI38" i="2"/>
  <c r="CK38" i="2" s="1"/>
  <c r="CI54" i="2"/>
  <c r="CK54" i="2" s="1"/>
  <c r="CI70" i="2"/>
  <c r="CK70" i="2" s="1"/>
  <c r="CI11" i="2"/>
  <c r="CK11" i="2" s="1"/>
  <c r="CI27" i="2"/>
  <c r="CK27" i="2" s="1"/>
  <c r="CI43" i="2"/>
  <c r="CK43" i="2" s="1"/>
  <c r="CI59" i="2"/>
  <c r="CK59" i="2" s="1"/>
  <c r="CI75" i="2"/>
  <c r="CK75" i="2" s="1"/>
  <c r="O11" i="12"/>
  <c r="L12" i="12"/>
  <c r="CI61" i="10"/>
  <c r="CI44" i="10"/>
  <c r="CI70" i="10"/>
  <c r="BV24" i="10"/>
  <c r="BY62" i="10"/>
  <c r="DM25" i="10"/>
  <c r="AC24" i="10"/>
  <c r="O36" i="10"/>
  <c r="CI24" i="10"/>
  <c r="DM24" i="10"/>
  <c r="O70" i="10"/>
  <c r="DM58" i="10"/>
  <c r="CI58" i="10"/>
  <c r="BE17" i="10"/>
  <c r="BW29" i="10" s="1"/>
  <c r="CI17" i="10"/>
  <c r="DM17" i="10"/>
  <c r="BE38" i="10"/>
  <c r="BW50" i="10" s="1"/>
  <c r="DM38" i="10"/>
  <c r="CI38" i="10"/>
  <c r="DM26" i="10"/>
  <c r="CI26" i="10"/>
  <c r="DM50" i="10"/>
  <c r="DM52" i="10"/>
  <c r="DM41" i="10"/>
  <c r="CI33" i="10"/>
  <c r="DM33" i="10"/>
  <c r="DM36" i="10"/>
  <c r="CI16" i="10"/>
  <c r="DM16" i="10"/>
  <c r="DM55" i="10"/>
  <c r="CI50" i="10"/>
  <c r="CI36" i="10"/>
  <c r="DM28" i="10"/>
  <c r="CI32" i="10"/>
  <c r="DM32" i="10"/>
  <c r="BE51" i="10"/>
  <c r="BZ63" i="10" s="1"/>
  <c r="CI51" i="10"/>
  <c r="DM51" i="10"/>
  <c r="DM57" i="10"/>
  <c r="DM20" i="10"/>
  <c r="CI60" i="10"/>
  <c r="CI23" i="10"/>
  <c r="DM23" i="10"/>
  <c r="CI25" i="10"/>
  <c r="CI35" i="10"/>
  <c r="DM35" i="10"/>
  <c r="CI48" i="10"/>
  <c r="DM48" i="10"/>
  <c r="CI39" i="10"/>
  <c r="DM39" i="10"/>
  <c r="DM54" i="10"/>
  <c r="CI54" i="10"/>
  <c r="DM46" i="10"/>
  <c r="CI46" i="10"/>
  <c r="CI40" i="10"/>
  <c r="DM40" i="10"/>
  <c r="DM42" i="10"/>
  <c r="CI42" i="10"/>
  <c r="O30" i="10"/>
  <c r="DM30" i="10"/>
  <c r="CI30" i="10"/>
  <c r="DM74" i="10"/>
  <c r="CI74" i="10"/>
  <c r="CI47" i="10"/>
  <c r="DM66" i="10"/>
  <c r="DM53" i="10"/>
  <c r="CI53" i="10"/>
  <c r="DM22" i="10"/>
  <c r="CI22" i="10"/>
  <c r="DM29" i="10"/>
  <c r="CI29" i="10"/>
  <c r="O21" i="10"/>
  <c r="DM21" i="10"/>
  <c r="CI21" i="10"/>
  <c r="DM75" i="10"/>
  <c r="CI75" i="10"/>
  <c r="DM27" i="10"/>
  <c r="CI27" i="10"/>
  <c r="CI49" i="10"/>
  <c r="DM49" i="10"/>
  <c r="O71" i="10"/>
  <c r="DM59" i="10"/>
  <c r="CI59" i="10"/>
  <c r="DM71" i="10"/>
  <c r="O57" i="10"/>
  <c r="DM45" i="10"/>
  <c r="CI45" i="10"/>
  <c r="O67" i="10"/>
  <c r="CI67" i="10"/>
  <c r="DM67" i="10"/>
  <c r="CI28" i="10"/>
  <c r="DM37" i="10"/>
  <c r="CI37" i="10"/>
  <c r="CI19" i="10"/>
  <c r="DM19" i="10"/>
  <c r="O55" i="10"/>
  <c r="DM43" i="10"/>
  <c r="CI43" i="10"/>
  <c r="DM31" i="10"/>
  <c r="CI34" i="10"/>
  <c r="CI66" i="10"/>
  <c r="AA51" i="10"/>
  <c r="M25" i="10"/>
  <c r="BR44" i="10"/>
  <c r="AB22" i="10"/>
  <c r="BN34" i="10"/>
  <c r="BR42" i="10"/>
  <c r="BO18" i="10"/>
  <c r="AB25" i="10"/>
  <c r="BV62" i="10"/>
  <c r="BZ67" i="10"/>
  <c r="BO57" i="10"/>
  <c r="L58" i="10"/>
  <c r="BJ31" i="10"/>
  <c r="BR52" i="10"/>
  <c r="BO69" i="10"/>
  <c r="BO73" i="10"/>
  <c r="Z23" i="10"/>
  <c r="K57" i="10"/>
  <c r="AC31" i="10"/>
  <c r="M24" i="10"/>
  <c r="BL28" i="10"/>
  <c r="K48" i="10"/>
  <c r="L19" i="10"/>
  <c r="BP52" i="10"/>
  <c r="BE67" i="10"/>
  <c r="BY79" i="10" s="1"/>
  <c r="BW23" i="10"/>
  <c r="AC66" i="10"/>
  <c r="BT17" i="10"/>
  <c r="CC23" i="10"/>
  <c r="CD59" i="10"/>
  <c r="BT42" i="10"/>
  <c r="BR18" i="10"/>
  <c r="N38" i="10"/>
  <c r="AA53" i="10"/>
  <c r="BT33" i="10"/>
  <c r="BQ63" i="10"/>
  <c r="AA37" i="10"/>
  <c r="BN47" i="10"/>
  <c r="BH34" i="10"/>
  <c r="BT19" i="10"/>
  <c r="CC62" i="10"/>
  <c r="Q58" i="10"/>
  <c r="AC21" i="10"/>
  <c r="BJ47" i="10"/>
  <c r="BR31" i="10"/>
  <c r="BX62" i="10"/>
  <c r="AC64" i="10"/>
  <c r="CD72" i="10"/>
  <c r="Z58" i="10"/>
  <c r="BN69" i="10"/>
  <c r="CA62" i="10"/>
  <c r="BT26" i="10"/>
  <c r="M50" i="10"/>
  <c r="AA22" i="10"/>
  <c r="BT48" i="10"/>
  <c r="CE53" i="10"/>
  <c r="CC24" i="10"/>
  <c r="O63" i="10"/>
  <c r="BT40" i="10"/>
  <c r="Y57" i="10"/>
  <c r="Z16" i="10"/>
  <c r="Q50" i="10"/>
  <c r="L32" i="10"/>
  <c r="BT23" i="10"/>
  <c r="BL34" i="10"/>
  <c r="BT32" i="10"/>
  <c r="M19" i="10"/>
  <c r="BG57" i="10"/>
  <c r="BT37" i="10"/>
  <c r="Z26" i="10"/>
  <c r="BP36" i="10"/>
  <c r="AB28" i="10"/>
  <c r="N49" i="10"/>
  <c r="BT30" i="10"/>
  <c r="AQ53" i="10"/>
  <c r="BL65" i="10" s="1"/>
  <c r="BT53" i="10"/>
  <c r="O28" i="10"/>
  <c r="K50" i="10"/>
  <c r="BT50" i="10"/>
  <c r="M28" i="10"/>
  <c r="BX46" i="10"/>
  <c r="AC56" i="10"/>
  <c r="AC71" i="10"/>
  <c r="Y70" i="10"/>
  <c r="AC76" i="10"/>
  <c r="AC68" i="10"/>
  <c r="AC16" i="10"/>
  <c r="Z27" i="10"/>
  <c r="AB29" i="10"/>
  <c r="K51" i="10"/>
  <c r="BT39" i="10"/>
  <c r="BT15" i="10"/>
  <c r="K55" i="10"/>
  <c r="BT43" i="10"/>
  <c r="BT54" i="10"/>
  <c r="BT29" i="10"/>
  <c r="CD75" i="10"/>
  <c r="AB71" i="10"/>
  <c r="BN76" i="10"/>
  <c r="BV76" i="10"/>
  <c r="K52" i="10"/>
  <c r="BT52" i="10"/>
  <c r="BN52" i="10"/>
  <c r="K76" i="10"/>
  <c r="BT76" i="10"/>
  <c r="Q48" i="10"/>
  <c r="L43" i="10"/>
  <c r="AB35" i="10"/>
  <c r="AB55" i="10"/>
  <c r="BT65" i="10"/>
  <c r="BT59" i="10"/>
  <c r="BI68" i="10"/>
  <c r="M57" i="10"/>
  <c r="BY72" i="10"/>
  <c r="Q63" i="10"/>
  <c r="K63" i="10"/>
  <c r="N25" i="10"/>
  <c r="BI47" i="10"/>
  <c r="Y40" i="10"/>
  <c r="Z52" i="10"/>
  <c r="N63" i="10"/>
  <c r="AC46" i="10"/>
  <c r="AA38" i="10"/>
  <c r="N22" i="10"/>
  <c r="Z51" i="10"/>
  <c r="AB38" i="10"/>
  <c r="BP70" i="10"/>
  <c r="Y67" i="10"/>
  <c r="BT51" i="10"/>
  <c r="K58" i="10"/>
  <c r="BT46" i="10"/>
  <c r="L72" i="10"/>
  <c r="AQ60" i="10"/>
  <c r="BI72" i="10" s="1"/>
  <c r="BT60" i="10"/>
  <c r="BK68" i="10"/>
  <c r="AC39" i="10"/>
  <c r="AC72" i="10"/>
  <c r="K24" i="10"/>
  <c r="AB60" i="10"/>
  <c r="Z65" i="10"/>
  <c r="AA16" i="10"/>
  <c r="N24" i="10"/>
  <c r="BI73" i="10"/>
  <c r="BR34" i="10"/>
  <c r="K69" i="10"/>
  <c r="BT69" i="10"/>
  <c r="CB75" i="10"/>
  <c r="BT72" i="10"/>
  <c r="N71" i="10"/>
  <c r="K20" i="10"/>
  <c r="BT20" i="10"/>
  <c r="BQ68" i="10"/>
  <c r="BH69" i="10"/>
  <c r="CF64" i="10"/>
  <c r="AQ49" i="10"/>
  <c r="BQ61" i="10" s="1"/>
  <c r="BT49" i="10"/>
  <c r="N37" i="10"/>
  <c r="N57" i="10"/>
  <c r="BQ67" i="10"/>
  <c r="BZ46" i="10"/>
  <c r="CF43" i="10"/>
  <c r="AC32" i="10"/>
  <c r="N34" i="10"/>
  <c r="Z41" i="10"/>
  <c r="AB48" i="10"/>
  <c r="BT21" i="10"/>
  <c r="BT64" i="10"/>
  <c r="BT38" i="10"/>
  <c r="BZ24" i="10"/>
  <c r="N75" i="10"/>
  <c r="BG73" i="10"/>
  <c r="BT45" i="10"/>
  <c r="N50" i="10"/>
  <c r="CG75" i="10"/>
  <c r="AA46" i="10"/>
  <c r="CD23" i="10"/>
  <c r="BR25" i="10"/>
  <c r="BT27" i="10"/>
  <c r="L57" i="10"/>
  <c r="BI70" i="10"/>
  <c r="O47" i="10"/>
  <c r="BX30" i="10"/>
  <c r="BT56" i="10"/>
  <c r="BT61" i="10"/>
  <c r="CT77" i="3"/>
  <c r="DE77" i="3" s="1"/>
  <c r="BH19" i="10"/>
  <c r="BR19" i="10"/>
  <c r="O41" i="10"/>
  <c r="BE45" i="10"/>
  <c r="CE57" i="10" s="1"/>
  <c r="BM68" i="10"/>
  <c r="N27" i="10"/>
  <c r="BI17" i="10"/>
  <c r="CC30" i="10"/>
  <c r="AB58" i="10"/>
  <c r="AQ52" i="10"/>
  <c r="BE59" i="10"/>
  <c r="BW71" i="10" s="1"/>
  <c r="CB59" i="10"/>
  <c r="M58" i="10"/>
  <c r="M72" i="10"/>
  <c r="BG68" i="10"/>
  <c r="BJ28" i="10"/>
  <c r="M41" i="10"/>
  <c r="AB33" i="10"/>
  <c r="Y62" i="10"/>
  <c r="CD73" i="10"/>
  <c r="BX68" i="10"/>
  <c r="CC53" i="10"/>
  <c r="AB47" i="10"/>
  <c r="BZ53" i="10"/>
  <c r="BX53" i="10"/>
  <c r="Y50" i="10"/>
  <c r="AB24" i="10"/>
  <c r="K62" i="10"/>
  <c r="CB53" i="10"/>
  <c r="BJ63" i="10"/>
  <c r="N41" i="10"/>
  <c r="O25" i="10"/>
  <c r="AC42" i="10"/>
  <c r="AC38" i="10"/>
  <c r="Q28" i="10"/>
  <c r="BW24" i="10"/>
  <c r="BW40" i="10"/>
  <c r="BW15" i="10"/>
  <c r="Q47" i="10"/>
  <c r="Y49" i="10"/>
  <c r="BO17" i="10"/>
  <c r="CG68" i="10"/>
  <c r="BQ76" i="10"/>
  <c r="BK63" i="10"/>
  <c r="BI69" i="10"/>
  <c r="M63" i="10"/>
  <c r="L41" i="10"/>
  <c r="CA37" i="10"/>
  <c r="CE19" i="10"/>
  <c r="BM52" i="10"/>
  <c r="K41" i="10"/>
  <c r="CD19" i="10"/>
  <c r="Y74" i="10"/>
  <c r="CF53" i="10"/>
  <c r="N55" i="10"/>
  <c r="BP50" i="10"/>
  <c r="M47" i="10"/>
  <c r="BM31" i="10"/>
  <c r="CA53" i="10"/>
  <c r="N23" i="10"/>
  <c r="CB76" i="10"/>
  <c r="L27" i="10"/>
  <c r="BP31" i="10"/>
  <c r="K64" i="10"/>
  <c r="CA30" i="10"/>
  <c r="L44" i="10"/>
  <c r="Y18" i="10"/>
  <c r="K35" i="10"/>
  <c r="AQ50" i="10"/>
  <c r="BH62" i="10" s="1"/>
  <c r="BG18" i="10"/>
  <c r="L25" i="10"/>
  <c r="BW73" i="10"/>
  <c r="N66" i="10"/>
  <c r="BX59" i="10"/>
  <c r="BN57" i="10"/>
  <c r="M17" i="10"/>
  <c r="BK76" i="10"/>
  <c r="BK52" i="10"/>
  <c r="K19" i="10"/>
  <c r="CC22" i="10"/>
  <c r="AQ12" i="10"/>
  <c r="BL24" i="10" s="1"/>
  <c r="CB62" i="10"/>
  <c r="CF73" i="10"/>
  <c r="BW76" i="10"/>
  <c r="BK31" i="10"/>
  <c r="CG37" i="10"/>
  <c r="BX22" i="10"/>
  <c r="L47" i="10"/>
  <c r="K59" i="10"/>
  <c r="CC76" i="10"/>
  <c r="BX72" i="10"/>
  <c r="AA52" i="10"/>
  <c r="M32" i="10"/>
  <c r="Y60" i="10"/>
  <c r="BQ26" i="10"/>
  <c r="CF76" i="10"/>
  <c r="CG19" i="10"/>
  <c r="AB54" i="10"/>
  <c r="BE21" i="10"/>
  <c r="BV33" i="10" s="1"/>
  <c r="L59" i="10"/>
  <c r="N72" i="10"/>
  <c r="BL67" i="10"/>
  <c r="AA65" i="10"/>
  <c r="BV68" i="10"/>
  <c r="BY24" i="10"/>
  <c r="CE22" i="10"/>
  <c r="BZ19" i="10"/>
  <c r="Z48" i="10"/>
  <c r="L48" i="10"/>
  <c r="M56" i="10"/>
  <c r="Y34" i="10"/>
  <c r="Y71" i="10"/>
  <c r="AC70" i="10"/>
  <c r="CG74" i="10"/>
  <c r="AA75" i="10"/>
  <c r="AC40" i="10"/>
  <c r="M33" i="10"/>
  <c r="BG26" i="10"/>
  <c r="BW43" i="10"/>
  <c r="CE30" i="10"/>
  <c r="Q54" i="10"/>
  <c r="L66" i="10"/>
  <c r="BI52" i="10"/>
  <c r="CF48" i="10"/>
  <c r="BI63" i="10"/>
  <c r="L73" i="10"/>
  <c r="P73" i="10" s="1"/>
  <c r="N62" i="10"/>
  <c r="M62" i="10"/>
  <c r="Y26" i="10"/>
  <c r="O49" i="10"/>
  <c r="L49" i="10"/>
  <c r="M49" i="10"/>
  <c r="AA61" i="10"/>
  <c r="AB19" i="10"/>
  <c r="CE75" i="10"/>
  <c r="Y23" i="10"/>
  <c r="N21" i="10"/>
  <c r="N33" i="10"/>
  <c r="BX48" i="10"/>
  <c r="N18" i="10"/>
  <c r="K56" i="10"/>
  <c r="BE6" i="10"/>
  <c r="CG18" i="10" s="1"/>
  <c r="O18" i="10"/>
  <c r="AC23" i="10"/>
  <c r="BN26" i="10"/>
  <c r="BM26" i="10"/>
  <c r="BG34" i="10"/>
  <c r="Q53" i="10"/>
  <c r="Q65" i="10"/>
  <c r="AQ46" i="10"/>
  <c r="BR58" i="10" s="1"/>
  <c r="BI31" i="10"/>
  <c r="BV15" i="10"/>
  <c r="AB67" i="10"/>
  <c r="BV40" i="10"/>
  <c r="AQ41" i="10"/>
  <c r="BN53" i="10" s="1"/>
  <c r="BO68" i="10"/>
  <c r="AA44" i="10"/>
  <c r="AB30" i="10"/>
  <c r="CB23" i="10"/>
  <c r="AB16" i="10"/>
  <c r="Z35" i="10"/>
  <c r="Q30" i="10"/>
  <c r="Q42" i="10"/>
  <c r="N17" i="10"/>
  <c r="Q56" i="10"/>
  <c r="BI60" i="10"/>
  <c r="L50" i="10"/>
  <c r="L62" i="10"/>
  <c r="Y69" i="10"/>
  <c r="N53" i="10"/>
  <c r="N65" i="10"/>
  <c r="BL60" i="10"/>
  <c r="BY15" i="10"/>
  <c r="Z50" i="10"/>
  <c r="Z62" i="10"/>
  <c r="Y24" i="10"/>
  <c r="AA41" i="10"/>
  <c r="Y63" i="10"/>
  <c r="Z64" i="10"/>
  <c r="Q49" i="10"/>
  <c r="Q61" i="10"/>
  <c r="BX23" i="10"/>
  <c r="O50" i="10"/>
  <c r="M39" i="10"/>
  <c r="K32" i="10"/>
  <c r="AA19" i="10"/>
  <c r="O65" i="10"/>
  <c r="BG63" i="10"/>
  <c r="CD56" i="10"/>
  <c r="BO44" i="10"/>
  <c r="BO26" i="10"/>
  <c r="Y66" i="10"/>
  <c r="BX40" i="10"/>
  <c r="BM25" i="10"/>
  <c r="N58" i="10"/>
  <c r="K65" i="10"/>
  <c r="AB46" i="10"/>
  <c r="BV32" i="10"/>
  <c r="Q25" i="10"/>
  <c r="AA21" i="10"/>
  <c r="O42" i="10"/>
  <c r="AC55" i="10"/>
  <c r="AC61" i="10"/>
  <c r="L18" i="10"/>
  <c r="BX32" i="10"/>
  <c r="CD22" i="10"/>
  <c r="BM44" i="10"/>
  <c r="BQ17" i="10"/>
  <c r="Q64" i="10"/>
  <c r="BW48" i="10"/>
  <c r="BN44" i="10"/>
  <c r="CG26" i="10"/>
  <c r="BL44" i="10"/>
  <c r="BM50" i="10"/>
  <c r="AC17" i="10"/>
  <c r="O64" i="10"/>
  <c r="M64" i="10"/>
  <c r="BN73" i="10"/>
  <c r="BP44" i="10"/>
  <c r="Y32" i="10"/>
  <c r="AC50" i="10"/>
  <c r="BG31" i="10"/>
  <c r="Y15" i="10"/>
  <c r="BQ41" i="10"/>
  <c r="AB32" i="10"/>
  <c r="M43" i="10"/>
  <c r="BX24" i="10"/>
  <c r="M52" i="10"/>
  <c r="L16" i="10"/>
  <c r="BE42" i="10"/>
  <c r="CB54" i="10" s="1"/>
  <c r="BV73" i="10"/>
  <c r="Y65" i="10"/>
  <c r="BK69" i="10"/>
  <c r="AC62" i="10"/>
  <c r="CA22" i="10"/>
  <c r="BV48" i="10"/>
  <c r="Z18" i="10"/>
  <c r="Y33" i="10"/>
  <c r="N64" i="10"/>
  <c r="BQ50" i="10"/>
  <c r="Y31" i="10"/>
  <c r="L60" i="10"/>
  <c r="BH41" i="10"/>
  <c r="BJ17" i="10"/>
  <c r="AA62" i="10"/>
  <c r="M35" i="10"/>
  <c r="CE62" i="10"/>
  <c r="AC29" i="10"/>
  <c r="AA25" i="10"/>
  <c r="L51" i="10"/>
  <c r="BL41" i="10"/>
  <c r="CC15" i="10"/>
  <c r="BQ75" i="10"/>
  <c r="BO75" i="10"/>
  <c r="BY23" i="10"/>
  <c r="L65" i="10"/>
  <c r="AC15" i="10"/>
  <c r="CD53" i="10"/>
  <c r="AC35" i="10"/>
  <c r="BQ36" i="10"/>
  <c r="AC65" i="10"/>
  <c r="BZ68" i="10"/>
  <c r="BR63" i="10"/>
  <c r="Y76" i="10"/>
  <c r="BO52" i="10"/>
  <c r="L17" i="10"/>
  <c r="M65" i="10"/>
  <c r="K72" i="10"/>
  <c r="Y16" i="10"/>
  <c r="BY30" i="10"/>
  <c r="AB51" i="10"/>
  <c r="BZ15" i="10"/>
  <c r="AC53" i="10"/>
  <c r="BI50" i="10"/>
  <c r="CG67" i="10"/>
  <c r="BM60" i="10"/>
  <c r="Y61" i="10"/>
  <c r="BY67" i="10"/>
  <c r="BX75" i="10"/>
  <c r="CA72" i="10"/>
  <c r="BW19" i="10"/>
  <c r="CA32" i="10"/>
  <c r="AB44" i="10"/>
  <c r="Q15" i="10"/>
  <c r="BP17" i="10"/>
  <c r="BQ57" i="10"/>
  <c r="Z68" i="10"/>
  <c r="AC48" i="10"/>
  <c r="Z34" i="10"/>
  <c r="CB21" i="10"/>
  <c r="BX15" i="10"/>
  <c r="AC18" i="10"/>
  <c r="BG47" i="10"/>
  <c r="AA27" i="10"/>
  <c r="CC19" i="10"/>
  <c r="BK44" i="10"/>
  <c r="BW53" i="10"/>
  <c r="CG40" i="10"/>
  <c r="BI36" i="10"/>
  <c r="CF32" i="10"/>
  <c r="L35" i="10"/>
  <c r="BK17" i="10"/>
  <c r="Q34" i="10"/>
  <c r="N56" i="10"/>
  <c r="BQ18" i="10"/>
  <c r="BW30" i="10"/>
  <c r="N67" i="10"/>
  <c r="BL69" i="10"/>
  <c r="CB15" i="10"/>
  <c r="L34" i="10"/>
  <c r="CD69" i="10"/>
  <c r="CB69" i="10"/>
  <c r="Y56" i="10"/>
  <c r="CB68" i="10"/>
  <c r="BW32" i="10"/>
  <c r="Z20" i="10"/>
  <c r="AC25" i="10"/>
  <c r="Q17" i="10"/>
  <c r="BI41" i="10"/>
  <c r="L33" i="10"/>
  <c r="BZ48" i="10"/>
  <c r="Y47" i="10"/>
  <c r="AA43" i="10"/>
  <c r="O34" i="10"/>
  <c r="AC54" i="10"/>
  <c r="BO25" i="10"/>
  <c r="Z19" i="10"/>
  <c r="AC59" i="10"/>
  <c r="N15" i="10"/>
  <c r="BE30" i="10"/>
  <c r="BX42" i="10" s="1"/>
  <c r="BL63" i="10"/>
  <c r="Y73" i="10"/>
  <c r="Z59" i="10"/>
  <c r="O72" i="10"/>
  <c r="AC63" i="10"/>
  <c r="BO66" i="10"/>
  <c r="BP73" i="10"/>
  <c r="L42" i="10"/>
  <c r="L26" i="10"/>
  <c r="Y48" i="10"/>
  <c r="Q33" i="10"/>
  <c r="BY25" i="10"/>
  <c r="Q32" i="10"/>
  <c r="AC33" i="10"/>
  <c r="N40" i="9"/>
  <c r="Z9" i="9"/>
  <c r="L16" i="9"/>
  <c r="BM46" i="9"/>
  <c r="M8" i="9"/>
  <c r="Z16" i="9"/>
  <c r="BI71" i="9"/>
  <c r="M40" i="9"/>
  <c r="Z59" i="9"/>
  <c r="L64" i="9"/>
  <c r="AB5" i="9"/>
  <c r="BR7" i="9"/>
  <c r="BQ7" i="9"/>
  <c r="AC46" i="9"/>
  <c r="BL7" i="9"/>
  <c r="BN7" i="9"/>
  <c r="Y32" i="9"/>
  <c r="L9" i="9"/>
  <c r="BL71" i="9"/>
  <c r="BQ71" i="9"/>
  <c r="BW16" i="9"/>
  <c r="BO4" i="9"/>
  <c r="AA28" i="9"/>
  <c r="O63" i="9"/>
  <c r="M17" i="9"/>
  <c r="Q40" i="9"/>
  <c r="M26" i="9"/>
  <c r="L62" i="9"/>
  <c r="AB27" i="9"/>
  <c r="Q30" i="9"/>
  <c r="Z23" i="9"/>
  <c r="BQ4" i="9"/>
  <c r="N53" i="9"/>
  <c r="Q64" i="9"/>
  <c r="BJ71" i="9"/>
  <c r="M42" i="9"/>
  <c r="N27" i="9"/>
  <c r="Q10" i="9"/>
  <c r="AB22" i="9"/>
  <c r="M67" i="9"/>
  <c r="Z21" i="9"/>
  <c r="Y8" i="9"/>
  <c r="Z69" i="9"/>
  <c r="AA14" i="9"/>
  <c r="Q76" i="9"/>
  <c r="Q50" i="9"/>
  <c r="Y15" i="9"/>
  <c r="N39" i="9"/>
  <c r="K45" i="9"/>
  <c r="L42" i="9"/>
  <c r="Z20" i="9"/>
  <c r="AB9" i="9"/>
  <c r="N31" i="9"/>
  <c r="L61" i="9"/>
  <c r="AB65" i="9"/>
  <c r="N37" i="9"/>
  <c r="Y28" i="9"/>
  <c r="AA39" i="9"/>
  <c r="Z56" i="9"/>
  <c r="BR71" i="9"/>
  <c r="AA57" i="9"/>
  <c r="Q45" i="9"/>
  <c r="AC20" i="9"/>
  <c r="AA54" i="9"/>
  <c r="Y43" i="9"/>
  <c r="CB67" i="9"/>
  <c r="Z62" i="9"/>
  <c r="BI7" i="9"/>
  <c r="M28" i="9"/>
  <c r="CE67" i="9"/>
  <c r="AC39" i="9"/>
  <c r="Y50" i="9"/>
  <c r="N30" i="9"/>
  <c r="Y68" i="9"/>
  <c r="AB62" i="9"/>
  <c r="Z66" i="9"/>
  <c r="BL46" i="9"/>
  <c r="M45" i="9"/>
  <c r="N32" i="9"/>
  <c r="BR65" i="9"/>
  <c r="BI4" i="9"/>
  <c r="M52" i="9"/>
  <c r="AC71" i="9"/>
  <c r="AA76" i="9"/>
  <c r="AB76" i="9"/>
  <c r="Z5" i="9"/>
  <c r="Q42" i="9"/>
  <c r="Y24" i="9"/>
  <c r="M32" i="9"/>
  <c r="Q37" i="9"/>
  <c r="L54" i="9"/>
  <c r="K56" i="9"/>
  <c r="M9" i="9"/>
  <c r="N45" i="9"/>
  <c r="Z30" i="9"/>
  <c r="AB46" i="9"/>
  <c r="M64" i="9"/>
  <c r="BY16" i="9"/>
  <c r="M30" i="9"/>
  <c r="M37" i="9"/>
  <c r="CI10" i="2"/>
  <c r="CK10" i="2" s="1"/>
  <c r="BX64" i="10"/>
  <c r="BQ60" i="10"/>
  <c r="O64" i="9"/>
  <c r="BE64" i="9"/>
  <c r="CD65" i="9" s="1"/>
  <c r="CG67" i="9"/>
  <c r="CF67" i="10"/>
  <c r="CF59" i="10"/>
  <c r="O71" i="9"/>
  <c r="BE71" i="9"/>
  <c r="BY72" i="9" s="1"/>
  <c r="BQ73" i="10"/>
  <c r="Z56" i="10"/>
  <c r="O62" i="9"/>
  <c r="BE62" i="9"/>
  <c r="BZ63" i="9" s="1"/>
  <c r="AC63" i="9"/>
  <c r="BN74" i="10"/>
  <c r="CA67" i="10"/>
  <c r="N72" i="9"/>
  <c r="N73" i="9"/>
  <c r="N69" i="9"/>
  <c r="N70" i="9"/>
  <c r="CC73" i="10"/>
  <c r="BY67" i="9"/>
  <c r="AA73" i="9"/>
  <c r="BM73" i="10"/>
  <c r="L34" i="9"/>
  <c r="BV25" i="10"/>
  <c r="AQ10" i="10"/>
  <c r="BH22" i="10" s="1"/>
  <c r="K22" i="10"/>
  <c r="CA69" i="10"/>
  <c r="BN36" i="10"/>
  <c r="BO46" i="9"/>
  <c r="CB30" i="10"/>
  <c r="N51" i="9"/>
  <c r="Z24" i="9"/>
  <c r="BX21" i="10"/>
  <c r="L38" i="10"/>
  <c r="L30" i="10"/>
  <c r="Z42" i="10"/>
  <c r="BY74" i="10"/>
  <c r="N36" i="10"/>
  <c r="Z67" i="9"/>
  <c r="L74" i="9"/>
  <c r="L75" i="9"/>
  <c r="N48" i="10"/>
  <c r="N60" i="10"/>
  <c r="K25" i="9"/>
  <c r="AQ25" i="9"/>
  <c r="BO26" i="9" s="1"/>
  <c r="Q19" i="10"/>
  <c r="N31" i="10"/>
  <c r="Q53" i="9"/>
  <c r="N54" i="9"/>
  <c r="O70" i="9"/>
  <c r="BE70" i="9"/>
  <c r="BZ71" i="9" s="1"/>
  <c r="BH65" i="9"/>
  <c r="BR67" i="10"/>
  <c r="K65" i="9"/>
  <c r="AQ65" i="9"/>
  <c r="BL66" i="9" s="1"/>
  <c r="K66" i="10"/>
  <c r="AB62" i="10"/>
  <c r="BP75" i="10"/>
  <c r="BK68" i="9"/>
  <c r="BM68" i="9"/>
  <c r="AA59" i="10"/>
  <c r="CF64" i="9"/>
  <c r="BZ76" i="10"/>
  <c r="Z72" i="10"/>
  <c r="AB68" i="10"/>
  <c r="BK60" i="10"/>
  <c r="CG64" i="9"/>
  <c r="CG72" i="10"/>
  <c r="BI68" i="9"/>
  <c r="CE72" i="10"/>
  <c r="N61" i="10"/>
  <c r="CE56" i="10"/>
  <c r="Q71" i="9"/>
  <c r="Q72" i="9"/>
  <c r="BG76" i="10"/>
  <c r="Y68" i="10"/>
  <c r="AA64" i="10"/>
  <c r="BG60" i="10"/>
  <c r="O36" i="9"/>
  <c r="BE36" i="9"/>
  <c r="CG37" i="9" s="1"/>
  <c r="CG43" i="10"/>
  <c r="BP28" i="10"/>
  <c r="BJ23" i="10"/>
  <c r="BJ7" i="9"/>
  <c r="Y66" i="9"/>
  <c r="AB47" i="9"/>
  <c r="O48" i="9"/>
  <c r="BE48" i="9"/>
  <c r="CB49" i="9" s="1"/>
  <c r="K42" i="9"/>
  <c r="AQ42" i="9"/>
  <c r="BH43" i="9" s="1"/>
  <c r="Q43" i="9"/>
  <c r="O44" i="9"/>
  <c r="N64" i="9"/>
  <c r="N65" i="9"/>
  <c r="BH31" i="10"/>
  <c r="BP27" i="10"/>
  <c r="AB31" i="9"/>
  <c r="BH42" i="10"/>
  <c r="CA64" i="10"/>
  <c r="BL19" i="10"/>
  <c r="CE21" i="10"/>
  <c r="BQ69" i="10"/>
  <c r="BR47" i="10"/>
  <c r="K46" i="10"/>
  <c r="BI19" i="10"/>
  <c r="K14" i="9"/>
  <c r="AQ14" i="9"/>
  <c r="BK15" i="9" s="1"/>
  <c r="BJ34" i="10"/>
  <c r="O35" i="9"/>
  <c r="BE35" i="9"/>
  <c r="CE36" i="9" s="1"/>
  <c r="AA36" i="10"/>
  <c r="AA48" i="10"/>
  <c r="K74" i="9"/>
  <c r="AQ74" i="9"/>
  <c r="BQ75" i="9" s="1"/>
  <c r="BR60" i="10"/>
  <c r="BQ68" i="9"/>
  <c r="BJ71" i="10"/>
  <c r="M71" i="9"/>
  <c r="AA72" i="9"/>
  <c r="BV69" i="9"/>
  <c r="BJ60" i="10"/>
  <c r="BX76" i="10"/>
  <c r="BZ59" i="10"/>
  <c r="K57" i="9"/>
  <c r="AQ57" i="9"/>
  <c r="BM58" i="9" s="1"/>
  <c r="BO65" i="9"/>
  <c r="BK15" i="10"/>
  <c r="AC72" i="9"/>
  <c r="BE48" i="10"/>
  <c r="BV60" i="10" s="1"/>
  <c r="O48" i="10"/>
  <c r="K42" i="10"/>
  <c r="AQ42" i="10"/>
  <c r="BL54" i="10" s="1"/>
  <c r="K54" i="10"/>
  <c r="BO20" i="10"/>
  <c r="BE8" i="10"/>
  <c r="CD20" i="10" s="1"/>
  <c r="O20" i="10"/>
  <c r="L17" i="9"/>
  <c r="AC66" i="9"/>
  <c r="AB31" i="10"/>
  <c r="AB43" i="10"/>
  <c r="BI66" i="10"/>
  <c r="Q40" i="10"/>
  <c r="BO19" i="10"/>
  <c r="CG69" i="9"/>
  <c r="BG74" i="10"/>
  <c r="BR28" i="10"/>
  <c r="AA56" i="9"/>
  <c r="K11" i="9"/>
  <c r="AQ11" i="9"/>
  <c r="BI12" i="9" s="1"/>
  <c r="M43" i="9"/>
  <c r="CG32" i="10"/>
  <c r="BM42" i="10"/>
  <c r="M62" i="9"/>
  <c r="CD5" i="9"/>
  <c r="CA73" i="10"/>
  <c r="CD45" i="9"/>
  <c r="BR68" i="10"/>
  <c r="O72" i="9"/>
  <c r="BE72" i="9"/>
  <c r="BV73" i="9" s="1"/>
  <c r="O73" i="9"/>
  <c r="AC73" i="9"/>
  <c r="M72" i="9"/>
  <c r="M73" i="9"/>
  <c r="O16" i="9"/>
  <c r="BE16" i="9"/>
  <c r="CA17" i="9" s="1"/>
  <c r="O58" i="9"/>
  <c r="BE58" i="9"/>
  <c r="BX59" i="9" s="1"/>
  <c r="BY64" i="9"/>
  <c r="CE76" i="10"/>
  <c r="CD67" i="10"/>
  <c r="CB67" i="10"/>
  <c r="CE69" i="9"/>
  <c r="M63" i="9"/>
  <c r="AA64" i="9"/>
  <c r="CG27" i="10"/>
  <c r="K28" i="9"/>
  <c r="AQ28" i="9"/>
  <c r="BK29" i="9" s="1"/>
  <c r="BN68" i="9"/>
  <c r="CE43" i="10"/>
  <c r="Z25" i="10"/>
  <c r="Z37" i="10"/>
  <c r="BK23" i="10"/>
  <c r="BR57" i="10"/>
  <c r="BR69" i="10"/>
  <c r="AC45" i="10"/>
  <c r="K31" i="10"/>
  <c r="AQ31" i="10"/>
  <c r="BQ43" i="10" s="1"/>
  <c r="AB73" i="9"/>
  <c r="BJ21" i="10"/>
  <c r="BH21" i="10"/>
  <c r="BI21" i="10"/>
  <c r="CI36" i="2"/>
  <c r="CK36" i="2" s="1"/>
  <c r="BL71" i="10"/>
  <c r="BY64" i="10"/>
  <c r="BW64" i="9"/>
  <c r="BK70" i="10"/>
  <c r="BR74" i="10"/>
  <c r="AA59" i="9"/>
  <c r="BM67" i="10"/>
  <c r="BN66" i="10"/>
  <c r="CA59" i="10"/>
  <c r="BI76" i="10"/>
  <c r="BL66" i="10"/>
  <c r="N66" i="9"/>
  <c r="BX67" i="10"/>
  <c r="CC37" i="10"/>
  <c r="BH32" i="10"/>
  <c r="BW16" i="10"/>
  <c r="BN71" i="10"/>
  <c r="K28" i="10"/>
  <c r="AQ28" i="10"/>
  <c r="BP40" i="10" s="1"/>
  <c r="K40" i="10"/>
  <c r="AA53" i="9"/>
  <c r="BN68" i="10"/>
  <c r="BN60" i="10"/>
  <c r="BW67" i="10"/>
  <c r="BW59" i="10"/>
  <c r="CA21" i="10"/>
  <c r="Z28" i="9"/>
  <c r="N34" i="9"/>
  <c r="L56" i="9"/>
  <c r="L57" i="9"/>
  <c r="AQ4" i="9"/>
  <c r="BJ5" i="9" s="1"/>
  <c r="K4" i="9"/>
  <c r="BK32" i="10"/>
  <c r="AC37" i="9"/>
  <c r="Q18" i="9"/>
  <c r="BJ32" i="10"/>
  <c r="CG46" i="10"/>
  <c r="L12" i="9"/>
  <c r="Z13" i="9"/>
  <c r="Y43" i="10"/>
  <c r="K58" i="9"/>
  <c r="AQ58" i="9"/>
  <c r="BH59" i="9" s="1"/>
  <c r="BH23" i="10"/>
  <c r="BR23" i="10"/>
  <c r="BP23" i="10"/>
  <c r="BQ23" i="10"/>
  <c r="CI19" i="2"/>
  <c r="CK19" i="2" s="1"/>
  <c r="CI35" i="2"/>
  <c r="CK35" i="2" s="1"/>
  <c r="CI51" i="2"/>
  <c r="CK51" i="2" s="1"/>
  <c r="CI67" i="2"/>
  <c r="CK67" i="2" s="1"/>
  <c r="BK71" i="9"/>
  <c r="M66" i="10"/>
  <c r="BP76" i="10"/>
  <c r="BW64" i="10"/>
  <c r="BP60" i="10"/>
  <c r="CB69" i="9"/>
  <c r="BM76" i="10"/>
  <c r="BM75" i="10"/>
  <c r="BJ68" i="9"/>
  <c r="BY76" i="10"/>
  <c r="BZ75" i="10"/>
  <c r="Z57" i="9"/>
  <c r="BH76" i="10"/>
  <c r="BH60" i="10"/>
  <c r="O69" i="9"/>
  <c r="BE69" i="9"/>
  <c r="BZ70" i="9" s="1"/>
  <c r="BE3" i="9"/>
  <c r="BZ4" i="9" s="1"/>
  <c r="O4" i="9"/>
  <c r="CA46" i="10"/>
  <c r="CC5" i="9"/>
  <c r="L52" i="10"/>
  <c r="L64" i="10"/>
  <c r="K34" i="9"/>
  <c r="AQ34" i="9"/>
  <c r="BQ35" i="9" s="1"/>
  <c r="BQ19" i="10"/>
  <c r="BR26" i="10"/>
  <c r="AB53" i="9"/>
  <c r="AB54" i="9"/>
  <c r="BZ37" i="10"/>
  <c r="BQ34" i="10"/>
  <c r="Y29" i="9"/>
  <c r="AQ4" i="10"/>
  <c r="BL16" i="10" s="1"/>
  <c r="K16" i="10"/>
  <c r="O14" i="9"/>
  <c r="BE14" i="9"/>
  <c r="CG15" i="9" s="1"/>
  <c r="O15" i="9"/>
  <c r="BN50" i="10"/>
  <c r="BN42" i="10"/>
  <c r="BL31" i="10"/>
  <c r="N33" i="9"/>
  <c r="BO47" i="10"/>
  <c r="O30" i="9"/>
  <c r="BE30" i="9"/>
  <c r="BW31" i="9" s="1"/>
  <c r="BI71" i="10"/>
  <c r="BG68" i="9"/>
  <c r="AA20" i="10"/>
  <c r="AA32" i="10"/>
  <c r="CC67" i="10"/>
  <c r="CA64" i="9"/>
  <c r="BK71" i="10"/>
  <c r="AC57" i="10"/>
  <c r="BL70" i="10"/>
  <c r="BV64" i="9"/>
  <c r="AC68" i="9"/>
  <c r="Y69" i="9"/>
  <c r="BG71" i="10"/>
  <c r="BO67" i="10"/>
  <c r="AA58" i="10"/>
  <c r="BJ76" i="10"/>
  <c r="BW69" i="9"/>
  <c r="BK67" i="10"/>
  <c r="O61" i="10"/>
  <c r="AA60" i="9"/>
  <c r="AA61" i="9"/>
  <c r="K73" i="9"/>
  <c r="AQ73" i="9"/>
  <c r="BR74" i="9" s="1"/>
  <c r="BI75" i="10"/>
  <c r="BQ71" i="10"/>
  <c r="BI67" i="10"/>
  <c r="CC21" i="10"/>
  <c r="K34" i="10"/>
  <c r="AQ34" i="10"/>
  <c r="BH46" i="10" s="1"/>
  <c r="BZ22" i="10"/>
  <c r="K18" i="9"/>
  <c r="AQ18" i="9"/>
  <c r="BH19" i="9" s="1"/>
  <c r="BQ20" i="10"/>
  <c r="K48" i="9"/>
  <c r="AQ48" i="9"/>
  <c r="BN49" i="9" s="1"/>
  <c r="CE67" i="10"/>
  <c r="BW75" i="10"/>
  <c r="CE59" i="10"/>
  <c r="BL21" i="10"/>
  <c r="BO21" i="10"/>
  <c r="K49" i="9"/>
  <c r="AQ49" i="9"/>
  <c r="BJ50" i="9" s="1"/>
  <c r="CD43" i="10"/>
  <c r="O7" i="9"/>
  <c r="BE7" i="9"/>
  <c r="BW8" i="9" s="1"/>
  <c r="BH70" i="10"/>
  <c r="BP66" i="10"/>
  <c r="AB40" i="10"/>
  <c r="CE17" i="10"/>
  <c r="BG28" i="10"/>
  <c r="AB56" i="9"/>
  <c r="BM23" i="10"/>
  <c r="K66" i="9"/>
  <c r="AQ66" i="9"/>
  <c r="BJ67" i="9" s="1"/>
  <c r="K67" i="9"/>
  <c r="O61" i="9"/>
  <c r="BE61" i="9"/>
  <c r="BZ62" i="9" s="1"/>
  <c r="CD64" i="10"/>
  <c r="O25" i="9"/>
  <c r="BE25" i="9"/>
  <c r="BX26" i="9" s="1"/>
  <c r="K26" i="9"/>
  <c r="AQ26" i="9"/>
  <c r="BN27" i="9" s="1"/>
  <c r="BY22" i="10"/>
  <c r="BE33" i="10"/>
  <c r="CE45" i="10" s="1"/>
  <c r="O33" i="10"/>
  <c r="BY37" i="10"/>
  <c r="BX43" i="10"/>
  <c r="CI33" i="2"/>
  <c r="CK33" i="2" s="1"/>
  <c r="CI49" i="2"/>
  <c r="CK49" i="2" s="1"/>
  <c r="BR76" i="10"/>
  <c r="BH57" i="9"/>
  <c r="AB58" i="9"/>
  <c r="AB59" i="9"/>
  <c r="BG57" i="9"/>
  <c r="CC69" i="9"/>
  <c r="CG59" i="10"/>
  <c r="BV64" i="10"/>
  <c r="BV56" i="10"/>
  <c r="Z75" i="9"/>
  <c r="Z72" i="9"/>
  <c r="CD74" i="10"/>
  <c r="BW69" i="10"/>
  <c r="CG64" i="10"/>
  <c r="AB63" i="9"/>
  <c r="BY75" i="10"/>
  <c r="BR71" i="10"/>
  <c r="BY59" i="10"/>
  <c r="BP21" i="10"/>
  <c r="AC57" i="9"/>
  <c r="K50" i="9"/>
  <c r="AQ50" i="9"/>
  <c r="BN51" i="9" s="1"/>
  <c r="O40" i="9"/>
  <c r="BE40" i="9"/>
  <c r="CE41" i="9" s="1"/>
  <c r="BG32" i="10"/>
  <c r="O24" i="9"/>
  <c r="BE24" i="9"/>
  <c r="CC25" i="9" s="1"/>
  <c r="AQ18" i="10"/>
  <c r="BM30" i="10" s="1"/>
  <c r="K18" i="10"/>
  <c r="AA4" i="9"/>
  <c r="M18" i="9"/>
  <c r="BY46" i="10"/>
  <c r="BJ50" i="10"/>
  <c r="N16" i="10"/>
  <c r="N28" i="10"/>
  <c r="BL4" i="9"/>
  <c r="K61" i="10"/>
  <c r="K33" i="10"/>
  <c r="AQ33" i="10"/>
  <c r="BI45" i="10" s="1"/>
  <c r="CD27" i="10"/>
  <c r="BZ21" i="10"/>
  <c r="BO70" i="10"/>
  <c r="BY69" i="9"/>
  <c r="AQ36" i="10"/>
  <c r="BN48" i="10" s="1"/>
  <c r="K36" i="10"/>
  <c r="BL27" i="10"/>
  <c r="K47" i="9"/>
  <c r="AQ47" i="9"/>
  <c r="BL48" i="9" s="1"/>
  <c r="L54" i="10"/>
  <c r="K32" i="9"/>
  <c r="AQ32" i="9"/>
  <c r="BI33" i="9" s="1"/>
  <c r="K27" i="10"/>
  <c r="AQ27" i="10"/>
  <c r="BN39" i="10" s="1"/>
  <c r="N42" i="10"/>
  <c r="N54" i="10"/>
  <c r="K75" i="9"/>
  <c r="AQ75" i="9"/>
  <c r="BP76" i="9" s="1"/>
  <c r="O32" i="9"/>
  <c r="BE32" i="9"/>
  <c r="CG33" i="9" s="1"/>
  <c r="Q55" i="9"/>
  <c r="Q56" i="9"/>
  <c r="BE32" i="10"/>
  <c r="BX44" i="10" s="1"/>
  <c r="O32" i="10"/>
  <c r="O44" i="10"/>
  <c r="Q14" i="9"/>
  <c r="N15" i="9"/>
  <c r="CI64" i="2"/>
  <c r="CK64" i="2" s="1"/>
  <c r="BN70" i="10"/>
  <c r="BH57" i="10"/>
  <c r="AC61" i="9"/>
  <c r="AC62" i="9"/>
  <c r="AA68" i="9"/>
  <c r="CC69" i="10"/>
  <c r="AC55" i="9"/>
  <c r="AC56" i="9"/>
  <c r="CD76" i="10"/>
  <c r="BV72" i="10"/>
  <c r="BM69" i="10"/>
  <c r="AA75" i="9"/>
  <c r="Y60" i="9"/>
  <c r="CA75" i="10"/>
  <c r="AB66" i="9"/>
  <c r="AB67" i="9"/>
  <c r="BK75" i="10"/>
  <c r="Z73" i="9"/>
  <c r="CE64" i="9"/>
  <c r="Y26" i="9"/>
  <c r="CC45" i="9"/>
  <c r="BN21" i="10"/>
  <c r="BE40" i="10"/>
  <c r="CD52" i="10" s="1"/>
  <c r="O40" i="10"/>
  <c r="O52" i="10"/>
  <c r="O24" i="10"/>
  <c r="BE24" i="10"/>
  <c r="Z18" i="9"/>
  <c r="BH66" i="10"/>
  <c r="BY16" i="10"/>
  <c r="O49" i="9"/>
  <c r="BE49" i="9"/>
  <c r="CG50" i="9" s="1"/>
  <c r="M18" i="10"/>
  <c r="M30" i="10"/>
  <c r="BP67" i="10"/>
  <c r="BH63" i="10"/>
  <c r="BI28" i="10"/>
  <c r="Z49" i="9"/>
  <c r="BE39" i="10"/>
  <c r="CB51" i="10" s="1"/>
  <c r="O39" i="10"/>
  <c r="K29" i="10"/>
  <c r="AA70" i="9"/>
  <c r="BN75" i="10"/>
  <c r="CA56" i="10"/>
  <c r="BG66" i="10"/>
  <c r="AC74" i="10"/>
  <c r="BE53" i="10"/>
  <c r="CE65" i="10" s="1"/>
  <c r="O53" i="10"/>
  <c r="O42" i="9"/>
  <c r="BE42" i="9"/>
  <c r="CE43" i="9" s="1"/>
  <c r="L45" i="10"/>
  <c r="BV59" i="10"/>
  <c r="BN15" i="10"/>
  <c r="BZ64" i="9"/>
  <c r="AC40" i="9"/>
  <c r="AC41" i="9"/>
  <c r="CI14" i="2"/>
  <c r="CK14" i="2" s="1"/>
  <c r="CI30" i="2"/>
  <c r="CK30" i="2" s="1"/>
  <c r="CI46" i="2"/>
  <c r="CK46" i="2" s="1"/>
  <c r="CI62" i="2"/>
  <c r="CK62" i="2" s="1"/>
  <c r="AB61" i="9"/>
  <c r="BY56" i="10"/>
  <c r="AB74" i="9"/>
  <c r="AB75" i="9"/>
  <c r="BM70" i="10"/>
  <c r="BG65" i="9"/>
  <c r="Q62" i="9"/>
  <c r="AA65" i="9"/>
  <c r="Y64" i="10"/>
  <c r="O55" i="9"/>
  <c r="BE55" i="9"/>
  <c r="CE56" i="9" s="1"/>
  <c r="BZ69" i="9"/>
  <c r="BQ66" i="10"/>
  <c r="AA69" i="9"/>
  <c r="BO74" i="10"/>
  <c r="BG70" i="10"/>
  <c r="AA66" i="9"/>
  <c r="BL75" i="10"/>
  <c r="Q69" i="9"/>
  <c r="L70" i="9"/>
  <c r="CB74" i="10"/>
  <c r="AC69" i="10"/>
  <c r="BM66" i="10"/>
  <c r="Q70" i="9"/>
  <c r="CA74" i="10"/>
  <c r="BK74" i="10"/>
  <c r="BK66" i="10"/>
  <c r="M61" i="10"/>
  <c r="L50" i="9"/>
  <c r="BJ27" i="10"/>
  <c r="BZ64" i="10"/>
  <c r="K12" i="9"/>
  <c r="AQ12" i="9"/>
  <c r="BP13" i="9" s="1"/>
  <c r="CB37" i="10"/>
  <c r="BL76" i="10"/>
  <c r="AC50" i="9"/>
  <c r="BR50" i="10"/>
  <c r="BN20" i="10"/>
  <c r="AA45" i="10"/>
  <c r="BG71" i="9"/>
  <c r="Q32" i="9"/>
  <c r="Z17" i="10"/>
  <c r="Z29" i="10"/>
  <c r="K19" i="9"/>
  <c r="AQ19" i="9"/>
  <c r="BN20" i="9" s="1"/>
  <c r="BK36" i="10"/>
  <c r="Z32" i="10"/>
  <c r="O6" i="9"/>
  <c r="BE6" i="9"/>
  <c r="BY7" i="9" s="1"/>
  <c r="Y61" i="9"/>
  <c r="AC65" i="9"/>
  <c r="K43" i="10"/>
  <c r="AQ43" i="10"/>
  <c r="BO55" i="10" s="1"/>
  <c r="M10" i="9"/>
  <c r="L61" i="10"/>
  <c r="O51" i="10"/>
  <c r="K45" i="10"/>
  <c r="BE19" i="10"/>
  <c r="CB31" i="10" s="1"/>
  <c r="O19" i="10"/>
  <c r="O31" i="10"/>
  <c r="O11" i="9"/>
  <c r="BE11" i="9"/>
  <c r="BW12" i="9" s="1"/>
  <c r="M4" i="9"/>
  <c r="BZ16" i="10"/>
  <c r="K71" i="9"/>
  <c r="AQ71" i="9"/>
  <c r="BG72" i="9" s="1"/>
  <c r="K72" i="9"/>
  <c r="K16" i="9"/>
  <c r="AQ16" i="9"/>
  <c r="BP17" i="9" s="1"/>
  <c r="BQ27" i="10"/>
  <c r="K62" i="9"/>
  <c r="AQ62" i="9"/>
  <c r="BR63" i="9" s="1"/>
  <c r="Q65" i="9"/>
  <c r="Q66" i="9"/>
  <c r="AC69" i="9"/>
  <c r="AC70" i="9"/>
  <c r="CE64" i="10"/>
  <c r="AA28" i="10"/>
  <c r="AA40" i="10"/>
  <c r="Z49" i="10"/>
  <c r="Z61" i="10"/>
  <c r="CI13" i="2"/>
  <c r="CK13" i="2" s="1"/>
  <c r="CI29" i="2"/>
  <c r="CK29" i="2" s="1"/>
  <c r="CI45" i="2"/>
  <c r="CK45" i="2" s="1"/>
  <c r="CI61" i="2"/>
  <c r="CK61" i="2" s="1"/>
  <c r="BE49" i="10"/>
  <c r="CE61" i="10" s="1"/>
  <c r="AC73" i="10"/>
  <c r="CD69" i="9"/>
  <c r="BX56" i="10"/>
  <c r="CE68" i="10"/>
  <c r="BO76" i="10"/>
  <c r="Y72" i="10"/>
  <c r="BO68" i="9"/>
  <c r="BJ70" i="10"/>
  <c r="K59" i="9"/>
  <c r="AQ59" i="9"/>
  <c r="BK60" i="9" s="1"/>
  <c r="CF74" i="10"/>
  <c r="BZ69" i="10"/>
  <c r="N62" i="9"/>
  <c r="BX69" i="9"/>
  <c r="BQ57" i="9"/>
  <c r="AB69" i="9"/>
  <c r="AB70" i="9"/>
  <c r="BY68" i="10"/>
  <c r="K63" i="9"/>
  <c r="AQ63" i="9"/>
  <c r="BM64" i="9" s="1"/>
  <c r="K64" i="9"/>
  <c r="Y64" i="9"/>
  <c r="BV69" i="10"/>
  <c r="O56" i="9"/>
  <c r="BE56" i="9"/>
  <c r="CB57" i="9" s="1"/>
  <c r="BW68" i="10"/>
  <c r="O60" i="10"/>
  <c r="K52" i="9"/>
  <c r="AQ52" i="9"/>
  <c r="BR53" i="9" s="1"/>
  <c r="L27" i="9"/>
  <c r="BO28" i="10"/>
  <c r="N35" i="9"/>
  <c r="L49" i="9"/>
  <c r="N32" i="10"/>
  <c r="N44" i="10"/>
  <c r="BR20" i="10"/>
  <c r="AB38" i="9"/>
  <c r="Y63" i="9"/>
  <c r="BO27" i="10"/>
  <c r="BK21" i="10"/>
  <c r="CA16" i="10"/>
  <c r="Y5" i="9"/>
  <c r="CA48" i="10"/>
  <c r="Y44" i="9"/>
  <c r="BL65" i="9"/>
  <c r="CA25" i="10"/>
  <c r="AA23" i="10"/>
  <c r="AA35" i="10"/>
  <c r="CD68" i="10"/>
  <c r="AC24" i="9"/>
  <c r="AC25" i="9"/>
  <c r="BN23" i="10"/>
  <c r="CI12" i="2"/>
  <c r="CK12" i="2" s="1"/>
  <c r="CI28" i="2"/>
  <c r="CK28" i="2" s="1"/>
  <c r="CI44" i="2"/>
  <c r="CK44" i="2" s="1"/>
  <c r="CI60" i="2"/>
  <c r="CK60" i="2" s="1"/>
  <c r="CI76" i="2"/>
  <c r="CK76" i="2" s="1"/>
  <c r="BO15" i="10"/>
  <c r="BR15" i="10"/>
  <c r="BP15" i="10"/>
  <c r="BR68" i="9"/>
  <c r="K55" i="9"/>
  <c r="AQ55" i="9"/>
  <c r="BH56" i="9" s="1"/>
  <c r="BP68" i="9"/>
  <c r="BO60" i="10"/>
  <c r="O65" i="9"/>
  <c r="BE65" i="9"/>
  <c r="CC66" i="9" s="1"/>
  <c r="O66" i="9"/>
  <c r="BX69" i="10"/>
  <c r="BQ65" i="9"/>
  <c r="Y76" i="9"/>
  <c r="CC74" i="10"/>
  <c r="BP57" i="10"/>
  <c r="L66" i="9"/>
  <c r="BM74" i="10"/>
  <c r="L63" i="9"/>
  <c r="BL74" i="10"/>
  <c r="BH68" i="9"/>
  <c r="CB73" i="10"/>
  <c r="BM57" i="9"/>
  <c r="BP20" i="10"/>
  <c r="K38" i="9"/>
  <c r="AQ38" i="9"/>
  <c r="BM39" i="9" s="1"/>
  <c r="BM21" i="10"/>
  <c r="BI15" i="10"/>
  <c r="N35" i="10"/>
  <c r="N47" i="10"/>
  <c r="BR66" i="10"/>
  <c r="BH15" i="10"/>
  <c r="BP74" i="10"/>
  <c r="Y70" i="9"/>
  <c r="AB52" i="9"/>
  <c r="BO42" i="10"/>
  <c r="CD25" i="10"/>
  <c r="K15" i="9"/>
  <c r="AQ15" i="9"/>
  <c r="BO16" i="9" s="1"/>
  <c r="BN17" i="10"/>
  <c r="BM41" i="10"/>
  <c r="BY73" i="10"/>
  <c r="K69" i="9"/>
  <c r="AQ69" i="9"/>
  <c r="BJ70" i="9" s="1"/>
  <c r="BO23" i="10"/>
  <c r="Y13" i="9"/>
  <c r="BR75" i="10"/>
  <c r="Z63" i="9"/>
  <c r="Z51" i="9"/>
  <c r="BH73" i="10"/>
  <c r="L58" i="9"/>
  <c r="L59" i="9"/>
  <c r="BX64" i="9"/>
  <c r="BW72" i="10"/>
  <c r="BP68" i="10"/>
  <c r="BW56" i="10"/>
  <c r="Q63" i="9"/>
  <c r="CF75" i="10"/>
  <c r="CF67" i="9"/>
  <c r="M65" i="9"/>
  <c r="BQ74" i="10"/>
  <c r="M56" i="9"/>
  <c r="CA67" i="9"/>
  <c r="M69" i="9"/>
  <c r="M70" i="9"/>
  <c r="BG69" i="10"/>
  <c r="CF56" i="10"/>
  <c r="M66" i="9"/>
  <c r="BH68" i="10"/>
  <c r="Z70" i="9"/>
  <c r="AC60" i="10"/>
  <c r="BM57" i="10"/>
  <c r="CG21" i="10"/>
  <c r="O47" i="9"/>
  <c r="BE47" i="9"/>
  <c r="CF48" i="9" s="1"/>
  <c r="M49" i="9"/>
  <c r="CF27" i="10"/>
  <c r="K10" i="9"/>
  <c r="AQ10" i="9"/>
  <c r="BQ11" i="9" s="1"/>
  <c r="M42" i="10"/>
  <c r="AA54" i="10"/>
  <c r="CA69" i="9"/>
  <c r="L65" i="9"/>
  <c r="N40" i="10"/>
  <c r="BN28" i="10"/>
  <c r="BP19" i="10"/>
  <c r="K76" i="9"/>
  <c r="AQ76" i="9"/>
  <c r="AA37" i="9"/>
  <c r="Z58" i="9"/>
  <c r="M48" i="10"/>
  <c r="M60" i="10"/>
  <c r="BQ42" i="10"/>
  <c r="BM36" i="10"/>
  <c r="N11" i="9"/>
  <c r="O54" i="9"/>
  <c r="BE54" i="9"/>
  <c r="BY55" i="9" s="1"/>
  <c r="AB52" i="10"/>
  <c r="AB64" i="10"/>
  <c r="M19" i="9"/>
  <c r="BK73" i="10"/>
  <c r="BG27" i="10"/>
  <c r="Y74" i="9"/>
  <c r="O33" i="9"/>
  <c r="BE33" i="9"/>
  <c r="BY34" i="9" s="1"/>
  <c r="Z33" i="10"/>
  <c r="AA27" i="9"/>
  <c r="K17" i="9"/>
  <c r="AQ17" i="9"/>
  <c r="BI18" i="9" s="1"/>
  <c r="Z52" i="9"/>
  <c r="O28" i="9"/>
  <c r="BE28" i="9"/>
  <c r="BV29" i="9" s="1"/>
  <c r="BY69" i="10"/>
  <c r="L56" i="10"/>
  <c r="BW46" i="10"/>
  <c r="L24" i="9"/>
  <c r="O54" i="10"/>
  <c r="BE54" i="10"/>
  <c r="CG66" i="10" s="1"/>
  <c r="Q31" i="10"/>
  <c r="CF25" i="10"/>
  <c r="Y22" i="10"/>
  <c r="AA18" i="9"/>
  <c r="O10" i="9"/>
  <c r="BE10" i="9"/>
  <c r="CE11" i="9" s="1"/>
  <c r="BR32" i="10"/>
  <c r="BM71" i="9"/>
  <c r="Z36" i="10"/>
  <c r="AA25" i="9"/>
  <c r="O21" i="9"/>
  <c r="BE21" i="9"/>
  <c r="BY22" i="9" s="1"/>
  <c r="K15" i="10"/>
  <c r="K7" i="9"/>
  <c r="AQ7" i="9"/>
  <c r="BP8" i="9" s="1"/>
  <c r="BJ41" i="10"/>
  <c r="BR36" i="10"/>
  <c r="BO7" i="9"/>
  <c r="CC25" i="10"/>
  <c r="CE16" i="9"/>
  <c r="M53" i="9"/>
  <c r="Y44" i="10"/>
  <c r="BQ31" i="10"/>
  <c r="Y28" i="10"/>
  <c r="CD24" i="10"/>
  <c r="AB18" i="9"/>
  <c r="BX17" i="10"/>
  <c r="BR46" i="9"/>
  <c r="CC40" i="10"/>
  <c r="Q25" i="9"/>
  <c r="O75" i="9"/>
  <c r="BE75" i="9"/>
  <c r="BV76" i="9" s="1"/>
  <c r="Q68" i="9"/>
  <c r="BO63" i="10"/>
  <c r="Y59" i="9"/>
  <c r="CF46" i="10"/>
  <c r="AA39" i="10"/>
  <c r="BE35" i="10"/>
  <c r="BZ47" i="10" s="1"/>
  <c r="O35" i="10"/>
  <c r="BX26" i="10"/>
  <c r="AC19" i="10"/>
  <c r="CB16" i="9"/>
  <c r="AB56" i="10"/>
  <c r="K20" i="9"/>
  <c r="AQ20" i="9"/>
  <c r="BM21" i="9" s="1"/>
  <c r="M26" i="10"/>
  <c r="O23" i="9"/>
  <c r="BE23" i="9"/>
  <c r="BY24" i="9" s="1"/>
  <c r="K17" i="10"/>
  <c r="AQ17" i="10"/>
  <c r="BR29" i="10" s="1"/>
  <c r="AA11" i="9"/>
  <c r="AC7" i="9"/>
  <c r="BN63" i="10"/>
  <c r="BZ72" i="10"/>
  <c r="N50" i="9"/>
  <c r="CE74" i="10"/>
  <c r="BP42" i="10"/>
  <c r="L24" i="10"/>
  <c r="BN19" i="10"/>
  <c r="Y9" i="9"/>
  <c r="Q8" i="9"/>
  <c r="M7" i="9"/>
  <c r="CE5" i="9"/>
  <c r="Q9" i="9"/>
  <c r="BJ36" i="10"/>
  <c r="CA27" i="10"/>
  <c r="BM71" i="10"/>
  <c r="O26" i="9"/>
  <c r="BE26" i="9"/>
  <c r="CF27" i="9" s="1"/>
  <c r="BQ28" i="10"/>
  <c r="O9" i="9"/>
  <c r="BE9" i="9"/>
  <c r="BW10" i="9" s="1"/>
  <c r="O37" i="9"/>
  <c r="BE37" i="9"/>
  <c r="CF38" i="9" s="1"/>
  <c r="BQ32" i="10"/>
  <c r="Y29" i="10"/>
  <c r="BK19" i="10"/>
  <c r="BY32" i="10"/>
  <c r="L46" i="10"/>
  <c r="N29" i="9"/>
  <c r="CE16" i="10"/>
  <c r="CB46" i="10"/>
  <c r="M12" i="9"/>
  <c r="BQ47" i="10"/>
  <c r="BG44" i="10"/>
  <c r="CD40" i="10"/>
  <c r="AB34" i="9"/>
  <c r="K30" i="9"/>
  <c r="AQ30" i="9"/>
  <c r="BI31" i="9" s="1"/>
  <c r="BZ40" i="10"/>
  <c r="BI32" i="10"/>
  <c r="CD21" i="10"/>
  <c r="BJ74" i="10"/>
  <c r="L69" i="9"/>
  <c r="CC64" i="10"/>
  <c r="CG30" i="10"/>
  <c r="BL25" i="10"/>
  <c r="N20" i="9"/>
  <c r="CE15" i="10"/>
  <c r="BH50" i="10"/>
  <c r="L4" i="9"/>
  <c r="O12" i="9"/>
  <c r="BE12" i="9"/>
  <c r="BV13" i="9" s="1"/>
  <c r="O75" i="10"/>
  <c r="BE75" i="10"/>
  <c r="CB72" i="10"/>
  <c r="AA55" i="9"/>
  <c r="AB49" i="9"/>
  <c r="BQ46" i="9"/>
  <c r="CF22" i="10"/>
  <c r="BV19" i="10"/>
  <c r="CB16" i="10"/>
  <c r="AC11" i="9"/>
  <c r="Q51" i="9"/>
  <c r="AC12" i="9"/>
  <c r="O23" i="10"/>
  <c r="BE23" i="10"/>
  <c r="Z17" i="9"/>
  <c r="BG15" i="10"/>
  <c r="BY17" i="10"/>
  <c r="CF45" i="9"/>
  <c r="N18" i="9"/>
  <c r="N49" i="9"/>
  <c r="BJ69" i="10"/>
  <c r="AA62" i="9"/>
  <c r="M31" i="10"/>
  <c r="AB28" i="9"/>
  <c r="BK4" i="9"/>
  <c r="BV74" i="10"/>
  <c r="K36" i="9"/>
  <c r="AQ36" i="9"/>
  <c r="BP37" i="9" s="1"/>
  <c r="AB8" i="9"/>
  <c r="N9" i="9"/>
  <c r="L31" i="10"/>
  <c r="L7" i="9"/>
  <c r="BE26" i="10"/>
  <c r="CD38" i="10" s="1"/>
  <c r="O26" i="10"/>
  <c r="BW17" i="10"/>
  <c r="O20" i="9"/>
  <c r="BE20" i="9"/>
  <c r="BX21" i="9" s="1"/>
  <c r="O53" i="9"/>
  <c r="BE53" i="9"/>
  <c r="BW54" i="9" s="1"/>
  <c r="Y45" i="10"/>
  <c r="AA41" i="9"/>
  <c r="BE37" i="10"/>
  <c r="CA49" i="10" s="1"/>
  <c r="O37" i="10"/>
  <c r="K31" i="9"/>
  <c r="AQ31" i="9"/>
  <c r="BH32" i="9" s="1"/>
  <c r="AC21" i="9"/>
  <c r="Z15" i="10"/>
  <c r="Z7" i="9"/>
  <c r="Z10" i="9"/>
  <c r="BL42" i="10"/>
  <c r="N29" i="10"/>
  <c r="BN25" i="10"/>
  <c r="Z35" i="9"/>
  <c r="K43" i="9"/>
  <c r="AQ43" i="9"/>
  <c r="BR44" i="9" s="1"/>
  <c r="AB50" i="9"/>
  <c r="K46" i="9"/>
  <c r="AQ46" i="9"/>
  <c r="BR47" i="9" s="1"/>
  <c r="K30" i="10"/>
  <c r="BX27" i="10"/>
  <c r="AC34" i="9"/>
  <c r="CA23" i="10"/>
  <c r="K27" i="9"/>
  <c r="AQ27" i="9"/>
  <c r="BG28" i="9" s="1"/>
  <c r="CC64" i="9"/>
  <c r="L45" i="9"/>
  <c r="N20" i="10"/>
  <c r="BZ32" i="10"/>
  <c r="N22" i="9"/>
  <c r="AC75" i="9"/>
  <c r="M68" i="9"/>
  <c r="CF62" i="10"/>
  <c r="Y59" i="10"/>
  <c r="AA55" i="10"/>
  <c r="O51" i="9"/>
  <c r="BE51" i="9"/>
  <c r="BY52" i="9" s="1"/>
  <c r="AB49" i="10"/>
  <c r="CB32" i="10"/>
  <c r="Q28" i="9"/>
  <c r="BI26" i="10"/>
  <c r="Y19" i="9"/>
  <c r="Q51" i="10"/>
  <c r="BZ16" i="9"/>
  <c r="N42" i="9"/>
  <c r="BZ23" i="10"/>
  <c r="K8" i="9"/>
  <c r="AQ8" i="9"/>
  <c r="BJ9" i="9" s="1"/>
  <c r="Y55" i="10"/>
  <c r="AB45" i="10"/>
  <c r="K41" i="9"/>
  <c r="AQ41" i="9"/>
  <c r="BO42" i="9" s="1"/>
  <c r="Y39" i="10"/>
  <c r="BM4" i="9"/>
  <c r="BY48" i="10"/>
  <c r="AB7" i="9"/>
  <c r="CA68" i="10"/>
  <c r="CC59" i="10"/>
  <c r="L8" i="9"/>
  <c r="N51" i="10"/>
  <c r="Z60" i="9"/>
  <c r="L19" i="9"/>
  <c r="O46" i="9"/>
  <c r="BE46" i="9"/>
  <c r="BX47" i="9" s="1"/>
  <c r="Y38" i="10"/>
  <c r="AA34" i="9"/>
  <c r="Z24" i="10"/>
  <c r="BI65" i="9"/>
  <c r="AB23" i="10"/>
  <c r="CG48" i="10"/>
  <c r="AA45" i="9"/>
  <c r="O17" i="9"/>
  <c r="BE17" i="9"/>
  <c r="BV18" i="9" s="1"/>
  <c r="M41" i="9"/>
  <c r="AQ47" i="10"/>
  <c r="BR59" i="10" s="1"/>
  <c r="K47" i="10"/>
  <c r="Z31" i="9"/>
  <c r="BV21" i="10"/>
  <c r="AB51" i="9"/>
  <c r="BL50" i="10"/>
  <c r="CE24" i="10"/>
  <c r="BH20" i="10"/>
  <c r="BH74" i="10"/>
  <c r="BX73" i="10"/>
  <c r="CF37" i="10"/>
  <c r="AB39" i="9"/>
  <c r="O41" i="9"/>
  <c r="BE41" i="9"/>
  <c r="CA42" i="9" s="1"/>
  <c r="BK34" i="10"/>
  <c r="Z30" i="10"/>
  <c r="BI27" i="10"/>
  <c r="CB17" i="10"/>
  <c r="AB10" i="9"/>
  <c r="M5" i="9"/>
  <c r="AA32" i="9"/>
  <c r="N76" i="10"/>
  <c r="L29" i="9"/>
  <c r="AA24" i="9"/>
  <c r="M27" i="9"/>
  <c r="M44" i="9"/>
  <c r="BV75" i="10"/>
  <c r="AB65" i="10"/>
  <c r="Z45" i="10"/>
  <c r="BI42" i="10"/>
  <c r="Y35" i="9"/>
  <c r="BM32" i="10"/>
  <c r="BZ25" i="10"/>
  <c r="K21" i="9"/>
  <c r="AQ21" i="9"/>
  <c r="BQ22" i="9" s="1"/>
  <c r="BG19" i="10"/>
  <c r="BX16" i="9"/>
  <c r="M50" i="9"/>
  <c r="Z27" i="9"/>
  <c r="O18" i="9"/>
  <c r="BE18" i="9"/>
  <c r="BV19" i="9" s="1"/>
  <c r="CF26" i="10"/>
  <c r="BV23" i="10"/>
  <c r="Q16" i="10"/>
  <c r="BJ57" i="10"/>
  <c r="CG73" i="10"/>
  <c r="BL68" i="9"/>
  <c r="BR41" i="10"/>
  <c r="BL36" i="10"/>
  <c r="CC27" i="10"/>
  <c r="BW22" i="10"/>
  <c r="BP18" i="10"/>
  <c r="CD37" i="10"/>
  <c r="K29" i="9"/>
  <c r="AQ29" i="9"/>
  <c r="BJ30" i="9" s="1"/>
  <c r="O46" i="10"/>
  <c r="BE46" i="10"/>
  <c r="CE58" i="10" s="1"/>
  <c r="BK28" i="10"/>
  <c r="CF17" i="10"/>
  <c r="AA10" i="9"/>
  <c r="L28" i="9"/>
  <c r="AC26" i="9"/>
  <c r="AA21" i="9"/>
  <c r="L41" i="9"/>
  <c r="L39" i="9"/>
  <c r="CC26" i="10"/>
  <c r="BW21" i="10"/>
  <c r="CG16" i="9"/>
  <c r="BJ73" i="10"/>
  <c r="O66" i="10"/>
  <c r="O17" i="10"/>
  <c r="L51" i="9"/>
  <c r="BV53" i="10"/>
  <c r="BO41" i="10"/>
  <c r="BV37" i="10"/>
  <c r="BH26" i="10"/>
  <c r="BW25" i="10"/>
  <c r="N45" i="10"/>
  <c r="N5" i="9"/>
  <c r="L68" i="9"/>
  <c r="CA15" i="10"/>
  <c r="AB39" i="10"/>
  <c r="O52" i="9"/>
  <c r="BE52" i="9"/>
  <c r="CC53" i="9" s="1"/>
  <c r="AC52" i="9"/>
  <c r="Z46" i="10"/>
  <c r="AC36" i="9"/>
  <c r="Q29" i="10"/>
  <c r="CF23" i="10"/>
  <c r="M13" i="9"/>
  <c r="AC34" i="10"/>
  <c r="AA35" i="9"/>
  <c r="CB22" i="10"/>
  <c r="Z42" i="9"/>
  <c r="BL73" i="10"/>
  <c r="N68" i="9"/>
  <c r="L29" i="10"/>
  <c r="K35" i="9"/>
  <c r="AQ35" i="9"/>
  <c r="BR36" i="9" s="1"/>
  <c r="M27" i="10"/>
  <c r="AC75" i="10"/>
  <c r="BK65" i="9"/>
  <c r="Q44" i="9"/>
  <c r="O27" i="9"/>
  <c r="BE27" i="9"/>
  <c r="BX28" i="9" s="1"/>
  <c r="K21" i="10"/>
  <c r="AQ21" i="10"/>
  <c r="Y19" i="10"/>
  <c r="CD15" i="10"/>
  <c r="AA7" i="9"/>
  <c r="CG53" i="10"/>
  <c r="AA13" i="9"/>
  <c r="BM15" i="10"/>
  <c r="BY40" i="10"/>
  <c r="BQ44" i="10"/>
  <c r="BX16" i="10"/>
  <c r="Y10" i="9"/>
  <c r="N28" i="9"/>
  <c r="AB29" i="9"/>
  <c r="CC46" i="10"/>
  <c r="N25" i="9"/>
  <c r="BL68" i="10"/>
  <c r="L40" i="9"/>
  <c r="N7" i="9"/>
  <c r="AA5" i="9"/>
  <c r="K40" i="9"/>
  <c r="AQ40" i="9"/>
  <c r="BH41" i="9" s="1"/>
  <c r="Y54" i="10"/>
  <c r="AA50" i="9"/>
  <c r="BX37" i="10"/>
  <c r="BV30" i="10"/>
  <c r="L28" i="10"/>
  <c r="K51" i="9"/>
  <c r="AQ51" i="9"/>
  <c r="BI52" i="9" s="1"/>
  <c r="BJ52" i="10"/>
  <c r="BJ44" i="10"/>
  <c r="N30" i="10"/>
  <c r="CG16" i="10"/>
  <c r="BW5" i="9"/>
  <c r="M59" i="9"/>
  <c r="K61" i="9"/>
  <c r="AQ61" i="9"/>
  <c r="BI62" i="9" s="1"/>
  <c r="BI44" i="10"/>
  <c r="CF40" i="10"/>
  <c r="AC37" i="10"/>
  <c r="CD17" i="10"/>
  <c r="BN41" i="10"/>
  <c r="CE32" i="10"/>
  <c r="BY19" i="10"/>
  <c r="L68" i="10"/>
  <c r="N63" i="9"/>
  <c r="BZ26" i="10"/>
  <c r="AC20" i="10"/>
  <c r="BM17" i="10"/>
  <c r="BH46" i="9"/>
  <c r="Z76" i="9"/>
  <c r="BL15" i="10"/>
  <c r="Z53" i="9"/>
  <c r="N68" i="10"/>
  <c r="M75" i="9"/>
  <c r="Y75" i="9"/>
  <c r="AA71" i="9"/>
  <c r="O67" i="9"/>
  <c r="BE67" i="9"/>
  <c r="CB68" i="9" s="1"/>
  <c r="AC51" i="10"/>
  <c r="CB48" i="10"/>
  <c r="Q44" i="10"/>
  <c r="K37" i="9"/>
  <c r="AQ37" i="9"/>
  <c r="BI38" i="9" s="1"/>
  <c r="Y35" i="10"/>
  <c r="O27" i="10"/>
  <c r="BE27" i="10"/>
  <c r="CC39" i="10" s="1"/>
  <c r="AA15" i="9"/>
  <c r="Y11" i="9"/>
  <c r="Y4" i="9"/>
  <c r="CG45" i="9"/>
  <c r="M76" i="9"/>
  <c r="BM47" i="10"/>
  <c r="CA5" i="9"/>
  <c r="Y58" i="10"/>
  <c r="M38" i="9"/>
  <c r="AC47" i="9"/>
  <c r="BM20" i="10"/>
  <c r="M16" i="10"/>
  <c r="K9" i="9"/>
  <c r="AQ9" i="9"/>
  <c r="BP10" i="9" s="1"/>
  <c r="Z19" i="9"/>
  <c r="L72" i="9"/>
  <c r="CC67" i="9"/>
  <c r="L40" i="10"/>
  <c r="BN27" i="10"/>
  <c r="CG17" i="10"/>
  <c r="CA40" i="10"/>
  <c r="M11" i="9"/>
  <c r="O50" i="9"/>
  <c r="BE50" i="9"/>
  <c r="CC51" i="9" s="1"/>
  <c r="BV46" i="10"/>
  <c r="CB43" i="10"/>
  <c r="Z40" i="10"/>
  <c r="BO34" i="10"/>
  <c r="AC30" i="10"/>
  <c r="CB27" i="10"/>
  <c r="AB20" i="9"/>
  <c r="BM63" i="10"/>
  <c r="AC26" i="10"/>
  <c r="M59" i="10"/>
  <c r="Q34" i="9"/>
  <c r="BZ27" i="10"/>
  <c r="K23" i="9"/>
  <c r="AQ23" i="9"/>
  <c r="BQ24" i="9" s="1"/>
  <c r="BG21" i="10"/>
  <c r="AA17" i="9"/>
  <c r="O13" i="9"/>
  <c r="BE13" i="9"/>
  <c r="CF14" i="9" s="1"/>
  <c r="N19" i="9"/>
  <c r="AB25" i="9"/>
  <c r="Q11" i="9"/>
  <c r="L14" i="9"/>
  <c r="CF69" i="9"/>
  <c r="BH7" i="9"/>
  <c r="Q45" i="10"/>
  <c r="M29" i="9"/>
  <c r="CD16" i="10"/>
  <c r="N10" i="9"/>
  <c r="CC72" i="10"/>
  <c r="L53" i="9"/>
  <c r="CC48" i="10"/>
  <c r="BW27" i="10"/>
  <c r="CE23" i="10"/>
  <c r="BJ18" i="10"/>
  <c r="L13" i="9"/>
  <c r="Y75" i="10"/>
  <c r="AA71" i="10"/>
  <c r="CB64" i="9"/>
  <c r="Q60" i="9"/>
  <c r="Y51" i="9"/>
  <c r="M44" i="10"/>
  <c r="AB41" i="10"/>
  <c r="K37" i="10"/>
  <c r="AQ37" i="10"/>
  <c r="BI49" i="10" s="1"/>
  <c r="AA31" i="9"/>
  <c r="AC27" i="9"/>
  <c r="BK25" i="10"/>
  <c r="Q20" i="9"/>
  <c r="AA15" i="10"/>
  <c r="O74" i="9"/>
  <c r="BE74" i="9"/>
  <c r="BZ75" i="9" s="1"/>
  <c r="Y41" i="9"/>
  <c r="BY53" i="10"/>
  <c r="Y30" i="9"/>
  <c r="M23" i="10"/>
  <c r="AB20" i="10"/>
  <c r="Y6" i="9"/>
  <c r="BV26" i="10"/>
  <c r="AC49" i="9"/>
  <c r="CA43" i="10"/>
  <c r="CE25" i="10"/>
  <c r="Y49" i="9"/>
  <c r="BP7" i="9"/>
  <c r="Y53" i="9"/>
  <c r="BZ43" i="10"/>
  <c r="K39" i="9"/>
  <c r="AQ39" i="9"/>
  <c r="BN40" i="9" s="1"/>
  <c r="Y37" i="9"/>
  <c r="K23" i="10"/>
  <c r="AQ23" i="10"/>
  <c r="BK35" i="10" s="1"/>
  <c r="Y21" i="10"/>
  <c r="AA17" i="10"/>
  <c r="O5" i="9"/>
  <c r="BE5" i="9"/>
  <c r="BW6" i="9" s="1"/>
  <c r="N19" i="10"/>
  <c r="CE40" i="10"/>
  <c r="BH36" i="10"/>
  <c r="BP32" i="10"/>
  <c r="BH28" i="10"/>
  <c r="CG23" i="10"/>
  <c r="BJ19" i="10"/>
  <c r="CF69" i="10"/>
  <c r="BM7" i="9"/>
  <c r="Y25" i="9"/>
  <c r="AC52" i="10"/>
  <c r="AB42" i="9"/>
  <c r="AC36" i="10"/>
  <c r="M29" i="10"/>
  <c r="AB26" i="10"/>
  <c r="Y20" i="9"/>
  <c r="CD16" i="9"/>
  <c r="AC4" i="9"/>
  <c r="Q24" i="9"/>
  <c r="BG75" i="10"/>
  <c r="BO71" i="9"/>
  <c r="BV67" i="9"/>
  <c r="CB64" i="10"/>
  <c r="Q60" i="10"/>
  <c r="O43" i="9"/>
  <c r="BE43" i="9"/>
  <c r="CC44" i="9" s="1"/>
  <c r="BE74" i="10"/>
  <c r="O74" i="10"/>
  <c r="P74" i="10" s="1"/>
  <c r="Y42" i="10"/>
  <c r="Y41" i="10"/>
  <c r="AC31" i="9"/>
  <c r="K25" i="10"/>
  <c r="AQ25" i="10"/>
  <c r="BL37" i="10" s="1"/>
  <c r="BG23" i="10"/>
  <c r="AB64" i="9"/>
  <c r="AC38" i="9"/>
  <c r="N71" i="9"/>
  <c r="BW62" i="10"/>
  <c r="N39" i="10"/>
  <c r="CE26" i="10"/>
  <c r="BY21" i="10"/>
  <c r="BR17" i="10"/>
  <c r="N75" i="9"/>
  <c r="L36" i="10"/>
  <c r="AB72" i="9"/>
  <c r="BO50" i="10"/>
  <c r="BM27" i="10"/>
  <c r="O22" i="9"/>
  <c r="BE22" i="9"/>
  <c r="CF23" i="9" s="1"/>
  <c r="L20" i="9"/>
  <c r="L15" i="9"/>
  <c r="BN31" i="10"/>
  <c r="K39" i="10"/>
  <c r="AQ39" i="10"/>
  <c r="BR51" i="10" s="1"/>
  <c r="Y37" i="10"/>
  <c r="Y17" i="9"/>
  <c r="L11" i="9"/>
  <c r="CE48" i="10"/>
  <c r="K60" i="9"/>
  <c r="AQ60" i="9"/>
  <c r="BP61" i="9" s="1"/>
  <c r="Y25" i="10"/>
  <c r="AA22" i="9"/>
  <c r="Y52" i="9"/>
  <c r="M45" i="10"/>
  <c r="AB42" i="10"/>
  <c r="CD32" i="10"/>
  <c r="Z22" i="9"/>
  <c r="Y20" i="10"/>
  <c r="M54" i="9"/>
  <c r="BZ56" i="10"/>
  <c r="N12" i="9"/>
  <c r="BH67" i="10"/>
  <c r="BL57" i="9"/>
  <c r="L37" i="9"/>
  <c r="CC32" i="10"/>
  <c r="BH27" i="10"/>
  <c r="CA17" i="10"/>
  <c r="CD62" i="10"/>
  <c r="BO71" i="10"/>
  <c r="AC67" i="10"/>
  <c r="AB57" i="10"/>
  <c r="K53" i="9"/>
  <c r="AQ53" i="9"/>
  <c r="BM54" i="9" s="1"/>
  <c r="Y51" i="10"/>
  <c r="BE43" i="10"/>
  <c r="CF55" i="10" s="1"/>
  <c r="O43" i="10"/>
  <c r="BK41" i="10"/>
  <c r="Q36" i="9"/>
  <c r="BV27" i="10"/>
  <c r="CB24" i="10"/>
  <c r="M20" i="9"/>
  <c r="BI18" i="10"/>
  <c r="BL32" i="10"/>
  <c r="BG42" i="10"/>
  <c r="N26" i="9"/>
  <c r="BG41" i="10"/>
  <c r="L10" i="9"/>
  <c r="CE46" i="10"/>
  <c r="Z37" i="9"/>
  <c r="AC48" i="9"/>
  <c r="BO36" i="10"/>
  <c r="AC32" i="9"/>
  <c r="AQ26" i="10"/>
  <c r="K26" i="10"/>
  <c r="O16" i="10"/>
  <c r="BE16" i="10"/>
  <c r="CG28" i="10" s="1"/>
  <c r="O8" i="9"/>
  <c r="BE8" i="9"/>
  <c r="BW9" i="9" s="1"/>
  <c r="CB5" i="9"/>
  <c r="Y33" i="9"/>
  <c r="Y58" i="9"/>
  <c r="N56" i="9"/>
  <c r="N48" i="9"/>
  <c r="CE27" i="10"/>
  <c r="L44" i="9"/>
  <c r="BK47" i="10"/>
  <c r="AC47" i="10"/>
  <c r="M40" i="10"/>
  <c r="Z25" i="9"/>
  <c r="CF21" i="10"/>
  <c r="CF5" i="9"/>
  <c r="BQ52" i="10"/>
  <c r="AB48" i="9"/>
  <c r="CA76" i="10"/>
  <c r="BN67" i="10"/>
  <c r="AA29" i="10"/>
  <c r="M39" i="9"/>
  <c r="Y30" i="10"/>
  <c r="BE22" i="10"/>
  <c r="CB34" i="10" s="1"/>
  <c r="O22" i="10"/>
  <c r="BK20" i="10"/>
  <c r="Q15" i="9"/>
  <c r="L20" i="10"/>
  <c r="BG50" i="10"/>
  <c r="AC49" i="10"/>
  <c r="AC9" i="9"/>
  <c r="BJ20" i="10"/>
  <c r="L15" i="10"/>
  <c r="BJ4" i="9"/>
  <c r="M51" i="10"/>
  <c r="BN46" i="9"/>
  <c r="AC19" i="9"/>
  <c r="Y53" i="10"/>
  <c r="Z39" i="9"/>
  <c r="AA33" i="9"/>
  <c r="BK27" i="10"/>
  <c r="AA9" i="9"/>
  <c r="Q35" i="9"/>
  <c r="BG17" i="10"/>
  <c r="K22" i="9"/>
  <c r="AQ22" i="9"/>
  <c r="BH23" i="9" s="1"/>
  <c r="BY27" i="10"/>
  <c r="K60" i="10"/>
  <c r="Z45" i="9"/>
  <c r="BG25" i="10"/>
  <c r="Z32" i="9"/>
  <c r="CD48" i="10"/>
  <c r="K38" i="10"/>
  <c r="BK26" i="10"/>
  <c r="Z22" i="10"/>
  <c r="BG20" i="10"/>
  <c r="L76" i="9"/>
  <c r="BX25" i="10"/>
  <c r="M34" i="9"/>
  <c r="M22" i="9"/>
  <c r="BP63" i="10"/>
  <c r="BL57" i="10"/>
  <c r="BJ42" i="10"/>
  <c r="CG22" i="10"/>
  <c r="BR21" i="10"/>
  <c r="Q59" i="10"/>
  <c r="BX74" i="10"/>
  <c r="BV67" i="10"/>
  <c r="O59" i="9"/>
  <c r="BE59" i="9"/>
  <c r="CF60" i="9" s="1"/>
  <c r="BK57" i="9"/>
  <c r="K53" i="10"/>
  <c r="AC43" i="9"/>
  <c r="BI34" i="10"/>
  <c r="BO31" i="10"/>
  <c r="AC27" i="10"/>
  <c r="M20" i="10"/>
  <c r="N26" i="10"/>
  <c r="Q19" i="9"/>
  <c r="CC43" i="10"/>
  <c r="BP26" i="10"/>
  <c r="K68" i="9"/>
  <c r="AQ68" i="9"/>
  <c r="BH69" i="9" s="1"/>
  <c r="AB15" i="9"/>
  <c r="Y46" i="10"/>
  <c r="AB36" i="9"/>
  <c r="CD26" i="10"/>
  <c r="AB12" i="9"/>
  <c r="AB19" i="9"/>
  <c r="BW37" i="10"/>
  <c r="Z43" i="9"/>
  <c r="AB41" i="9"/>
  <c r="AA49" i="9"/>
  <c r="Z39" i="10"/>
  <c r="AA33" i="10"/>
  <c r="O29" i="9"/>
  <c r="BE29" i="9"/>
  <c r="BZ30" i="9" s="1"/>
  <c r="CB26" i="10"/>
  <c r="CF16" i="9"/>
  <c r="BV5" i="9"/>
  <c r="Q35" i="10"/>
  <c r="Y17" i="10"/>
  <c r="O31" i="9"/>
  <c r="BE31" i="9"/>
  <c r="CC32" i="9" s="1"/>
  <c r="BH44" i="10"/>
  <c r="BH4" i="9"/>
  <c r="L35" i="9"/>
  <c r="Y42" i="9"/>
  <c r="Y52" i="10"/>
  <c r="BK42" i="10"/>
  <c r="Z38" i="9"/>
  <c r="Y36" i="10"/>
  <c r="Y12" i="9"/>
  <c r="CD46" i="10"/>
  <c r="M34" i="10"/>
  <c r="Z11" i="9"/>
  <c r="L32" i="9"/>
  <c r="N52" i="9"/>
  <c r="BN32" i="10"/>
  <c r="BY26" i="10"/>
  <c r="BL17" i="10"/>
  <c r="L5" i="9"/>
  <c r="Z4" i="9"/>
  <c r="Y67" i="9"/>
  <c r="O59" i="10"/>
  <c r="BK57" i="10"/>
  <c r="Z53" i="10"/>
  <c r="AA47" i="9"/>
  <c r="CB40" i="10"/>
  <c r="M36" i="9"/>
  <c r="BZ17" i="10"/>
  <c r="K5" i="9"/>
  <c r="AQ5" i="9"/>
  <c r="BK6" i="9" s="1"/>
  <c r="AC14" i="9"/>
  <c r="Y39" i="9"/>
  <c r="K68" i="10"/>
  <c r="AQ68" i="10"/>
  <c r="BO80" i="10" s="1"/>
  <c r="AB15" i="10"/>
  <c r="AA19" i="9"/>
  <c r="O38" i="9"/>
  <c r="BE38" i="9"/>
  <c r="CA39" i="9" s="1"/>
  <c r="AB36" i="10"/>
  <c r="BV22" i="10"/>
  <c r="M15" i="9"/>
  <c r="BX5" i="9"/>
  <c r="BW74" i="10"/>
  <c r="AA29" i="9"/>
  <c r="N46" i="10"/>
  <c r="CA19" i="10"/>
  <c r="CE37" i="10"/>
  <c r="Z43" i="10"/>
  <c r="AA51" i="9"/>
  <c r="Z55" i="10"/>
  <c r="AA49" i="10"/>
  <c r="O45" i="9"/>
  <c r="BE45" i="9"/>
  <c r="CE46" i="9" s="1"/>
  <c r="BE29" i="10"/>
  <c r="CG41" i="10" s="1"/>
  <c r="O29" i="10"/>
  <c r="BI20" i="10"/>
  <c r="CF16" i="10"/>
  <c r="N59" i="9"/>
  <c r="Q27" i="10"/>
  <c r="N41" i="9"/>
  <c r="N43" i="9"/>
  <c r="AC17" i="9"/>
  <c r="AC51" i="9"/>
  <c r="BG52" i="10"/>
  <c r="Z38" i="10"/>
  <c r="BG36" i="10"/>
  <c r="BO32" i="10"/>
  <c r="AC28" i="10"/>
  <c r="CB25" i="10"/>
  <c r="BX19" i="10"/>
  <c r="BG4" i="9"/>
  <c r="K44" i="9"/>
  <c r="AQ44" i="9"/>
  <c r="BI45" i="9" s="1"/>
  <c r="BQ21" i="10"/>
  <c r="L43" i="9"/>
  <c r="BH75" i="10"/>
  <c r="BP71" i="9"/>
  <c r="BJ66" i="10"/>
  <c r="CG62" i="10"/>
  <c r="CC56" i="10"/>
  <c r="N52" i="10"/>
  <c r="CC16" i="9"/>
  <c r="BH18" i="10"/>
  <c r="AB32" i="9"/>
  <c r="AC59" i="9"/>
  <c r="BV43" i="10"/>
  <c r="M36" i="10"/>
  <c r="CF30" i="10"/>
  <c r="Y27" i="9"/>
  <c r="AB17" i="9"/>
  <c r="O34" i="9"/>
  <c r="BE34" i="9"/>
  <c r="CA35" i="9" s="1"/>
  <c r="M25" i="9"/>
  <c r="BJ15" i="10"/>
  <c r="BI23" i="10"/>
  <c r="CF19" i="10"/>
  <c r="BV16" i="10"/>
  <c r="BN71" i="9"/>
  <c r="AA30" i="10"/>
  <c r="CC68" i="10"/>
  <c r="N8" i="9"/>
  <c r="BN4" i="9"/>
  <c r="Y18" i="9"/>
  <c r="K49" i="10"/>
  <c r="AA43" i="9"/>
  <c r="O39" i="9"/>
  <c r="BE39" i="9"/>
  <c r="CG40" i="9" s="1"/>
  <c r="K33" i="9"/>
  <c r="AQ33" i="9"/>
  <c r="BP34" i="9" s="1"/>
  <c r="Y31" i="9"/>
  <c r="BM28" i="10"/>
  <c r="CG69" i="10"/>
  <c r="O58" i="10"/>
  <c r="BE58" i="10"/>
  <c r="CA70" i="10" s="1"/>
  <c r="CC75" i="10"/>
  <c r="BR57" i="9"/>
  <c r="BL52" i="10"/>
  <c r="BP34" i="10"/>
  <c r="CG25" i="10"/>
  <c r="N67" i="9"/>
  <c r="AB40" i="9"/>
  <c r="Z29" i="9"/>
  <c r="BX45" i="9"/>
  <c r="AA42" i="10"/>
  <c r="O38" i="10"/>
  <c r="AA26" i="10"/>
  <c r="AC22" i="10"/>
  <c r="BM19" i="10"/>
  <c r="M15" i="10"/>
  <c r="Z8" i="9"/>
  <c r="CE45" i="9"/>
  <c r="BL47" i="10"/>
  <c r="AC41" i="10"/>
  <c r="AA40" i="9"/>
  <c r="N14" i="9"/>
  <c r="BL23" i="10"/>
  <c r="Z61" i="9"/>
  <c r="Q54" i="9"/>
  <c r="O45" i="10"/>
  <c r="AC29" i="9"/>
  <c r="N59" i="10"/>
  <c r="AB24" i="9"/>
  <c r="M46" i="9"/>
  <c r="M51" i="9"/>
  <c r="BH52" i="10"/>
  <c r="BY43" i="10"/>
  <c r="L30" i="9"/>
  <c r="CA26" i="10"/>
  <c r="CC17" i="10"/>
  <c r="N43" i="10"/>
  <c r="BV17" i="10"/>
  <c r="Z54" i="10"/>
  <c r="AC44" i="10"/>
  <c r="CF15" i="10"/>
  <c r="BW26" i="10"/>
  <c r="AQ44" i="10"/>
  <c r="BP56" i="10" s="1"/>
  <c r="K44" i="10"/>
  <c r="AC33" i="9"/>
  <c r="BK7" i="9"/>
  <c r="K54" i="9"/>
  <c r="AQ54" i="9"/>
  <c r="BQ55" i="9" s="1"/>
  <c r="BP71" i="10"/>
  <c r="BP47" i="10"/>
  <c r="N36" i="9"/>
  <c r="BJ26" i="10"/>
  <c r="L21" i="9"/>
  <c r="CC16" i="10"/>
  <c r="AB43" i="9"/>
  <c r="BZ73" i="10"/>
  <c r="BQ70" i="10"/>
  <c r="BG67" i="10"/>
  <c r="AA63" i="9"/>
  <c r="CB56" i="10"/>
  <c r="AC43" i="10"/>
  <c r="AB33" i="9"/>
  <c r="Y27" i="10"/>
  <c r="AA23" i="9"/>
  <c r="O19" i="9"/>
  <c r="BE19" i="9"/>
  <c r="BW20" i="9" s="1"/>
  <c r="AB17" i="10"/>
  <c r="Q12" i="9"/>
  <c r="Q4" i="9"/>
  <c r="AC58" i="10"/>
  <c r="CD30" i="10"/>
  <c r="AC30" i="9"/>
  <c r="CX29" i="3"/>
  <c r="DI29" i="3" s="1"/>
  <c r="CX45" i="3"/>
  <c r="DI45" i="3" s="1"/>
  <c r="CX61" i="3"/>
  <c r="DI61" i="3" s="1"/>
  <c r="CX28" i="3"/>
  <c r="DI28" i="3" s="1"/>
  <c r="CX44" i="3"/>
  <c r="DI44" i="3" s="1"/>
  <c r="CX60" i="3"/>
  <c r="DI60" i="3" s="1"/>
  <c r="CX76" i="3"/>
  <c r="DI76" i="3" s="1"/>
  <c r="CX27" i="3"/>
  <c r="DI27" i="3" s="1"/>
  <c r="CX43" i="3"/>
  <c r="DI43" i="3" s="1"/>
  <c r="CX59" i="3"/>
  <c r="DI59" i="3" s="1"/>
  <c r="CX75" i="3"/>
  <c r="DI75" i="3" s="1"/>
  <c r="CX31" i="3"/>
  <c r="DI31" i="3" s="1"/>
  <c r="CX63" i="3"/>
  <c r="DI63" i="3" s="1"/>
  <c r="CX26" i="3"/>
  <c r="DI26" i="3" s="1"/>
  <c r="CX42" i="3"/>
  <c r="DI42" i="3" s="1"/>
  <c r="CX58" i="3"/>
  <c r="DI58" i="3" s="1"/>
  <c r="CX74" i="3"/>
  <c r="DI74" i="3" s="1"/>
  <c r="CX25" i="3"/>
  <c r="DI25" i="3" s="1"/>
  <c r="CX41" i="3"/>
  <c r="DI41" i="3" s="1"/>
  <c r="CX57" i="3"/>
  <c r="DI57" i="3" s="1"/>
  <c r="CX73" i="3"/>
  <c r="DI73" i="3" s="1"/>
  <c r="CX24" i="3"/>
  <c r="DI24" i="3" s="1"/>
  <c r="CX40" i="3"/>
  <c r="DI40" i="3" s="1"/>
  <c r="CX56" i="3"/>
  <c r="DI56" i="3" s="1"/>
  <c r="CX72" i="3"/>
  <c r="DI72" i="3" s="1"/>
  <c r="CX30" i="3"/>
  <c r="DI30" i="3" s="1"/>
  <c r="CX23" i="3"/>
  <c r="DI23" i="3" s="1"/>
  <c r="CX39" i="3"/>
  <c r="DI39" i="3" s="1"/>
  <c r="CX55" i="3"/>
  <c r="DI55" i="3" s="1"/>
  <c r="CX71" i="3"/>
  <c r="DI71" i="3" s="1"/>
  <c r="CX22" i="3"/>
  <c r="DI22" i="3" s="1"/>
  <c r="CX38" i="3"/>
  <c r="DI38" i="3" s="1"/>
  <c r="CX54" i="3"/>
  <c r="DI54" i="3" s="1"/>
  <c r="CX70" i="3"/>
  <c r="DI70" i="3" s="1"/>
  <c r="CX21" i="3"/>
  <c r="DI21" i="3" s="1"/>
  <c r="CX37" i="3"/>
  <c r="DI37" i="3" s="1"/>
  <c r="CX53" i="3"/>
  <c r="DI53" i="3" s="1"/>
  <c r="CX69" i="3"/>
  <c r="DI69" i="3" s="1"/>
  <c r="CX20" i="3"/>
  <c r="DI20" i="3" s="1"/>
  <c r="CX36" i="3"/>
  <c r="DI36" i="3" s="1"/>
  <c r="CX52" i="3"/>
  <c r="DI52" i="3" s="1"/>
  <c r="CX68" i="3"/>
  <c r="DI68" i="3" s="1"/>
  <c r="CX62" i="3"/>
  <c r="DI62" i="3" s="1"/>
  <c r="CX19" i="3"/>
  <c r="DI19" i="3" s="1"/>
  <c r="CX35" i="3"/>
  <c r="DI35" i="3" s="1"/>
  <c r="CX51" i="3"/>
  <c r="DI51" i="3" s="1"/>
  <c r="CX67" i="3"/>
  <c r="DI67" i="3" s="1"/>
  <c r="CX47" i="3"/>
  <c r="DI47" i="3" s="1"/>
  <c r="CX46" i="3"/>
  <c r="DI46" i="3" s="1"/>
  <c r="CX18" i="3"/>
  <c r="DI18" i="3" s="1"/>
  <c r="CX34" i="3"/>
  <c r="DI34" i="3" s="1"/>
  <c r="CX50" i="3"/>
  <c r="DI50" i="3" s="1"/>
  <c r="CX66" i="3"/>
  <c r="DI66" i="3" s="1"/>
  <c r="CX17" i="3"/>
  <c r="DI17" i="3" s="1"/>
  <c r="CX33" i="3"/>
  <c r="DI33" i="3" s="1"/>
  <c r="CX49" i="3"/>
  <c r="DI49" i="3" s="1"/>
  <c r="CX65" i="3"/>
  <c r="DI65" i="3" s="1"/>
  <c r="CX16" i="3"/>
  <c r="DI16" i="3" s="1"/>
  <c r="CX32" i="3"/>
  <c r="DI32" i="3" s="1"/>
  <c r="CX48" i="3"/>
  <c r="DI48" i="3" s="1"/>
  <c r="CX64" i="3"/>
  <c r="DI64" i="3" s="1"/>
  <c r="CI28" i="3"/>
  <c r="C17" i="12" s="1"/>
  <c r="DE28" i="3"/>
  <c r="CI44" i="3"/>
  <c r="C33" i="12" s="1"/>
  <c r="DE44" i="3"/>
  <c r="CI60" i="3"/>
  <c r="C49" i="12" s="1"/>
  <c r="DE60" i="3"/>
  <c r="CI76" i="3"/>
  <c r="C65" i="12" s="1"/>
  <c r="DE76" i="3"/>
  <c r="DE27" i="3"/>
  <c r="CI27" i="3"/>
  <c r="C16" i="12" s="1"/>
  <c r="DE43" i="3"/>
  <c r="CI43" i="3"/>
  <c r="C32" i="12" s="1"/>
  <c r="DE59" i="3"/>
  <c r="CI59" i="3"/>
  <c r="C48" i="12" s="1"/>
  <c r="DE75" i="3"/>
  <c r="CI75" i="3"/>
  <c r="C64" i="12" s="1"/>
  <c r="CI45" i="3"/>
  <c r="C34" i="12" s="1"/>
  <c r="DE45" i="3"/>
  <c r="DE26" i="3"/>
  <c r="CI26" i="3"/>
  <c r="C15" i="12" s="1"/>
  <c r="DE42" i="3"/>
  <c r="CI42" i="3"/>
  <c r="C31" i="12" s="1"/>
  <c r="DE58" i="3"/>
  <c r="CI58" i="3"/>
  <c r="C47" i="12" s="1"/>
  <c r="DE74" i="3"/>
  <c r="CI74" i="3"/>
  <c r="C63" i="12" s="1"/>
  <c r="CI41" i="3"/>
  <c r="C30" i="12" s="1"/>
  <c r="DE41" i="3"/>
  <c r="CI57" i="3"/>
  <c r="C46" i="12" s="1"/>
  <c r="DE57" i="3"/>
  <c r="CI73" i="3"/>
  <c r="C62" i="12" s="1"/>
  <c r="DE73" i="3"/>
  <c r="CI29" i="3"/>
  <c r="C18" i="12" s="1"/>
  <c r="DE29" i="3"/>
  <c r="CI25" i="3"/>
  <c r="C14" i="12" s="1"/>
  <c r="DE25" i="3"/>
  <c r="CI24" i="3"/>
  <c r="C13" i="12" s="1"/>
  <c r="DE24" i="3"/>
  <c r="CI40" i="3"/>
  <c r="C29" i="12" s="1"/>
  <c r="DE40" i="3"/>
  <c r="CI56" i="3"/>
  <c r="C45" i="12" s="1"/>
  <c r="DE56" i="3"/>
  <c r="CI72" i="3"/>
  <c r="C61" i="12" s="1"/>
  <c r="DE72" i="3"/>
  <c r="DE23" i="3"/>
  <c r="CI23" i="3"/>
  <c r="C12" i="12" s="1"/>
  <c r="DE39" i="3"/>
  <c r="CI39" i="3"/>
  <c r="C28" i="12" s="1"/>
  <c r="DE55" i="3"/>
  <c r="CI55" i="3"/>
  <c r="C44" i="12" s="1"/>
  <c r="DE71" i="3"/>
  <c r="CI71" i="3"/>
  <c r="C60" i="12" s="1"/>
  <c r="DE22" i="3"/>
  <c r="CI22" i="3"/>
  <c r="C11" i="12" s="1"/>
  <c r="DE38" i="3"/>
  <c r="CI38" i="3"/>
  <c r="C27" i="12" s="1"/>
  <c r="DE54" i="3"/>
  <c r="CI54" i="3"/>
  <c r="C43" i="12" s="1"/>
  <c r="DE70" i="3"/>
  <c r="CI70" i="3"/>
  <c r="C59" i="12" s="1"/>
  <c r="CI21" i="3"/>
  <c r="C10" i="12" s="1"/>
  <c r="DE21" i="3"/>
  <c r="CI37" i="3"/>
  <c r="C26" i="12" s="1"/>
  <c r="DE37" i="3"/>
  <c r="CI53" i="3"/>
  <c r="C42" i="12" s="1"/>
  <c r="DE53" i="3"/>
  <c r="CI69" i="3"/>
  <c r="C58" i="12" s="1"/>
  <c r="DE69" i="3"/>
  <c r="DE20" i="3"/>
  <c r="CI20" i="3"/>
  <c r="C9" i="12" s="1"/>
  <c r="DE36" i="3"/>
  <c r="CI36" i="3"/>
  <c r="C25" i="12" s="1"/>
  <c r="DE52" i="3"/>
  <c r="CI52" i="3"/>
  <c r="C41" i="12" s="1"/>
  <c r="DE68" i="3"/>
  <c r="CI68" i="3"/>
  <c r="C57" i="12" s="1"/>
  <c r="DE19" i="3"/>
  <c r="CI19" i="3"/>
  <c r="C8" i="12" s="1"/>
  <c r="DE35" i="3"/>
  <c r="CI35" i="3"/>
  <c r="C24" i="12" s="1"/>
  <c r="DE51" i="3"/>
  <c r="CI51" i="3"/>
  <c r="C40" i="12" s="1"/>
  <c r="DE67" i="3"/>
  <c r="CI67" i="3"/>
  <c r="C56" i="12" s="1"/>
  <c r="DE18" i="3"/>
  <c r="CI18" i="3"/>
  <c r="C7" i="12" s="1"/>
  <c r="DE34" i="3"/>
  <c r="CI34" i="3"/>
  <c r="C23" i="12" s="1"/>
  <c r="DE50" i="3"/>
  <c r="CI50" i="3"/>
  <c r="C39" i="12" s="1"/>
  <c r="DE66" i="3"/>
  <c r="CI66" i="3"/>
  <c r="C55" i="12" s="1"/>
  <c r="CI61" i="3"/>
  <c r="C50" i="12" s="1"/>
  <c r="DE61" i="3"/>
  <c r="DE17" i="3"/>
  <c r="CI17" i="3"/>
  <c r="C6" i="12" s="1"/>
  <c r="DE33" i="3"/>
  <c r="CI33" i="3"/>
  <c r="C22" i="12" s="1"/>
  <c r="DE49" i="3"/>
  <c r="CI49" i="3"/>
  <c r="C38" i="12" s="1"/>
  <c r="DE65" i="3"/>
  <c r="CI65" i="3"/>
  <c r="C54" i="12" s="1"/>
  <c r="CT16" i="3"/>
  <c r="DE16" i="3" s="1"/>
  <c r="CI16" i="3"/>
  <c r="C5" i="12" s="1"/>
  <c r="CI32" i="3"/>
  <c r="C21" i="12" s="1"/>
  <c r="DE32" i="3"/>
  <c r="CI48" i="3"/>
  <c r="C37" i="12" s="1"/>
  <c r="DE48" i="3"/>
  <c r="DE64" i="3"/>
  <c r="CI64" i="3"/>
  <c r="C53" i="12" s="1"/>
  <c r="CI31" i="3"/>
  <c r="C20" i="12" s="1"/>
  <c r="DE31" i="3"/>
  <c r="CI47" i="3"/>
  <c r="C36" i="12" s="1"/>
  <c r="DE47" i="3"/>
  <c r="CI63" i="3"/>
  <c r="C52" i="12" s="1"/>
  <c r="DE63" i="3"/>
  <c r="DE30" i="3"/>
  <c r="CI30" i="3"/>
  <c r="C19" i="12" s="1"/>
  <c r="DE46" i="3"/>
  <c r="CI46" i="3"/>
  <c r="C35" i="12" s="1"/>
  <c r="DE62" i="3"/>
  <c r="CI62" i="3"/>
  <c r="C51" i="12" s="1"/>
  <c r="BS85" i="10" l="1"/>
  <c r="CK85" i="10" s="1"/>
  <c r="CL85" i="10"/>
  <c r="ED83" i="10"/>
  <c r="EE83" i="10" s="1"/>
  <c r="CH85" i="10"/>
  <c r="DC85" i="10" s="1"/>
  <c r="P85" i="10"/>
  <c r="DF85" i="10"/>
  <c r="CU84" i="10"/>
  <c r="BV80" i="10"/>
  <c r="CP84" i="10"/>
  <c r="BW80" i="10"/>
  <c r="BI82" i="10"/>
  <c r="C73" i="12"/>
  <c r="BY80" i="10"/>
  <c r="CH84" i="10"/>
  <c r="CZ84" i="10" s="1"/>
  <c r="BZ80" i="10"/>
  <c r="BS84" i="10"/>
  <c r="P84" i="10"/>
  <c r="BX80" i="10"/>
  <c r="CD80" i="10"/>
  <c r="CO84" i="10"/>
  <c r="CF80" i="10"/>
  <c r="CQ84" i="10"/>
  <c r="CR84" i="10"/>
  <c r="CG80" i="10"/>
  <c r="CK84" i="3"/>
  <c r="CE80" i="10"/>
  <c r="CA80" i="10"/>
  <c r="C8" i="15"/>
  <c r="BK81" i="10"/>
  <c r="P83" i="10"/>
  <c r="CH81" i="10"/>
  <c r="DG81" i="10" s="1"/>
  <c r="CH83" i="10"/>
  <c r="DJ83" i="10" s="1"/>
  <c r="DB83" i="10"/>
  <c r="BR82" i="10"/>
  <c r="DI83" i="10"/>
  <c r="CX64" i="9"/>
  <c r="BS83" i="10"/>
  <c r="CT83" i="10" s="1"/>
  <c r="DY83" i="10" s="1"/>
  <c r="BI81" i="10"/>
  <c r="DA83" i="10"/>
  <c r="BQ82" i="10"/>
  <c r="P69" i="10"/>
  <c r="BK82" i="10"/>
  <c r="CX61" i="9"/>
  <c r="BM82" i="10"/>
  <c r="CX65" i="9"/>
  <c r="CK83" i="3"/>
  <c r="C72" i="12"/>
  <c r="CJ83" i="3"/>
  <c r="ED82" i="10"/>
  <c r="EE82" i="10" s="1"/>
  <c r="BJ82" i="10"/>
  <c r="BG82" i="10"/>
  <c r="BN14" i="9"/>
  <c r="BL82" i="10"/>
  <c r="BP82" i="10"/>
  <c r="BO14" i="9"/>
  <c r="CN67" i="9"/>
  <c r="BN82" i="10"/>
  <c r="BO82" i="10"/>
  <c r="P70" i="10"/>
  <c r="P81" i="10"/>
  <c r="BQ81" i="10"/>
  <c r="B8" i="15"/>
  <c r="B7" i="15"/>
  <c r="D7" i="15" s="1"/>
  <c r="P82" i="10"/>
  <c r="BH81" i="10"/>
  <c r="BO81" i="10"/>
  <c r="CH82" i="10"/>
  <c r="DI82" i="10" s="1"/>
  <c r="DK82" i="10"/>
  <c r="CE61" i="9"/>
  <c r="CT46" i="9"/>
  <c r="CX41" i="9"/>
  <c r="BJ81" i="10"/>
  <c r="C71" i="12"/>
  <c r="ED81" i="10"/>
  <c r="EE81" i="10" s="1"/>
  <c r="CK82" i="3"/>
  <c r="CJ82" i="3"/>
  <c r="BM81" i="10"/>
  <c r="BL81" i="10"/>
  <c r="BR81" i="10"/>
  <c r="BN81" i="10"/>
  <c r="BW61" i="9"/>
  <c r="CX55" i="9"/>
  <c r="BR14" i="9"/>
  <c r="BQ14" i="9"/>
  <c r="BI14" i="9"/>
  <c r="P80" i="10"/>
  <c r="BK80" i="10"/>
  <c r="BI80" i="10"/>
  <c r="BL80" i="10"/>
  <c r="BR80" i="10"/>
  <c r="CX7" i="9"/>
  <c r="BJ80" i="10"/>
  <c r="BH80" i="10"/>
  <c r="BQ80" i="10"/>
  <c r="C70" i="12"/>
  <c r="ED80" i="10"/>
  <c r="EE80" i="10" s="1"/>
  <c r="CK81" i="3"/>
  <c r="CJ81" i="3"/>
  <c r="CP81" i="3"/>
  <c r="BP80" i="10"/>
  <c r="BM80" i="10"/>
  <c r="BG80" i="10"/>
  <c r="BN80" i="10"/>
  <c r="CB8" i="9"/>
  <c r="CX20" i="9"/>
  <c r="BP39" i="9"/>
  <c r="BR25" i="9"/>
  <c r="P79" i="10"/>
  <c r="B20" i="2"/>
  <c r="A19" i="2"/>
  <c r="BL19" i="2" s="1"/>
  <c r="CF8" i="9"/>
  <c r="CD79" i="10"/>
  <c r="CJ80" i="3"/>
  <c r="CK80" i="3"/>
  <c r="C69" i="12"/>
  <c r="ED79" i="10"/>
  <c r="EE79" i="10" s="1"/>
  <c r="CP80" i="3"/>
  <c r="BW79" i="10"/>
  <c r="BZ79" i="10"/>
  <c r="CB79" i="10"/>
  <c r="CC79" i="10"/>
  <c r="CA79" i="10"/>
  <c r="BV79" i="10"/>
  <c r="BX79" i="10"/>
  <c r="CE79" i="10"/>
  <c r="CC8" i="9"/>
  <c r="CF79" i="10"/>
  <c r="BS79" i="10"/>
  <c r="CO79" i="10" s="1"/>
  <c r="CG79" i="10"/>
  <c r="B21" i="3"/>
  <c r="A20" i="3"/>
  <c r="BL20" i="3" s="1"/>
  <c r="BO39" i="9"/>
  <c r="CX57" i="9"/>
  <c r="BP67" i="9"/>
  <c r="CT67" i="9" s="1"/>
  <c r="CF37" i="9"/>
  <c r="CX53" i="9"/>
  <c r="BV27" i="9"/>
  <c r="CX34" i="9"/>
  <c r="BV8" i="9"/>
  <c r="BZ8" i="9"/>
  <c r="BY21" i="9"/>
  <c r="CX56" i="9"/>
  <c r="BO17" i="9"/>
  <c r="BY8" i="9"/>
  <c r="BN25" i="9"/>
  <c r="CR25" i="9" s="1"/>
  <c r="BL25" i="9"/>
  <c r="CX18" i="9"/>
  <c r="BM25" i="9"/>
  <c r="CX46" i="9"/>
  <c r="CD26" i="9"/>
  <c r="CS26" i="9" s="1"/>
  <c r="BJ73" i="9"/>
  <c r="CX45" i="9"/>
  <c r="BO76" i="9"/>
  <c r="BG17" i="9"/>
  <c r="BZ29" i="10"/>
  <c r="CD8" i="9"/>
  <c r="CF30" i="9"/>
  <c r="BH25" i="9"/>
  <c r="BO25" i="9"/>
  <c r="BZ27" i="9"/>
  <c r="CE8" i="9"/>
  <c r="CT8" i="9" s="1"/>
  <c r="BX8" i="9"/>
  <c r="CA8" i="9"/>
  <c r="CX74" i="9"/>
  <c r="BN56" i="9"/>
  <c r="BQ73" i="9"/>
  <c r="BZ31" i="9"/>
  <c r="CC26" i="9"/>
  <c r="BL51" i="9"/>
  <c r="CG26" i="9"/>
  <c r="CB26" i="9"/>
  <c r="CE26" i="9"/>
  <c r="CX49" i="9"/>
  <c r="CX69" i="9"/>
  <c r="CX75" i="9"/>
  <c r="CX36" i="9"/>
  <c r="BN10" i="9"/>
  <c r="CD29" i="9"/>
  <c r="BV37" i="9"/>
  <c r="BZ37" i="9"/>
  <c r="BZ33" i="9"/>
  <c r="BQ15" i="9"/>
  <c r="BZ38" i="9"/>
  <c r="CD31" i="9"/>
  <c r="CX72" i="9"/>
  <c r="CA31" i="9"/>
  <c r="CX62" i="9"/>
  <c r="CE37" i="9"/>
  <c r="CT37" i="9" s="1"/>
  <c r="BW37" i="9"/>
  <c r="BX37" i="9"/>
  <c r="CX8" i="9"/>
  <c r="CD13" i="9"/>
  <c r="BG10" i="9"/>
  <c r="CD37" i="9"/>
  <c r="CB31" i="9"/>
  <c r="CX43" i="9"/>
  <c r="CB37" i="9"/>
  <c r="CE31" i="9"/>
  <c r="CD38" i="9"/>
  <c r="BY29" i="9"/>
  <c r="BL76" i="9"/>
  <c r="BX31" i="9"/>
  <c r="CM31" i="9" s="1"/>
  <c r="CC31" i="9"/>
  <c r="CX30" i="9"/>
  <c r="CX25" i="9"/>
  <c r="CX24" i="9"/>
  <c r="CX5" i="9"/>
  <c r="BW29" i="9"/>
  <c r="BV49" i="9"/>
  <c r="CG63" i="9"/>
  <c r="CV63" i="9" s="1"/>
  <c r="BW72" i="9"/>
  <c r="BZ61" i="9"/>
  <c r="CJ77" i="3"/>
  <c r="CX44" i="9"/>
  <c r="CX10" i="9"/>
  <c r="BO35" i="9"/>
  <c r="CF51" i="9"/>
  <c r="CF49" i="9"/>
  <c r="CB38" i="9"/>
  <c r="BP25" i="9"/>
  <c r="BH39" i="9"/>
  <c r="CC10" i="9"/>
  <c r="BL39" i="9"/>
  <c r="CB74" i="9"/>
  <c r="CN5" i="9"/>
  <c r="BJ25" i="9"/>
  <c r="CK77" i="3"/>
  <c r="CX11" i="9"/>
  <c r="CX19" i="9"/>
  <c r="CX59" i="9"/>
  <c r="CX66" i="9"/>
  <c r="BZ7" i="9"/>
  <c r="CO7" i="9" s="1"/>
  <c r="BR39" i="9"/>
  <c r="CA61" i="9"/>
  <c r="P78" i="10"/>
  <c r="BY61" i="9"/>
  <c r="BW38" i="9"/>
  <c r="CG29" i="9"/>
  <c r="CE29" i="9"/>
  <c r="BM72" i="9"/>
  <c r="BX61" i="9"/>
  <c r="BQ25" i="9"/>
  <c r="CX6" i="9"/>
  <c r="BV61" i="9"/>
  <c r="CD62" i="9"/>
  <c r="BG25" i="9"/>
  <c r="CF61" i="9"/>
  <c r="CX42" i="9"/>
  <c r="CX32" i="9"/>
  <c r="BQ39" i="9"/>
  <c r="BZ74" i="9"/>
  <c r="BX29" i="9"/>
  <c r="CG61" i="9"/>
  <c r="BH67" i="9"/>
  <c r="CL67" i="9" s="1"/>
  <c r="BK25" i="9"/>
  <c r="BK39" i="9"/>
  <c r="BI74" i="9"/>
  <c r="CM74" i="9" s="1"/>
  <c r="ED76" i="10"/>
  <c r="EE76" i="10" s="1"/>
  <c r="CX60" i="9"/>
  <c r="CD61" i="9"/>
  <c r="BQ66" i="9"/>
  <c r="CB61" i="9"/>
  <c r="BL72" i="9"/>
  <c r="CX4" i="9"/>
  <c r="CX23" i="9"/>
  <c r="BN72" i="9"/>
  <c r="CX40" i="9"/>
  <c r="CX37" i="9"/>
  <c r="CS65" i="9"/>
  <c r="BG75" i="9"/>
  <c r="BO75" i="9"/>
  <c r="BL75" i="9"/>
  <c r="BP75" i="9"/>
  <c r="CA19" i="9"/>
  <c r="CX68" i="9"/>
  <c r="CA24" i="9"/>
  <c r="BK75" i="9"/>
  <c r="CO75" i="9" s="1"/>
  <c r="BH75" i="9"/>
  <c r="BN75" i="9"/>
  <c r="BY78" i="10"/>
  <c r="BR75" i="9"/>
  <c r="P77" i="10"/>
  <c r="BV78" i="10"/>
  <c r="CD48" i="9"/>
  <c r="CX28" i="9"/>
  <c r="CX67" i="9"/>
  <c r="CC78" i="10"/>
  <c r="CA51" i="9"/>
  <c r="CA10" i="9"/>
  <c r="CA33" i="9"/>
  <c r="CE62" i="9"/>
  <c r="BM17" i="9"/>
  <c r="BM15" i="9"/>
  <c r="BZ78" i="10"/>
  <c r="CE48" i="9"/>
  <c r="BQ48" i="9"/>
  <c r="CU48" i="9" s="1"/>
  <c r="CE78" i="10"/>
  <c r="BI73" i="9"/>
  <c r="BY53" i="9"/>
  <c r="BH35" i="9"/>
  <c r="CO71" i="9"/>
  <c r="CG52" i="9"/>
  <c r="BN67" i="9"/>
  <c r="CR67" i="9" s="1"/>
  <c r="CB48" i="9"/>
  <c r="BL73" i="9"/>
  <c r="BH14" i="9"/>
  <c r="BQ53" i="9"/>
  <c r="CX58" i="9"/>
  <c r="BS78" i="10"/>
  <c r="CL78" i="10" s="1"/>
  <c r="CF78" i="10"/>
  <c r="BN35" i="9"/>
  <c r="BL35" i="9"/>
  <c r="CP35" i="9" s="1"/>
  <c r="BO15" i="9"/>
  <c r="BP58" i="9"/>
  <c r="CX51" i="9"/>
  <c r="BI19" i="9"/>
  <c r="BK14" i="9"/>
  <c r="CD63" i="9"/>
  <c r="CC48" i="9"/>
  <c r="CG78" i="10"/>
  <c r="CX48" i="9"/>
  <c r="CG29" i="10"/>
  <c r="BL74" i="9"/>
  <c r="BR73" i="9"/>
  <c r="CF31" i="9"/>
  <c r="BZ19" i="9"/>
  <c r="BG74" i="9"/>
  <c r="CG31" i="9"/>
  <c r="BX34" i="9"/>
  <c r="CC72" i="9"/>
  <c r="CF29" i="10"/>
  <c r="CD78" i="10"/>
  <c r="BX48" i="9"/>
  <c r="CA78" i="10"/>
  <c r="CB33" i="9"/>
  <c r="CB29" i="10"/>
  <c r="BX53" i="9"/>
  <c r="CF21" i="9"/>
  <c r="CD33" i="9"/>
  <c r="CE63" i="9"/>
  <c r="CC33" i="9"/>
  <c r="BG15" i="9"/>
  <c r="BM14" i="9"/>
  <c r="BV72" i="9"/>
  <c r="CK72" i="9" s="1"/>
  <c r="BK73" i="9"/>
  <c r="CX35" i="9"/>
  <c r="BW78" i="10"/>
  <c r="BJ35" i="9"/>
  <c r="C68" i="12"/>
  <c r="ED78" i="10"/>
  <c r="EE78" i="10" s="1"/>
  <c r="CJ79" i="3"/>
  <c r="CK79" i="3"/>
  <c r="CG62" i="9"/>
  <c r="BG35" i="9"/>
  <c r="BM35" i="9"/>
  <c r="BJ74" i="9"/>
  <c r="BR35" i="9"/>
  <c r="BG14" i="9"/>
  <c r="CX13" i="9"/>
  <c r="BX78" i="10"/>
  <c r="BX51" i="9"/>
  <c r="BG67" i="9"/>
  <c r="CK67" i="9" s="1"/>
  <c r="CD42" i="9"/>
  <c r="CS42" i="9" s="1"/>
  <c r="BZ48" i="9"/>
  <c r="BW33" i="9"/>
  <c r="CF33" i="9"/>
  <c r="BK35" i="9"/>
  <c r="BI35" i="9"/>
  <c r="CF62" i="9"/>
  <c r="BM66" i="9"/>
  <c r="BO74" i="9"/>
  <c r="CX27" i="9"/>
  <c r="CX52" i="9"/>
  <c r="CH77" i="10"/>
  <c r="DK77" i="10" s="1"/>
  <c r="CC59" i="9"/>
  <c r="CB59" i="9"/>
  <c r="BY19" i="9"/>
  <c r="CB6" i="9"/>
  <c r="BY49" i="9"/>
  <c r="BO27" i="9"/>
  <c r="CC42" i="9"/>
  <c r="BV42" i="9"/>
  <c r="CD47" i="9"/>
  <c r="CC49" i="9"/>
  <c r="CR49" i="9" s="1"/>
  <c r="CF59" i="9"/>
  <c r="BH37" i="9"/>
  <c r="CE72" i="9"/>
  <c r="CB24" i="9"/>
  <c r="CG47" i="9"/>
  <c r="CV47" i="9" s="1"/>
  <c r="BV4" i="9"/>
  <c r="CK4" i="9" s="1"/>
  <c r="CD72" i="9"/>
  <c r="CX22" i="9"/>
  <c r="CE47" i="9"/>
  <c r="BX19" i="9"/>
  <c r="BL61" i="9"/>
  <c r="BI37" i="9"/>
  <c r="CE59" i="9"/>
  <c r="CB47" i="9"/>
  <c r="BN64" i="9"/>
  <c r="CR64" i="9" s="1"/>
  <c r="CG59" i="9"/>
  <c r="CX21" i="9"/>
  <c r="BL19" i="9"/>
  <c r="CB19" i="9"/>
  <c r="BR51" i="9"/>
  <c r="BG73" i="9"/>
  <c r="CK73" i="9" s="1"/>
  <c r="BV59" i="9"/>
  <c r="BW24" i="9"/>
  <c r="CD49" i="9"/>
  <c r="BY59" i="9"/>
  <c r="CG24" i="9"/>
  <c r="CB42" i="9"/>
  <c r="CL69" i="9"/>
  <c r="CF4" i="9"/>
  <c r="CU4" i="9" s="1"/>
  <c r="P23" i="9"/>
  <c r="BV58" i="9"/>
  <c r="BW59" i="9"/>
  <c r="CL59" i="9" s="1"/>
  <c r="P6" i="9"/>
  <c r="CX63" i="9"/>
  <c r="BM9" i="9"/>
  <c r="BW45" i="10"/>
  <c r="BQ21" i="9"/>
  <c r="CC24" i="9"/>
  <c r="BH73" i="9"/>
  <c r="BS77" i="10"/>
  <c r="CL77" i="10" s="1"/>
  <c r="BJ52" i="9"/>
  <c r="CN52" i="9" s="1"/>
  <c r="BJ21" i="9"/>
  <c r="BJ26" i="9"/>
  <c r="BO21" i="9"/>
  <c r="BH21" i="9"/>
  <c r="BZ29" i="9"/>
  <c r="CO29" i="9" s="1"/>
  <c r="BX24" i="9"/>
  <c r="BN21" i="9"/>
  <c r="BJ39" i="9"/>
  <c r="BQ52" i="9"/>
  <c r="BX13" i="9"/>
  <c r="CX33" i="9"/>
  <c r="BJ10" i="9"/>
  <c r="BK49" i="9"/>
  <c r="CA13" i="9"/>
  <c r="BK26" i="9"/>
  <c r="BM49" i="9"/>
  <c r="CQ49" i="9" s="1"/>
  <c r="BQ49" i="9"/>
  <c r="CU49" i="9" s="1"/>
  <c r="BG21" i="9"/>
  <c r="BG26" i="9"/>
  <c r="C67" i="12"/>
  <c r="ED77" i="10"/>
  <c r="EE77" i="10" s="1"/>
  <c r="CP78" i="3"/>
  <c r="CK78" i="3"/>
  <c r="CJ78" i="3"/>
  <c r="BR21" i="9"/>
  <c r="BZ24" i="9"/>
  <c r="BN73" i="9"/>
  <c r="BI36" i="9"/>
  <c r="BM26" i="9"/>
  <c r="CX17" i="9"/>
  <c r="P77" i="9"/>
  <c r="CH45" i="9"/>
  <c r="BO31" i="9"/>
  <c r="CC27" i="9"/>
  <c r="CR27" i="9" s="1"/>
  <c r="CX77" i="9"/>
  <c r="BX27" i="9"/>
  <c r="BG39" i="9"/>
  <c r="BR77" i="9"/>
  <c r="CV77" i="9" s="1"/>
  <c r="BG77" i="9"/>
  <c r="BQ77" i="9"/>
  <c r="CU77" i="9" s="1"/>
  <c r="BP77" i="9"/>
  <c r="CT77" i="9" s="1"/>
  <c r="BI77" i="9"/>
  <c r="CM77" i="9" s="1"/>
  <c r="BN77" i="9"/>
  <c r="CR77" i="9" s="1"/>
  <c r="BK77" i="9"/>
  <c r="CO77" i="9" s="1"/>
  <c r="BH77" i="9"/>
  <c r="CL77" i="9" s="1"/>
  <c r="BJ77" i="9"/>
  <c r="CN77" i="9" s="1"/>
  <c r="BM77" i="9"/>
  <c r="CQ77" i="9" s="1"/>
  <c r="BO77" i="9"/>
  <c r="CS77" i="9" s="1"/>
  <c r="BL77" i="9"/>
  <c r="CP77" i="9" s="1"/>
  <c r="CH77" i="9"/>
  <c r="CG25" i="9"/>
  <c r="BW48" i="9"/>
  <c r="CD24" i="9"/>
  <c r="CC50" i="9"/>
  <c r="CQ68" i="9"/>
  <c r="BS7" i="9"/>
  <c r="BO73" i="9"/>
  <c r="CB25" i="9"/>
  <c r="BW52" i="9"/>
  <c r="CR51" i="9"/>
  <c r="CH69" i="9"/>
  <c r="BX52" i="9"/>
  <c r="CM52" i="9" s="1"/>
  <c r="CH16" i="9"/>
  <c r="CD25" i="9"/>
  <c r="CC52" i="9"/>
  <c r="BW50" i="9"/>
  <c r="CF25" i="9"/>
  <c r="CA25" i="9"/>
  <c r="BZ50" i="9"/>
  <c r="CX31" i="9"/>
  <c r="CX9" i="9"/>
  <c r="CX14" i="9"/>
  <c r="BZ52" i="9"/>
  <c r="CE25" i="9"/>
  <c r="CX73" i="9"/>
  <c r="BX25" i="9"/>
  <c r="CM25" i="9" s="1"/>
  <c r="BS46" i="9"/>
  <c r="CH64" i="9"/>
  <c r="BW25" i="9"/>
  <c r="BR59" i="9"/>
  <c r="CX76" i="9"/>
  <c r="BN42" i="9"/>
  <c r="BK42" i="9"/>
  <c r="CX26" i="9"/>
  <c r="CA52" i="9"/>
  <c r="CP39" i="9"/>
  <c r="BV25" i="9"/>
  <c r="BY10" i="9"/>
  <c r="BS65" i="9"/>
  <c r="M17" i="12"/>
  <c r="M16" i="12"/>
  <c r="M15" i="12"/>
  <c r="M14" i="12"/>
  <c r="M13" i="12"/>
  <c r="M12" i="12"/>
  <c r="M11" i="12"/>
  <c r="M10" i="12"/>
  <c r="M9" i="12"/>
  <c r="M8" i="12"/>
  <c r="F8" i="12" s="1"/>
  <c r="M7" i="12"/>
  <c r="F7" i="12" s="1"/>
  <c r="M6" i="12"/>
  <c r="M5" i="12"/>
  <c r="CG32" i="9"/>
  <c r="BQ33" i="9"/>
  <c r="BG30" i="9"/>
  <c r="BP32" i="9"/>
  <c r="BR5" i="9"/>
  <c r="CV5" i="9" s="1"/>
  <c r="CD34" i="9"/>
  <c r="BX63" i="10"/>
  <c r="BG59" i="9"/>
  <c r="BV74" i="9"/>
  <c r="BO9" i="9"/>
  <c r="CU14" i="9"/>
  <c r="BO32" i="9"/>
  <c r="BP33" i="9"/>
  <c r="P68" i="9"/>
  <c r="CG13" i="9"/>
  <c r="CG36" i="9"/>
  <c r="CV36" i="9" s="1"/>
  <c r="BZ36" i="9"/>
  <c r="BL32" i="9"/>
  <c r="BP5" i="9"/>
  <c r="CT5" i="9" s="1"/>
  <c r="BZ26" i="9"/>
  <c r="BW36" i="9"/>
  <c r="BG56" i="9"/>
  <c r="BZ49" i="9"/>
  <c r="CX39" i="9"/>
  <c r="BQ30" i="9"/>
  <c r="BL41" i="9"/>
  <c r="BX35" i="9"/>
  <c r="BG66" i="9"/>
  <c r="BI41" i="9"/>
  <c r="BH49" i="9"/>
  <c r="BR17" i="9"/>
  <c r="BX18" i="9"/>
  <c r="CM18" i="9" s="1"/>
  <c r="BL33" i="9"/>
  <c r="CC34" i="9"/>
  <c r="BZ13" i="9"/>
  <c r="BP70" i="9"/>
  <c r="CQ57" i="9"/>
  <c r="BQ74" i="9"/>
  <c r="BN26" i="9"/>
  <c r="CB17" i="9"/>
  <c r="BL14" i="9"/>
  <c r="CX71" i="9"/>
  <c r="CX16" i="9"/>
  <c r="BZ58" i="9"/>
  <c r="BN5" i="9"/>
  <c r="CR5" i="9" s="1"/>
  <c r="CH5" i="9"/>
  <c r="CB10" i="9"/>
  <c r="BR49" i="9"/>
  <c r="CA36" i="9"/>
  <c r="CA50" i="9"/>
  <c r="BN53" i="9"/>
  <c r="CR53" i="9" s="1"/>
  <c r="BO33" i="9"/>
  <c r="BX15" i="9"/>
  <c r="CA74" i="9"/>
  <c r="BP66" i="9"/>
  <c r="CA26" i="9"/>
  <c r="BX36" i="9"/>
  <c r="BX50" i="9"/>
  <c r="BV17" i="9"/>
  <c r="BW74" i="9"/>
  <c r="BL17" i="9"/>
  <c r="CP17" i="9" s="1"/>
  <c r="BP26" i="9"/>
  <c r="P60" i="9"/>
  <c r="CB50" i="9"/>
  <c r="BP74" i="9"/>
  <c r="CB72" i="9"/>
  <c r="BX58" i="9"/>
  <c r="CD36" i="9"/>
  <c r="BY58" i="9"/>
  <c r="BI27" i="9"/>
  <c r="CF74" i="9"/>
  <c r="BH66" i="9"/>
  <c r="CG58" i="9"/>
  <c r="CG74" i="9"/>
  <c r="CV74" i="9" s="1"/>
  <c r="CX50" i="9"/>
  <c r="CX12" i="9"/>
  <c r="BL53" i="9"/>
  <c r="CG12" i="9"/>
  <c r="CA12" i="9"/>
  <c r="CA7" i="9"/>
  <c r="CP7" i="9" s="1"/>
  <c r="BW49" i="9"/>
  <c r="BG9" i="9"/>
  <c r="BL49" i="9"/>
  <c r="CB7" i="9"/>
  <c r="CQ7" i="9" s="1"/>
  <c r="CC36" i="9"/>
  <c r="P54" i="9"/>
  <c r="CE10" i="9"/>
  <c r="CT10" i="9" s="1"/>
  <c r="BO53" i="9"/>
  <c r="CE58" i="9"/>
  <c r="BH70" i="9"/>
  <c r="BQ70" i="9"/>
  <c r="CM45" i="9"/>
  <c r="BQ9" i="9"/>
  <c r="BM38" i="9"/>
  <c r="BH30" i="9"/>
  <c r="CA18" i="9"/>
  <c r="BO19" i="9"/>
  <c r="BV36" i="9"/>
  <c r="CG10" i="9"/>
  <c r="BQ17" i="9"/>
  <c r="BQ26" i="9"/>
  <c r="BP15" i="9"/>
  <c r="BJ31" i="9"/>
  <c r="CB34" i="9"/>
  <c r="CF26" i="9"/>
  <c r="CE74" i="9"/>
  <c r="BR66" i="9"/>
  <c r="BS71" i="9"/>
  <c r="BJ59" i="9"/>
  <c r="BI66" i="9"/>
  <c r="CN7" i="9"/>
  <c r="CC74" i="9"/>
  <c r="CQ58" i="9"/>
  <c r="CG7" i="9"/>
  <c r="CV7" i="9" s="1"/>
  <c r="CE7" i="9"/>
  <c r="CT7" i="9" s="1"/>
  <c r="CB36" i="9"/>
  <c r="BI53" i="9"/>
  <c r="BG53" i="9"/>
  <c r="CX29" i="9"/>
  <c r="BO30" i="9"/>
  <c r="BR33" i="9"/>
  <c r="CV33" i="9" s="1"/>
  <c r="BY63" i="10"/>
  <c r="CB13" i="9"/>
  <c r="BH26" i="9"/>
  <c r="CG41" i="9"/>
  <c r="BV33" i="9"/>
  <c r="BW18" i="9"/>
  <c r="CT61" i="9"/>
  <c r="BV26" i="9"/>
  <c r="BM74" i="9"/>
  <c r="BJ32" i="9"/>
  <c r="BX40" i="9"/>
  <c r="BK53" i="9"/>
  <c r="BH38" i="9"/>
  <c r="BP30" i="9"/>
  <c r="BY26" i="9"/>
  <c r="CE34" i="9"/>
  <c r="CT34" i="9" s="1"/>
  <c r="CG18" i="9"/>
  <c r="BX10" i="9"/>
  <c r="BY27" i="9"/>
  <c r="CE33" i="9"/>
  <c r="CH67" i="9"/>
  <c r="CE19" i="9"/>
  <c r="BV53" i="9"/>
  <c r="CB27" i="9"/>
  <c r="BH17" i="9"/>
  <c r="BH33" i="9"/>
  <c r="BG49" i="9"/>
  <c r="BY74" i="9"/>
  <c r="BN74" i="9"/>
  <c r="CQ64" i="9"/>
  <c r="BK66" i="9"/>
  <c r="BG62" i="9"/>
  <c r="BP14" i="9"/>
  <c r="CD74" i="9"/>
  <c r="BW26" i="9"/>
  <c r="BN32" i="9"/>
  <c r="CR32" i="9" s="1"/>
  <c r="BG52" i="9"/>
  <c r="CF34" i="9"/>
  <c r="P13" i="9"/>
  <c r="CD53" i="9"/>
  <c r="BG41" i="9"/>
  <c r="BO51" i="9"/>
  <c r="BL15" i="9"/>
  <c r="BM33" i="9"/>
  <c r="CA49" i="9"/>
  <c r="BI49" i="9"/>
  <c r="BL5" i="9"/>
  <c r="CP5" i="9" s="1"/>
  <c r="BN17" i="9"/>
  <c r="BI15" i="9"/>
  <c r="BJ49" i="9"/>
  <c r="BJ51" i="9"/>
  <c r="BO66" i="9"/>
  <c r="BQ59" i="9"/>
  <c r="CA63" i="10"/>
  <c r="BL26" i="9"/>
  <c r="CD58" i="9"/>
  <c r="CC58" i="9"/>
  <c r="CX47" i="9"/>
  <c r="BZ10" i="9"/>
  <c r="BK41" i="9"/>
  <c r="BP59" i="9"/>
  <c r="BR26" i="9"/>
  <c r="BO49" i="9"/>
  <c r="BJ66" i="9"/>
  <c r="BG51" i="9"/>
  <c r="BW58" i="9"/>
  <c r="BS68" i="9"/>
  <c r="BZ9" i="9"/>
  <c r="CB30" i="9"/>
  <c r="BN9" i="9"/>
  <c r="CG44" i="9"/>
  <c r="CV44" i="9" s="1"/>
  <c r="CA34" i="9"/>
  <c r="BR28" i="9"/>
  <c r="CF36" i="9"/>
  <c r="BS4" i="9"/>
  <c r="BR31" i="9"/>
  <c r="BK43" i="9"/>
  <c r="BZ12" i="9"/>
  <c r="BZ53" i="9"/>
  <c r="CC7" i="9"/>
  <c r="CR7" i="9" s="1"/>
  <c r="BV10" i="9"/>
  <c r="CG49" i="9"/>
  <c r="BI26" i="9"/>
  <c r="CM26" i="9" s="1"/>
  <c r="CF12" i="9"/>
  <c r="BX12" i="9"/>
  <c r="CM12" i="9" s="1"/>
  <c r="BX49" i="9"/>
  <c r="BI51" i="9"/>
  <c r="BN15" i="9"/>
  <c r="BY36" i="9"/>
  <c r="CA72" i="9"/>
  <c r="CX54" i="9"/>
  <c r="BM73" i="9"/>
  <c r="BV7" i="9"/>
  <c r="CB41" i="9"/>
  <c r="P24" i="9"/>
  <c r="P33" i="9"/>
  <c r="BN30" i="9"/>
  <c r="BG43" i="9"/>
  <c r="CA58" i="9"/>
  <c r="BV12" i="9"/>
  <c r="BH53" i="9"/>
  <c r="BP49" i="9"/>
  <c r="CE49" i="9"/>
  <c r="BP43" i="9"/>
  <c r="CT43" i="9" s="1"/>
  <c r="BS57" i="9"/>
  <c r="CG72" i="9"/>
  <c r="BW27" i="9"/>
  <c r="BH52" i="9"/>
  <c r="CA9" i="9"/>
  <c r="CE9" i="9"/>
  <c r="BG18" i="9"/>
  <c r="BM51" i="9"/>
  <c r="BO5" i="9"/>
  <c r="CS5" i="9" s="1"/>
  <c r="BJ53" i="9"/>
  <c r="BH15" i="9"/>
  <c r="BY33" i="9"/>
  <c r="BR15" i="9"/>
  <c r="CV15" i="9" s="1"/>
  <c r="BX33" i="9"/>
  <c r="CM33" i="9" s="1"/>
  <c r="BN59" i="9"/>
  <c r="BG58" i="9"/>
  <c r="CD50" i="9"/>
  <c r="CD7" i="9"/>
  <c r="CS7" i="9" s="1"/>
  <c r="BO70" i="9"/>
  <c r="BZ72" i="9"/>
  <c r="BJ15" i="9"/>
  <c r="CS16" i="9"/>
  <c r="BK74" i="9"/>
  <c r="CF58" i="9"/>
  <c r="BN66" i="9"/>
  <c r="CR66" i="9" s="1"/>
  <c r="CX70" i="9"/>
  <c r="CJ37" i="3"/>
  <c r="CK37" i="3"/>
  <c r="CK73" i="3"/>
  <c r="CJ73" i="3"/>
  <c r="CK59" i="3"/>
  <c r="CJ59" i="3"/>
  <c r="CJ68" i="3"/>
  <c r="CK68" i="3"/>
  <c r="CK41" i="3"/>
  <c r="CJ41" i="3"/>
  <c r="CK54" i="3"/>
  <c r="CJ54" i="3"/>
  <c r="CJ56" i="3"/>
  <c r="CK56" i="3"/>
  <c r="CK46" i="3"/>
  <c r="CJ46" i="3"/>
  <c r="CK34" i="3"/>
  <c r="CJ34" i="3"/>
  <c r="CK58" i="3"/>
  <c r="CJ58" i="3"/>
  <c r="CK40" i="3"/>
  <c r="CJ40" i="3"/>
  <c r="CK76" i="3"/>
  <c r="CJ76" i="3"/>
  <c r="CJ30" i="3"/>
  <c r="CK30" i="3"/>
  <c r="CK65" i="3"/>
  <c r="CJ65" i="3"/>
  <c r="CK18" i="3"/>
  <c r="CJ18" i="3"/>
  <c r="CK20" i="3"/>
  <c r="CJ20" i="3"/>
  <c r="CK22" i="3"/>
  <c r="CJ22" i="3"/>
  <c r="CK42" i="3"/>
  <c r="CJ42" i="3"/>
  <c r="CK24" i="3"/>
  <c r="CJ24" i="3"/>
  <c r="CK60" i="3"/>
  <c r="CJ60" i="3"/>
  <c r="CK17" i="3"/>
  <c r="CJ17" i="3"/>
  <c r="CJ35" i="3"/>
  <c r="CK35" i="3"/>
  <c r="CK39" i="3"/>
  <c r="CJ39" i="3"/>
  <c r="CJ31" i="3"/>
  <c r="CK31" i="3"/>
  <c r="CK64" i="3"/>
  <c r="CJ64" i="3"/>
  <c r="CK19" i="3"/>
  <c r="CJ19" i="3"/>
  <c r="CK23" i="3"/>
  <c r="CJ23" i="3"/>
  <c r="CK61" i="3"/>
  <c r="CJ61" i="3"/>
  <c r="CK21" i="3"/>
  <c r="CJ21" i="3"/>
  <c r="CK57" i="3"/>
  <c r="CJ57" i="3"/>
  <c r="CK70" i="3"/>
  <c r="CJ70" i="3"/>
  <c r="CK43" i="3"/>
  <c r="CJ43" i="3"/>
  <c r="CK62" i="3"/>
  <c r="CJ62" i="3"/>
  <c r="CK74" i="3"/>
  <c r="CJ74" i="3"/>
  <c r="CK16" i="3"/>
  <c r="CJ16" i="3"/>
  <c r="CK36" i="3"/>
  <c r="CJ36" i="3"/>
  <c r="CK49" i="3"/>
  <c r="CJ49" i="3"/>
  <c r="CK67" i="3"/>
  <c r="CJ67" i="3"/>
  <c r="CK71" i="3"/>
  <c r="CJ71" i="3"/>
  <c r="CK26" i="3"/>
  <c r="CJ26" i="3"/>
  <c r="CK63" i="3"/>
  <c r="CJ63" i="3"/>
  <c r="CK69" i="3"/>
  <c r="CJ69" i="3"/>
  <c r="CK25" i="3"/>
  <c r="CJ25" i="3"/>
  <c r="CJ44" i="3"/>
  <c r="CK44" i="3"/>
  <c r="CK75" i="3"/>
  <c r="CJ75" i="3"/>
  <c r="CK33" i="3"/>
  <c r="CJ33" i="3"/>
  <c r="CK55" i="3"/>
  <c r="CJ55" i="3"/>
  <c r="CK66" i="3"/>
  <c r="CJ66" i="3"/>
  <c r="CK48" i="3"/>
  <c r="CJ48" i="3"/>
  <c r="CK72" i="3"/>
  <c r="CJ72" i="3"/>
  <c r="CK50" i="3"/>
  <c r="CJ50" i="3"/>
  <c r="CK52" i="3"/>
  <c r="CJ52" i="3"/>
  <c r="CK27" i="3"/>
  <c r="CJ27" i="3"/>
  <c r="CJ32" i="3"/>
  <c r="CK32" i="3"/>
  <c r="CK38" i="3"/>
  <c r="CJ38" i="3"/>
  <c r="CK51" i="3"/>
  <c r="CJ51" i="3"/>
  <c r="CK47" i="3"/>
  <c r="CJ47" i="3"/>
  <c r="CK53" i="3"/>
  <c r="CJ53" i="3"/>
  <c r="CJ29" i="3"/>
  <c r="CK29" i="3"/>
  <c r="CJ45" i="3"/>
  <c r="CK45" i="3"/>
  <c r="CK28" i="3"/>
  <c r="CJ28" i="3"/>
  <c r="O12" i="12"/>
  <c r="L13" i="12"/>
  <c r="BY29" i="10"/>
  <c r="CD71" i="10"/>
  <c r="CC71" i="10"/>
  <c r="P67" i="10"/>
  <c r="CG50" i="10"/>
  <c r="CB50" i="10"/>
  <c r="CE50" i="10"/>
  <c r="BW63" i="10"/>
  <c r="CD50" i="10"/>
  <c r="CE29" i="10"/>
  <c r="BZ50" i="10"/>
  <c r="BX29" i="10"/>
  <c r="CA50" i="10"/>
  <c r="P71" i="10"/>
  <c r="CE63" i="10"/>
  <c r="CC50" i="10"/>
  <c r="BV29" i="10"/>
  <c r="BV63" i="10"/>
  <c r="CF63" i="10"/>
  <c r="CG63" i="10"/>
  <c r="CD29" i="10"/>
  <c r="CB63" i="10"/>
  <c r="BV50" i="10"/>
  <c r="BY50" i="10"/>
  <c r="CD63" i="10"/>
  <c r="CC63" i="10"/>
  <c r="CC29" i="10"/>
  <c r="CF50" i="10"/>
  <c r="BX50" i="10"/>
  <c r="CA29" i="10"/>
  <c r="CF71" i="10"/>
  <c r="CF42" i="10"/>
  <c r="CG71" i="10"/>
  <c r="BG53" i="10"/>
  <c r="BG24" i="10"/>
  <c r="BH58" i="10"/>
  <c r="BX49" i="10"/>
  <c r="BY58" i="10"/>
  <c r="CD49" i="10"/>
  <c r="CB20" i="10"/>
  <c r="P55" i="10"/>
  <c r="BZ33" i="10"/>
  <c r="BI24" i="10"/>
  <c r="CH24" i="10"/>
  <c r="DG24" i="10" s="1"/>
  <c r="BO72" i="10"/>
  <c r="CA54" i="10"/>
  <c r="BQ72" i="10"/>
  <c r="BM72" i="10"/>
  <c r="CE66" i="10"/>
  <c r="BY65" i="10"/>
  <c r="BJ58" i="10"/>
  <c r="BW58" i="10"/>
  <c r="BQ58" i="10"/>
  <c r="CD57" i="10"/>
  <c r="CG57" i="10"/>
  <c r="BW57" i="10"/>
  <c r="CA42" i="10"/>
  <c r="BW42" i="10"/>
  <c r="BM16" i="10"/>
  <c r="BJ72" i="10"/>
  <c r="BK72" i="10"/>
  <c r="BZ54" i="10"/>
  <c r="BH72" i="10"/>
  <c r="BO46" i="10"/>
  <c r="CG54" i="10"/>
  <c r="BR45" i="10"/>
  <c r="CB33" i="10"/>
  <c r="BK16" i="10"/>
  <c r="CB41" i="10"/>
  <c r="CA18" i="10"/>
  <c r="BQ54" i="10"/>
  <c r="BJ53" i="10"/>
  <c r="BR24" i="10"/>
  <c r="CA66" i="10"/>
  <c r="P41" i="10"/>
  <c r="P72" i="10"/>
  <c r="BN55" i="10"/>
  <c r="CH23" i="10"/>
  <c r="DI23" i="10" s="1"/>
  <c r="BO49" i="10"/>
  <c r="P50" i="10"/>
  <c r="CG31" i="10"/>
  <c r="BG49" i="10"/>
  <c r="BZ20" i="10"/>
  <c r="BR62" i="10"/>
  <c r="BI55" i="10"/>
  <c r="CH48" i="10"/>
  <c r="DB48" i="10" s="1"/>
  <c r="CE42" i="10"/>
  <c r="CH62" i="10"/>
  <c r="DE62" i="10" s="1"/>
  <c r="P56" i="10"/>
  <c r="CB42" i="10"/>
  <c r="CH22" i="10"/>
  <c r="BQ45" i="10"/>
  <c r="CH30" i="10"/>
  <c r="DA30" i="10" s="1"/>
  <c r="BK55" i="10"/>
  <c r="CE49" i="10"/>
  <c r="BJ54" i="10"/>
  <c r="BN54" i="10"/>
  <c r="BG29" i="10"/>
  <c r="BX18" i="10"/>
  <c r="BP54" i="10"/>
  <c r="BN30" i="10"/>
  <c r="BP72" i="10"/>
  <c r="BY18" i="10"/>
  <c r="BR54" i="10"/>
  <c r="P65" i="10"/>
  <c r="BZ42" i="10"/>
  <c r="BO40" i="10"/>
  <c r="BW65" i="10"/>
  <c r="P63" i="10"/>
  <c r="P75" i="10"/>
  <c r="BL72" i="10"/>
  <c r="P19" i="10"/>
  <c r="CA41" i="10"/>
  <c r="CC42" i="10"/>
  <c r="BN72" i="10"/>
  <c r="BL45" i="10"/>
  <c r="BQ30" i="10"/>
  <c r="BS57" i="10"/>
  <c r="CK57" i="10" s="1"/>
  <c r="BV42" i="10"/>
  <c r="BO30" i="10"/>
  <c r="BP55" i="10"/>
  <c r="P57" i="10"/>
  <c r="BS19" i="10"/>
  <c r="CK19" i="10" s="1"/>
  <c r="BK61" i="10"/>
  <c r="BH38" i="10"/>
  <c r="BR38" i="10"/>
  <c r="BP38" i="10"/>
  <c r="P22" i="10"/>
  <c r="BO33" i="10"/>
  <c r="BL33" i="10"/>
  <c r="CH37" i="10"/>
  <c r="CZ37" i="10" s="1"/>
  <c r="BG61" i="10"/>
  <c r="CE44" i="10"/>
  <c r="BI61" i="10"/>
  <c r="BH61" i="10"/>
  <c r="BL61" i="10"/>
  <c r="BP61" i="10"/>
  <c r="BM61" i="10"/>
  <c r="BJ61" i="10"/>
  <c r="BS27" i="10"/>
  <c r="CH25" i="10"/>
  <c r="DJ25" i="10" s="1"/>
  <c r="BQ64" i="10"/>
  <c r="BM64" i="10"/>
  <c r="BR64" i="10"/>
  <c r="BG64" i="10"/>
  <c r="BL64" i="10"/>
  <c r="CH16" i="10"/>
  <c r="DD16" i="10" s="1"/>
  <c r="BS15" i="10"/>
  <c r="CU15" i="10" s="1"/>
  <c r="CA36" i="10"/>
  <c r="CC36" i="10"/>
  <c r="CF36" i="10"/>
  <c r="BS26" i="10"/>
  <c r="CP26" i="10" s="1"/>
  <c r="BS18" i="10"/>
  <c r="BS73" i="10"/>
  <c r="BH65" i="10"/>
  <c r="BQ65" i="10"/>
  <c r="BJ65" i="10"/>
  <c r="BI65" i="10"/>
  <c r="BK65" i="10"/>
  <c r="BG65" i="10"/>
  <c r="BO65" i="10"/>
  <c r="BR65" i="10"/>
  <c r="BM65" i="10"/>
  <c r="BN65" i="10"/>
  <c r="BP65" i="10"/>
  <c r="BS47" i="10"/>
  <c r="CL47" i="10" s="1"/>
  <c r="BR61" i="10"/>
  <c r="BR22" i="10"/>
  <c r="BI22" i="10"/>
  <c r="BQ22" i="10"/>
  <c r="BG22" i="10"/>
  <c r="BO22" i="10"/>
  <c r="BN61" i="10"/>
  <c r="BW35" i="10"/>
  <c r="BY35" i="10"/>
  <c r="CD35" i="10"/>
  <c r="BJ22" i="10"/>
  <c r="BM62" i="10"/>
  <c r="BK62" i="10"/>
  <c r="BG62" i="10"/>
  <c r="CH26" i="10"/>
  <c r="CZ26" i="10" s="1"/>
  <c r="CA44" i="10"/>
  <c r="BS50" i="10"/>
  <c r="CO50" i="10" s="1"/>
  <c r="BK33" i="10"/>
  <c r="BS34" i="10"/>
  <c r="CQ34" i="10" s="1"/>
  <c r="BO61" i="10"/>
  <c r="BS32" i="10"/>
  <c r="CO32" i="10" s="1"/>
  <c r="CB44" i="10"/>
  <c r="BV44" i="10"/>
  <c r="BS36" i="10"/>
  <c r="CK36" i="10" s="1"/>
  <c r="BP22" i="10"/>
  <c r="P20" i="10"/>
  <c r="BS42" i="10"/>
  <c r="CM42" i="10" s="1"/>
  <c r="CB36" i="10"/>
  <c r="BS31" i="10"/>
  <c r="CM31" i="10" s="1"/>
  <c r="BJ64" i="10"/>
  <c r="BX33" i="10"/>
  <c r="CC33" i="10"/>
  <c r="CF33" i="10"/>
  <c r="CG33" i="10"/>
  <c r="CD33" i="10"/>
  <c r="CH67" i="10"/>
  <c r="CZ67" i="10" s="1"/>
  <c r="CH53" i="10"/>
  <c r="DE53" i="10" s="1"/>
  <c r="CA31" i="10"/>
  <c r="CF18" i="10"/>
  <c r="BS69" i="10"/>
  <c r="CT69" i="10" s="1"/>
  <c r="BV47" i="10"/>
  <c r="CF57" i="10"/>
  <c r="CH64" i="10"/>
  <c r="DA64" i="10" s="1"/>
  <c r="CB47" i="10"/>
  <c r="BI53" i="10"/>
  <c r="BQ24" i="10"/>
  <c r="BH53" i="10"/>
  <c r="BH40" i="10"/>
  <c r="BS70" i="10"/>
  <c r="CV70" i="10" s="1"/>
  <c r="BR72" i="10"/>
  <c r="BS76" i="10"/>
  <c r="CP76" i="10" s="1"/>
  <c r="BX57" i="10"/>
  <c r="CH43" i="10"/>
  <c r="DB43" i="10" s="1"/>
  <c r="CH69" i="10"/>
  <c r="CE20" i="10"/>
  <c r="BS60" i="10"/>
  <c r="CL60" i="10" s="1"/>
  <c r="BZ57" i="10"/>
  <c r="BQ16" i="10"/>
  <c r="BL46" i="10"/>
  <c r="BH16" i="10"/>
  <c r="BS44" i="10"/>
  <c r="CL44" i="10" s="1"/>
  <c r="BS71" i="10"/>
  <c r="CL71" i="10" s="1"/>
  <c r="BS67" i="10"/>
  <c r="CN67" i="10" s="1"/>
  <c r="BW49" i="10"/>
  <c r="BM24" i="10"/>
  <c r="BV20" i="10"/>
  <c r="CH75" i="10"/>
  <c r="DI75" i="10" s="1"/>
  <c r="CE54" i="10"/>
  <c r="CH72" i="10"/>
  <c r="DB72" i="10" s="1"/>
  <c r="CH15" i="10"/>
  <c r="DK15" i="10" s="1"/>
  <c r="BS63" i="10"/>
  <c r="CT63" i="10" s="1"/>
  <c r="BS21" i="10"/>
  <c r="CU21" i="10" s="1"/>
  <c r="CC57" i="10"/>
  <c r="BO16" i="10"/>
  <c r="BS74" i="10"/>
  <c r="CT74" i="10" s="1"/>
  <c r="BS17" i="10"/>
  <c r="CL17" i="10" s="1"/>
  <c r="CH46" i="10"/>
  <c r="DG46" i="10" s="1"/>
  <c r="CH74" i="10"/>
  <c r="DD74" i="10" s="1"/>
  <c r="CH40" i="10"/>
  <c r="DG40" i="10" s="1"/>
  <c r="BS68" i="10"/>
  <c r="CN68" i="10" s="1"/>
  <c r="CH17" i="10"/>
  <c r="CZ17" i="10" s="1"/>
  <c r="CH21" i="10"/>
  <c r="DK21" i="10" s="1"/>
  <c r="CC18" i="10"/>
  <c r="BO43" i="10"/>
  <c r="BH24" i="10"/>
  <c r="BG72" i="10"/>
  <c r="BJ43" i="10"/>
  <c r="BL53" i="10"/>
  <c r="BS23" i="10"/>
  <c r="CM23" i="10" s="1"/>
  <c r="BS20" i="10"/>
  <c r="CP20" i="10" s="1"/>
  <c r="CH27" i="10"/>
  <c r="DK27" i="10" s="1"/>
  <c r="CH73" i="10"/>
  <c r="DI73" i="10" s="1"/>
  <c r="P76" i="10"/>
  <c r="CH56" i="10"/>
  <c r="DK56" i="10" s="1"/>
  <c r="CH32" i="10"/>
  <c r="CZ32" i="10" s="1"/>
  <c r="CH19" i="10"/>
  <c r="DF19" i="10" s="1"/>
  <c r="BS75" i="10"/>
  <c r="CN75" i="10" s="1"/>
  <c r="BO54" i="10"/>
  <c r="CG49" i="10"/>
  <c r="BI46" i="10"/>
  <c r="CD18" i="10"/>
  <c r="BS28" i="10"/>
  <c r="CQ28" i="10" s="1"/>
  <c r="BI54" i="10"/>
  <c r="CH68" i="10"/>
  <c r="DA68" i="10" s="1"/>
  <c r="P35" i="10"/>
  <c r="BS52" i="10"/>
  <c r="CR52" i="10" s="1"/>
  <c r="CH59" i="10"/>
  <c r="DK59" i="10" s="1"/>
  <c r="CH76" i="10"/>
  <c r="DK76" i="10" s="1"/>
  <c r="CF49" i="10"/>
  <c r="CA20" i="10"/>
  <c r="BS25" i="10"/>
  <c r="CO25" i="10" s="1"/>
  <c r="BS41" i="10"/>
  <c r="CT41" i="10" s="1"/>
  <c r="BM43" i="10"/>
  <c r="BH54" i="10"/>
  <c r="CE41" i="10"/>
  <c r="CB57" i="10"/>
  <c r="BS66" i="10"/>
  <c r="CO66" i="10" s="1"/>
  <c r="CP64" i="3"/>
  <c r="ED63" i="10"/>
  <c r="EE63" i="10" s="1"/>
  <c r="CP69" i="3"/>
  <c r="ED68" i="10"/>
  <c r="EE68" i="10" s="1"/>
  <c r="CP68" i="3"/>
  <c r="ED67" i="10"/>
  <c r="EE67" i="10" s="1"/>
  <c r="CP70" i="3"/>
  <c r="ED69" i="10"/>
  <c r="EE69" i="10" s="1"/>
  <c r="CP43" i="3"/>
  <c r="ED42" i="10"/>
  <c r="EE42" i="10" s="1"/>
  <c r="CP48" i="3"/>
  <c r="ED47" i="10"/>
  <c r="EE47" i="10" s="1"/>
  <c r="CP41" i="3"/>
  <c r="ED40" i="10"/>
  <c r="EE40" i="10" s="1"/>
  <c r="CP52" i="3"/>
  <c r="ED51" i="10"/>
  <c r="EE51" i="10" s="1"/>
  <c r="CP74" i="3"/>
  <c r="ED73" i="10"/>
  <c r="EE73" i="10" s="1"/>
  <c r="CP71" i="3"/>
  <c r="ED70" i="10"/>
  <c r="EE70" i="10" s="1"/>
  <c r="CP63" i="3"/>
  <c r="ED62" i="10"/>
  <c r="EE62" i="10" s="1"/>
  <c r="CP47" i="3"/>
  <c r="ED46" i="10"/>
  <c r="EE46" i="10" s="1"/>
  <c r="CP53" i="3"/>
  <c r="ED52" i="10"/>
  <c r="EE52" i="10" s="1"/>
  <c r="CP29" i="3"/>
  <c r="ED28" i="10"/>
  <c r="EE28" i="10" s="1"/>
  <c r="CP45" i="3"/>
  <c r="ED44" i="10"/>
  <c r="EE44" i="10" s="1"/>
  <c r="CP28" i="3"/>
  <c r="ED27" i="10"/>
  <c r="EE27" i="10" s="1"/>
  <c r="CP17" i="3"/>
  <c r="ED16" i="10"/>
  <c r="EE16" i="10" s="1"/>
  <c r="CP35" i="3"/>
  <c r="ED34" i="10"/>
  <c r="EE34" i="10" s="1"/>
  <c r="CP39" i="3"/>
  <c r="ED38" i="10"/>
  <c r="EE38" i="10" s="1"/>
  <c r="CP75" i="3"/>
  <c r="ED74" i="10"/>
  <c r="EE74" i="10" s="1"/>
  <c r="CP19" i="3"/>
  <c r="ED18" i="10"/>
  <c r="EE18" i="10" s="1"/>
  <c r="CP23" i="3"/>
  <c r="ED22" i="10"/>
  <c r="EE22" i="10" s="1"/>
  <c r="CP59" i="3"/>
  <c r="ED58" i="10"/>
  <c r="EE58" i="10" s="1"/>
  <c r="CP61" i="3"/>
  <c r="ED60" i="10"/>
  <c r="EE60" i="10" s="1"/>
  <c r="CP21" i="3"/>
  <c r="ED20" i="10"/>
  <c r="EE20" i="10" s="1"/>
  <c r="CP57" i="3"/>
  <c r="ED56" i="10"/>
  <c r="EE56" i="10" s="1"/>
  <c r="CP66" i="3"/>
  <c r="ED65" i="10"/>
  <c r="EE65" i="10" s="1"/>
  <c r="CP72" i="3"/>
  <c r="ED71" i="10"/>
  <c r="EE71" i="10" s="1"/>
  <c r="CP62" i="3"/>
  <c r="ED61" i="10"/>
  <c r="EE61" i="10" s="1"/>
  <c r="CP50" i="3"/>
  <c r="ED49" i="10"/>
  <c r="EE49" i="10" s="1"/>
  <c r="CP54" i="3"/>
  <c r="ED53" i="10"/>
  <c r="EE53" i="10" s="1"/>
  <c r="CP27" i="3"/>
  <c r="ED26" i="10"/>
  <c r="EE26" i="10" s="1"/>
  <c r="CP32" i="3"/>
  <c r="ED31" i="10"/>
  <c r="EE31" i="10" s="1"/>
  <c r="CP56" i="3"/>
  <c r="ED55" i="10"/>
  <c r="EE55" i="10" s="1"/>
  <c r="CP46" i="3"/>
  <c r="ED45" i="10"/>
  <c r="EE45" i="10" s="1"/>
  <c r="CP16" i="3"/>
  <c r="ED15" i="10"/>
  <c r="EE15" i="10" s="1"/>
  <c r="CP34" i="3"/>
  <c r="ED33" i="10"/>
  <c r="EE33" i="10" s="1"/>
  <c r="CP36" i="3"/>
  <c r="ED35" i="10"/>
  <c r="EE35" i="10" s="1"/>
  <c r="CP38" i="3"/>
  <c r="ED37" i="10"/>
  <c r="EE37" i="10" s="1"/>
  <c r="CP58" i="3"/>
  <c r="ED57" i="10"/>
  <c r="EE57" i="10" s="1"/>
  <c r="CP40" i="3"/>
  <c r="ED39" i="10"/>
  <c r="EE39" i="10" s="1"/>
  <c r="CP76" i="3"/>
  <c r="ED75" i="10"/>
  <c r="EE75" i="10" s="1"/>
  <c r="CP30" i="3"/>
  <c r="ED29" i="10"/>
  <c r="EE29" i="10" s="1"/>
  <c r="CP65" i="3"/>
  <c r="ED64" i="10"/>
  <c r="EE64" i="10" s="1"/>
  <c r="CP18" i="3"/>
  <c r="ED17" i="10"/>
  <c r="EE17" i="10" s="1"/>
  <c r="CP20" i="3"/>
  <c r="ED19" i="10"/>
  <c r="EE19" i="10" s="1"/>
  <c r="CP22" i="3"/>
  <c r="ED21" i="10"/>
  <c r="EE21" i="10" s="1"/>
  <c r="CP42" i="3"/>
  <c r="ED41" i="10"/>
  <c r="EE41" i="10" s="1"/>
  <c r="CP24" i="3"/>
  <c r="ED23" i="10"/>
  <c r="EE23" i="10" s="1"/>
  <c r="CP60" i="3"/>
  <c r="ED59" i="10"/>
  <c r="EE59" i="10" s="1"/>
  <c r="CP49" i="3"/>
  <c r="ED48" i="10"/>
  <c r="EE48" i="10" s="1"/>
  <c r="CP67" i="3"/>
  <c r="ED66" i="10"/>
  <c r="EE66" i="10" s="1"/>
  <c r="CP26" i="3"/>
  <c r="ED25" i="10"/>
  <c r="EE25" i="10" s="1"/>
  <c r="CP25" i="3"/>
  <c r="ED24" i="10"/>
  <c r="EE24" i="10" s="1"/>
  <c r="CP44" i="3"/>
  <c r="ED43" i="10"/>
  <c r="EE43" i="10" s="1"/>
  <c r="CP33" i="3"/>
  <c r="ED32" i="10"/>
  <c r="EE32" i="10" s="1"/>
  <c r="CP51" i="3"/>
  <c r="ED50" i="10"/>
  <c r="EE50" i="10" s="1"/>
  <c r="CP55" i="3"/>
  <c r="ED54" i="10"/>
  <c r="EE54" i="10" s="1"/>
  <c r="CP31" i="3"/>
  <c r="ED30" i="10"/>
  <c r="EE30" i="10" s="1"/>
  <c r="CP37" i="3"/>
  <c r="ED36" i="10"/>
  <c r="EE36" i="10" s="1"/>
  <c r="CP73" i="3"/>
  <c r="ED72" i="10"/>
  <c r="EE72" i="10" s="1"/>
  <c r="BK51" i="10"/>
  <c r="CB52" i="10"/>
  <c r="BX71" i="10"/>
  <c r="BN35" i="10"/>
  <c r="BJ62" i="10"/>
  <c r="CC52" i="10"/>
  <c r="BV52" i="10"/>
  <c r="CD60" i="10"/>
  <c r="P48" i="10"/>
  <c r="BL30" i="10"/>
  <c r="CE71" i="10"/>
  <c r="BR46" i="10"/>
  <c r="BN45" i="10"/>
  <c r="BO24" i="10"/>
  <c r="CE18" i="10"/>
  <c r="BO64" i="10"/>
  <c r="BK46" i="10"/>
  <c r="BQ62" i="10"/>
  <c r="CD41" i="10"/>
  <c r="CA65" i="10"/>
  <c r="CC31" i="10"/>
  <c r="BG45" i="10"/>
  <c r="BJ35" i="10"/>
  <c r="BV41" i="10"/>
  <c r="CB38" i="10"/>
  <c r="BW44" i="10"/>
  <c r="BY42" i="10"/>
  <c r="BY33" i="10"/>
  <c r="BP24" i="10"/>
  <c r="BK45" i="10"/>
  <c r="CA33" i="10"/>
  <c r="BY44" i="10"/>
  <c r="BH45" i="10"/>
  <c r="BP53" i="10"/>
  <c r="BN16" i="10"/>
  <c r="BZ60" i="10"/>
  <c r="BP45" i="10"/>
  <c r="BW60" i="10"/>
  <c r="CA71" i="10"/>
  <c r="BV18" i="10"/>
  <c r="BZ18" i="10"/>
  <c r="BO62" i="10"/>
  <c r="BZ52" i="10"/>
  <c r="P47" i="10"/>
  <c r="CA60" i="10"/>
  <c r="CE60" i="10"/>
  <c r="P58" i="10"/>
  <c r="CG65" i="10"/>
  <c r="BX52" i="10"/>
  <c r="CA52" i="10"/>
  <c r="CB60" i="10"/>
  <c r="BH64" i="10"/>
  <c r="BO37" i="10"/>
  <c r="BW31" i="10"/>
  <c r="BQ46" i="10"/>
  <c r="P64" i="10"/>
  <c r="BP35" i="10"/>
  <c r="CB71" i="10"/>
  <c r="BN24" i="10"/>
  <c r="CE33" i="10"/>
  <c r="BQ53" i="10"/>
  <c r="BO53" i="10"/>
  <c r="BY71" i="10"/>
  <c r="CE31" i="10"/>
  <c r="BJ16" i="10"/>
  <c r="BH30" i="10"/>
  <c r="BG51" i="10"/>
  <c r="BV31" i="10"/>
  <c r="CA51" i="10"/>
  <c r="BX65" i="10"/>
  <c r="CA57" i="10"/>
  <c r="BR16" i="10"/>
  <c r="BQ37" i="10"/>
  <c r="BW54" i="10"/>
  <c r="CC20" i="10"/>
  <c r="BW20" i="10"/>
  <c r="BP49" i="10"/>
  <c r="BZ51" i="10"/>
  <c r="BP64" i="10"/>
  <c r="BK53" i="10"/>
  <c r="BM55" i="10"/>
  <c r="BV58" i="10"/>
  <c r="CB18" i="10"/>
  <c r="BL62" i="10"/>
  <c r="BV71" i="10"/>
  <c r="BW52" i="10"/>
  <c r="P25" i="10"/>
  <c r="BN62" i="10"/>
  <c r="CF52" i="10"/>
  <c r="CD31" i="10"/>
  <c r="BV65" i="10"/>
  <c r="P62" i="10"/>
  <c r="BZ31" i="10"/>
  <c r="BJ45" i="10"/>
  <c r="BV54" i="10"/>
  <c r="BZ44" i="10"/>
  <c r="BP30" i="10"/>
  <c r="BX36" i="10"/>
  <c r="BW33" i="10"/>
  <c r="CF34" i="10"/>
  <c r="BW36" i="10"/>
  <c r="BX54" i="10"/>
  <c r="BN64" i="10"/>
  <c r="BY52" i="10"/>
  <c r="P32" i="10"/>
  <c r="P36" i="10"/>
  <c r="BI64" i="10"/>
  <c r="P46" i="10"/>
  <c r="BQ51" i="10"/>
  <c r="BP62" i="10"/>
  <c r="BI62" i="10"/>
  <c r="P44" i="10"/>
  <c r="BG16" i="10"/>
  <c r="CF58" i="10"/>
  <c r="BG43" i="10"/>
  <c r="CC60" i="10"/>
  <c r="BW18" i="10"/>
  <c r="BY57" i="10"/>
  <c r="BK24" i="10"/>
  <c r="BR53" i="10"/>
  <c r="CF54" i="10"/>
  <c r="BZ65" i="10"/>
  <c r="BK64" i="10"/>
  <c r="CA45" i="10"/>
  <c r="BJ24" i="10"/>
  <c r="BI16" i="10"/>
  <c r="CG42" i="10"/>
  <c r="BY41" i="10"/>
  <c r="BV57" i="10"/>
  <c r="BZ71" i="10"/>
  <c r="BN58" i="10"/>
  <c r="BI58" i="10"/>
  <c r="BM40" i="10"/>
  <c r="BR43" i="10"/>
  <c r="CB49" i="10"/>
  <c r="BK40" i="10"/>
  <c r="P37" i="10"/>
  <c r="BH29" i="10"/>
  <c r="P21" i="10"/>
  <c r="BL58" i="10"/>
  <c r="BJ40" i="10"/>
  <c r="CA35" i="10"/>
  <c r="BX58" i="10"/>
  <c r="BN33" i="10"/>
  <c r="BG33" i="10"/>
  <c r="BP43" i="10"/>
  <c r="BW41" i="10"/>
  <c r="CE47" i="10"/>
  <c r="BG30" i="10"/>
  <c r="BW38" i="10"/>
  <c r="CD47" i="10"/>
  <c r="BX20" i="10"/>
  <c r="BY20" i="10"/>
  <c r="BQ40" i="10"/>
  <c r="CC41" i="10"/>
  <c r="P24" i="10"/>
  <c r="CG20" i="10"/>
  <c r="BV38" i="10"/>
  <c r="CE39" i="10"/>
  <c r="P52" i="10"/>
  <c r="BI40" i="10"/>
  <c r="BG55" i="10"/>
  <c r="BV49" i="10"/>
  <c r="BX38" i="10"/>
  <c r="CC51" i="10"/>
  <c r="BG46" i="10"/>
  <c r="BN46" i="10"/>
  <c r="BV36" i="10"/>
  <c r="P53" i="10"/>
  <c r="CF20" i="10"/>
  <c r="P59" i="10"/>
  <c r="BY49" i="10"/>
  <c r="BG58" i="10"/>
  <c r="BI43" i="10"/>
  <c r="BW66" i="10"/>
  <c r="BK54" i="10"/>
  <c r="BX47" i="10"/>
  <c r="CG58" i="10"/>
  <c r="BY31" i="10"/>
  <c r="BH43" i="10"/>
  <c r="BK48" i="10"/>
  <c r="BK58" i="10"/>
  <c r="CG47" i="10"/>
  <c r="BK43" i="10"/>
  <c r="CC35" i="10"/>
  <c r="BI48" i="10"/>
  <c r="BM58" i="10"/>
  <c r="BM46" i="10"/>
  <c r="BN43" i="10"/>
  <c r="BP33" i="10"/>
  <c r="CE34" i="10"/>
  <c r="BQ33" i="10"/>
  <c r="CA58" i="10"/>
  <c r="CC54" i="10"/>
  <c r="BH37" i="10"/>
  <c r="CD42" i="10"/>
  <c r="BG37" i="10"/>
  <c r="BL43" i="10"/>
  <c r="CC44" i="10"/>
  <c r="BK30" i="10"/>
  <c r="BK29" i="10"/>
  <c r="BM48" i="10"/>
  <c r="BG54" i="10"/>
  <c r="BO45" i="10"/>
  <c r="CD51" i="10"/>
  <c r="BV35" i="10"/>
  <c r="CD54" i="10"/>
  <c r="BM37" i="10"/>
  <c r="BY54" i="10"/>
  <c r="BO58" i="10"/>
  <c r="CD34" i="10"/>
  <c r="BM54" i="10"/>
  <c r="P68" i="10"/>
  <c r="BL40" i="10"/>
  <c r="P51" i="10"/>
  <c r="CF35" i="10"/>
  <c r="CG38" i="10"/>
  <c r="CC49" i="10"/>
  <c r="BJ46" i="10"/>
  <c r="BP58" i="10"/>
  <c r="CC34" i="10"/>
  <c r="BJ48" i="10"/>
  <c r="BZ36" i="10"/>
  <c r="BP46" i="10"/>
  <c r="BQ49" i="10"/>
  <c r="P49" i="10"/>
  <c r="BL51" i="10"/>
  <c r="BH49" i="10"/>
  <c r="BV51" i="10"/>
  <c r="P31" i="10"/>
  <c r="BN40" i="10"/>
  <c r="BM53" i="10"/>
  <c r="BI30" i="10"/>
  <c r="CD44" i="10"/>
  <c r="BM45" i="10"/>
  <c r="BW71" i="9"/>
  <c r="CL71" i="9" s="1"/>
  <c r="BJ37" i="9"/>
  <c r="BG70" i="9"/>
  <c r="BO48" i="9"/>
  <c r="BH29" i="9"/>
  <c r="BG42" i="9"/>
  <c r="BP42" i="9"/>
  <c r="BX71" i="9"/>
  <c r="CM71" i="9" s="1"/>
  <c r="BX63" i="9"/>
  <c r="BW63" i="9"/>
  <c r="BR42" i="9"/>
  <c r="BQ36" i="9"/>
  <c r="CC63" i="9"/>
  <c r="CB71" i="9"/>
  <c r="CQ71" i="9" s="1"/>
  <c r="BX55" i="9"/>
  <c r="CC55" i="9"/>
  <c r="BW41" i="9"/>
  <c r="CL41" i="9" s="1"/>
  <c r="CE71" i="9"/>
  <c r="CT71" i="9" s="1"/>
  <c r="CO4" i="9"/>
  <c r="P30" i="9"/>
  <c r="CE53" i="9"/>
  <c r="CD4" i="9"/>
  <c r="CS4" i="9" s="1"/>
  <c r="BM48" i="9"/>
  <c r="BV71" i="9"/>
  <c r="CK71" i="9" s="1"/>
  <c r="BJ42" i="9"/>
  <c r="BJ8" i="9"/>
  <c r="BR30" i="9"/>
  <c r="BK48" i="9"/>
  <c r="BO29" i="9"/>
  <c r="CD12" i="9"/>
  <c r="CF63" i="9"/>
  <c r="CF71" i="9"/>
  <c r="CU71" i="9" s="1"/>
  <c r="CG4" i="9"/>
  <c r="CV4" i="9" s="1"/>
  <c r="BG27" i="9"/>
  <c r="BP36" i="9"/>
  <c r="CT36" i="9" s="1"/>
  <c r="BK8" i="9"/>
  <c r="BG29" i="9"/>
  <c r="CE4" i="9"/>
  <c r="CT4" i="9" s="1"/>
  <c r="BR22" i="9"/>
  <c r="BH36" i="9"/>
  <c r="BL8" i="9"/>
  <c r="BX4" i="9"/>
  <c r="CM4" i="9" s="1"/>
  <c r="BR8" i="9"/>
  <c r="CD41" i="9"/>
  <c r="BM37" i="9"/>
  <c r="BV41" i="9"/>
  <c r="CB63" i="9"/>
  <c r="BK27" i="9"/>
  <c r="BK24" i="9"/>
  <c r="BM27" i="9"/>
  <c r="BZ41" i="9"/>
  <c r="BJ48" i="9"/>
  <c r="BZ55" i="9"/>
  <c r="CG75" i="9"/>
  <c r="BO8" i="9"/>
  <c r="BH27" i="9"/>
  <c r="BH22" i="9"/>
  <c r="BL27" i="9"/>
  <c r="CB4" i="9"/>
  <c r="CQ4" i="9" s="1"/>
  <c r="BP27" i="9"/>
  <c r="BQ67" i="9"/>
  <c r="CU67" i="9" s="1"/>
  <c r="BR29" i="9"/>
  <c r="BM29" i="9"/>
  <c r="CA41" i="9"/>
  <c r="BH42" i="9"/>
  <c r="BR48" i="9"/>
  <c r="BN22" i="9"/>
  <c r="BX41" i="9"/>
  <c r="CF41" i="9"/>
  <c r="BO55" i="9"/>
  <c r="BI29" i="9"/>
  <c r="BV63" i="9"/>
  <c r="BP48" i="9"/>
  <c r="BN48" i="9"/>
  <c r="CD71" i="9"/>
  <c r="CS71" i="9" s="1"/>
  <c r="BV55" i="9"/>
  <c r="BY63" i="9"/>
  <c r="CG71" i="9"/>
  <c r="CV71" i="9" s="1"/>
  <c r="BR24" i="9"/>
  <c r="CD55" i="9"/>
  <c r="BN29" i="9"/>
  <c r="CC71" i="9"/>
  <c r="CR71" i="9" s="1"/>
  <c r="BM24" i="9"/>
  <c r="BY4" i="9"/>
  <c r="CN4" i="9" s="1"/>
  <c r="BL29" i="9"/>
  <c r="BY31" i="9"/>
  <c r="BX72" i="9"/>
  <c r="CB55" i="9"/>
  <c r="BK36" i="9"/>
  <c r="BJ22" i="9"/>
  <c r="CN22" i="9" s="1"/>
  <c r="BG36" i="9"/>
  <c r="BW4" i="9"/>
  <c r="CL4" i="9" s="1"/>
  <c r="BP22" i="9"/>
  <c r="BQ29" i="9"/>
  <c r="BI48" i="9"/>
  <c r="CA4" i="9"/>
  <c r="CP4" i="9" s="1"/>
  <c r="CA63" i="9"/>
  <c r="BY47" i="9"/>
  <c r="BL24" i="9"/>
  <c r="BI8" i="9"/>
  <c r="BK76" i="9"/>
  <c r="CD39" i="9"/>
  <c r="BM50" i="9"/>
  <c r="BW75" i="9"/>
  <c r="P61" i="9"/>
  <c r="CC35" i="9"/>
  <c r="CC38" i="9"/>
  <c r="CB22" i="9"/>
  <c r="BH45" i="9"/>
  <c r="CL45" i="9" s="1"/>
  <c r="P15" i="9"/>
  <c r="BW11" i="9"/>
  <c r="BV40" i="9"/>
  <c r="BZ11" i="9"/>
  <c r="BI69" i="9"/>
  <c r="CM69" i="9" s="1"/>
  <c r="CF66" i="9"/>
  <c r="BK12" i="9"/>
  <c r="CA56" i="9"/>
  <c r="BH47" i="9"/>
  <c r="BO50" i="9"/>
  <c r="BL20" i="9"/>
  <c r="BY40" i="9"/>
  <c r="BZ23" i="9"/>
  <c r="BW23" i="9"/>
  <c r="CL23" i="9" s="1"/>
  <c r="BY56" i="9"/>
  <c r="BR50" i="9"/>
  <c r="CV50" i="9" s="1"/>
  <c r="CB62" i="9"/>
  <c r="BP12" i="9"/>
  <c r="BO36" i="9"/>
  <c r="BL47" i="9"/>
  <c r="BQ16" i="9"/>
  <c r="CU16" i="9" s="1"/>
  <c r="BV22" i="9"/>
  <c r="CA20" i="9"/>
  <c r="BH62" i="9"/>
  <c r="BR62" i="9"/>
  <c r="BL12" i="9"/>
  <c r="BO34" i="9"/>
  <c r="BK55" i="9"/>
  <c r="BH12" i="9"/>
  <c r="CL12" i="9" s="1"/>
  <c r="CF22" i="9"/>
  <c r="CU22" i="9" s="1"/>
  <c r="BH50" i="9"/>
  <c r="BQ32" i="9"/>
  <c r="P70" i="9"/>
  <c r="CG66" i="9"/>
  <c r="BK58" i="9"/>
  <c r="BL50" i="9"/>
  <c r="CA29" i="9"/>
  <c r="BM23" i="9"/>
  <c r="BY37" i="9"/>
  <c r="BW60" i="9"/>
  <c r="BX39" i="9"/>
  <c r="BI72" i="9"/>
  <c r="BH58" i="9"/>
  <c r="CF70" i="9"/>
  <c r="BQ50" i="9"/>
  <c r="BK47" i="9"/>
  <c r="BG20" i="9"/>
  <c r="BJ58" i="9"/>
  <c r="BJ11" i="9"/>
  <c r="BJ24" i="9"/>
  <c r="CN24" i="9" s="1"/>
  <c r="CC57" i="9"/>
  <c r="CR57" i="9" s="1"/>
  <c r="BI47" i="9"/>
  <c r="CM47" i="9" s="1"/>
  <c r="P59" i="9"/>
  <c r="CD70" i="9"/>
  <c r="P12" i="9"/>
  <c r="CE68" i="9"/>
  <c r="CT68" i="9" s="1"/>
  <c r="BR12" i="9"/>
  <c r="BX70" i="9"/>
  <c r="BR67" i="9"/>
  <c r="CV67" i="9" s="1"/>
  <c r="BJ38" i="9"/>
  <c r="P56" i="9"/>
  <c r="CC37" i="9"/>
  <c r="CF53" i="9"/>
  <c r="BR61" i="9"/>
  <c r="BM8" i="9"/>
  <c r="BH72" i="9"/>
  <c r="BY28" i="9"/>
  <c r="BG50" i="9"/>
  <c r="CC11" i="9"/>
  <c r="CA11" i="9"/>
  <c r="BK23" i="9"/>
  <c r="P64" i="9"/>
  <c r="BO12" i="9"/>
  <c r="BZ6" i="9"/>
  <c r="CO6" i="9" s="1"/>
  <c r="BP51" i="9"/>
  <c r="BJ61" i="9"/>
  <c r="CF55" i="9"/>
  <c r="CU55" i="9" s="1"/>
  <c r="P74" i="9"/>
  <c r="P44" i="9"/>
  <c r="BI20" i="9"/>
  <c r="BY57" i="9"/>
  <c r="CN57" i="9" s="1"/>
  <c r="P20" i="9"/>
  <c r="BX9" i="9"/>
  <c r="BZ56" i="9"/>
  <c r="CF39" i="9"/>
  <c r="BP24" i="9"/>
  <c r="BQ42" i="9"/>
  <c r="CF75" i="9"/>
  <c r="CU75" i="9" s="1"/>
  <c r="BP20" i="9"/>
  <c r="BK17" i="9"/>
  <c r="BX56" i="9"/>
  <c r="BQ5" i="9"/>
  <c r="CU5" i="9" s="1"/>
  <c r="BK51" i="9"/>
  <c r="BL34" i="9"/>
  <c r="BQ58" i="9"/>
  <c r="BG47" i="9"/>
  <c r="BM12" i="9"/>
  <c r="BG12" i="9"/>
  <c r="BR20" i="9"/>
  <c r="BG6" i="9"/>
  <c r="BM47" i="9"/>
  <c r="BI58" i="9"/>
  <c r="BJ12" i="9"/>
  <c r="BW56" i="9"/>
  <c r="CL56" i="9" s="1"/>
  <c r="CF52" i="9"/>
  <c r="P62" i="9"/>
  <c r="BV21" i="9"/>
  <c r="BN12" i="9"/>
  <c r="BH48" i="9"/>
  <c r="CC12" i="9"/>
  <c r="BW57" i="9"/>
  <c r="CL57" i="9" s="1"/>
  <c r="BJ76" i="9"/>
  <c r="CA21" i="9"/>
  <c r="BX75" i="9"/>
  <c r="CF9" i="9"/>
  <c r="BP6" i="9"/>
  <c r="CE70" i="9"/>
  <c r="BM20" i="9"/>
  <c r="P27" i="9"/>
  <c r="BL42" i="9"/>
  <c r="CP42" i="9" s="1"/>
  <c r="BZ44" i="9"/>
  <c r="BY62" i="9"/>
  <c r="BL37" i="9"/>
  <c r="BG5" i="9"/>
  <c r="BZ35" i="9"/>
  <c r="CD19" i="9"/>
  <c r="BL21" i="9"/>
  <c r="CC21" i="9"/>
  <c r="BL59" i="9"/>
  <c r="CC70" i="9"/>
  <c r="CG34" i="9"/>
  <c r="BN50" i="9"/>
  <c r="CG39" i="9"/>
  <c r="CG22" i="9"/>
  <c r="BV11" i="9"/>
  <c r="BH8" i="9"/>
  <c r="CL8" i="9" s="1"/>
  <c r="BP31" i="9"/>
  <c r="BR52" i="9"/>
  <c r="CA37" i="9"/>
  <c r="BP50" i="9"/>
  <c r="BV57" i="9"/>
  <c r="BY23" i="9"/>
  <c r="P46" i="9"/>
  <c r="BR58" i="9"/>
  <c r="BP47" i="9"/>
  <c r="CG57" i="9"/>
  <c r="CV57" i="9" s="1"/>
  <c r="BO62" i="9"/>
  <c r="BO54" i="9"/>
  <c r="BK20" i="9"/>
  <c r="CG38" i="9"/>
  <c r="BK50" i="9"/>
  <c r="BK5" i="9"/>
  <c r="CO5" i="9" s="1"/>
  <c r="CG70" i="9"/>
  <c r="CC13" i="9"/>
  <c r="BX32" i="9"/>
  <c r="CA62" i="9"/>
  <c r="CD10" i="9"/>
  <c r="BN37" i="9"/>
  <c r="BL56" i="9"/>
  <c r="CD14" i="9"/>
  <c r="CG8" i="9"/>
  <c r="BV66" i="9"/>
  <c r="CA57" i="9"/>
  <c r="CP57" i="9" s="1"/>
  <c r="P37" i="9"/>
  <c r="BV52" i="9"/>
  <c r="BX38" i="9"/>
  <c r="CM38" i="9" s="1"/>
  <c r="BG11" i="9"/>
  <c r="BR9" i="9"/>
  <c r="BZ40" i="9"/>
  <c r="CG19" i="9"/>
  <c r="P55" i="9"/>
  <c r="CF57" i="9"/>
  <c r="CU57" i="9" s="1"/>
  <c r="BG48" i="9"/>
  <c r="P73" i="9"/>
  <c r="BY38" i="9"/>
  <c r="CC18" i="9"/>
  <c r="BN54" i="9"/>
  <c r="CG68" i="9"/>
  <c r="CV68" i="9" s="1"/>
  <c r="CA66" i="9"/>
  <c r="CP66" i="9" s="1"/>
  <c r="BO47" i="9"/>
  <c r="CB56" i="9"/>
  <c r="CE66" i="9"/>
  <c r="BX22" i="9"/>
  <c r="BO20" i="9"/>
  <c r="BZ57" i="9"/>
  <c r="CO57" i="9" s="1"/>
  <c r="BQ12" i="9"/>
  <c r="BG54" i="9"/>
  <c r="BW22" i="9"/>
  <c r="BV34" i="9"/>
  <c r="BL52" i="9"/>
  <c r="CA55" i="9"/>
  <c r="CD57" i="9"/>
  <c r="CS57" i="9" s="1"/>
  <c r="BL58" i="9"/>
  <c r="BX62" i="9"/>
  <c r="CM62" i="9" s="1"/>
  <c r="CC62" i="9"/>
  <c r="BY70" i="9"/>
  <c r="CN70" i="9" s="1"/>
  <c r="BO58" i="9"/>
  <c r="CB70" i="9"/>
  <c r="BM67" i="9"/>
  <c r="CQ67" i="9" s="1"/>
  <c r="P28" i="9"/>
  <c r="CF29" i="9"/>
  <c r="BO59" i="9"/>
  <c r="BI50" i="9"/>
  <c r="BV28" i="9"/>
  <c r="BW70" i="9"/>
  <c r="CE35" i="9"/>
  <c r="BJ20" i="9"/>
  <c r="BV51" i="9"/>
  <c r="CE18" i="9"/>
  <c r="P17" i="9"/>
  <c r="BL62" i="9"/>
  <c r="BN16" i="9"/>
  <c r="CR16" i="9" s="1"/>
  <c r="BY75" i="9"/>
  <c r="CF19" i="9"/>
  <c r="P14" i="9"/>
  <c r="P25" i="9"/>
  <c r="CC56" i="9"/>
  <c r="CR56" i="9" s="1"/>
  <c r="CB28" i="9"/>
  <c r="CD32" i="9"/>
  <c r="BW44" i="9"/>
  <c r="BI44" i="9"/>
  <c r="BP55" i="9"/>
  <c r="P76" i="9"/>
  <c r="BN58" i="9"/>
  <c r="BZ34" i="9"/>
  <c r="P71" i="9"/>
  <c r="BW66" i="9"/>
  <c r="BH9" i="9"/>
  <c r="CL9" i="9" s="1"/>
  <c r="CE55" i="9"/>
  <c r="CF24" i="9"/>
  <c r="CU24" i="9" s="1"/>
  <c r="BI5" i="9"/>
  <c r="CM5" i="9" s="1"/>
  <c r="BO67" i="9"/>
  <c r="CS67" i="9" s="1"/>
  <c r="BI23" i="9"/>
  <c r="CA59" i="9"/>
  <c r="BL38" i="9"/>
  <c r="BO44" i="9"/>
  <c r="BM18" i="9"/>
  <c r="BI56" i="10"/>
  <c r="BJ56" i="10"/>
  <c r="BQ56" i="10"/>
  <c r="BM45" i="9"/>
  <c r="CQ45" i="9" s="1"/>
  <c r="BN43" i="9"/>
  <c r="BJ16" i="9"/>
  <c r="CN16" i="9" s="1"/>
  <c r="CC43" i="9"/>
  <c r="BP63" i="9"/>
  <c r="BO10" i="9"/>
  <c r="BQ45" i="9"/>
  <c r="CU45" i="9" s="1"/>
  <c r="CG17" i="9"/>
  <c r="CF54" i="9"/>
  <c r="BR54" i="9"/>
  <c r="BJ44" i="9"/>
  <c r="CD45" i="10"/>
  <c r="P8" i="9"/>
  <c r="BN6" i="9"/>
  <c r="BP28" i="9"/>
  <c r="BQ61" i="9"/>
  <c r="BQ48" i="10"/>
  <c r="BQ41" i="9"/>
  <c r="BR13" i="9"/>
  <c r="BI32" i="9"/>
  <c r="BJ36" i="9"/>
  <c r="BY14" i="9"/>
  <c r="CN14" i="9" s="1"/>
  <c r="BJ41" i="9"/>
  <c r="BM49" i="10"/>
  <c r="CE44" i="9"/>
  <c r="BG69" i="9"/>
  <c r="BN36" i="9"/>
  <c r="BY39" i="9"/>
  <c r="CF10" i="9"/>
  <c r="BQ43" i="9"/>
  <c r="BX17" i="9"/>
  <c r="BP59" i="10"/>
  <c r="CC61" i="10"/>
  <c r="BL9" i="9"/>
  <c r="BY54" i="9"/>
  <c r="BN56" i="10"/>
  <c r="CB11" i="9"/>
  <c r="CG11" i="9"/>
  <c r="CC65" i="10"/>
  <c r="BQ63" i="9"/>
  <c r="BH64" i="9"/>
  <c r="CL64" i="9" s="1"/>
  <c r="BH31" i="9"/>
  <c r="CL31" i="9" s="1"/>
  <c r="BW7" i="9"/>
  <c r="CL7" i="9" s="1"/>
  <c r="BY41" i="9"/>
  <c r="BH16" i="9"/>
  <c r="CL16" i="9" s="1"/>
  <c r="CC65" i="9"/>
  <c r="CR65" i="9" s="1"/>
  <c r="BO61" i="9"/>
  <c r="CG34" i="10"/>
  <c r="P28" i="10"/>
  <c r="BN61" i="9"/>
  <c r="CR61" i="9" s="1"/>
  <c r="BG40" i="9"/>
  <c r="BR32" i="9"/>
  <c r="BL13" i="9"/>
  <c r="BM13" i="9"/>
  <c r="CF56" i="9"/>
  <c r="P57" i="9"/>
  <c r="BG34" i="9"/>
  <c r="BN47" i="9"/>
  <c r="BW32" i="9"/>
  <c r="CL32" i="9" s="1"/>
  <c r="BP29" i="9"/>
  <c r="BZ60" i="9"/>
  <c r="CO60" i="9" s="1"/>
  <c r="BW35" i="9"/>
  <c r="BM40" i="9"/>
  <c r="BV43" i="9"/>
  <c r="CC55" i="10"/>
  <c r="CG61" i="10"/>
  <c r="BH44" i="9"/>
  <c r="BX23" i="9"/>
  <c r="BY15" i="9"/>
  <c r="BI34" i="9"/>
  <c r="BV9" i="9"/>
  <c r="BQ39" i="10"/>
  <c r="BW30" i="9"/>
  <c r="CE70" i="10"/>
  <c r="BY20" i="9"/>
  <c r="P9" i="9"/>
  <c r="BJ49" i="10"/>
  <c r="BP23" i="9"/>
  <c r="CF20" i="9"/>
  <c r="BV46" i="9"/>
  <c r="BW28" i="9"/>
  <c r="BH54" i="9"/>
  <c r="CL54" i="9" s="1"/>
  <c r="BG39" i="10"/>
  <c r="CG53" i="9"/>
  <c r="CV53" i="9" s="1"/>
  <c r="BI43" i="9"/>
  <c r="CF17" i="9"/>
  <c r="BY13" i="9"/>
  <c r="CB20" i="9"/>
  <c r="CE54" i="9"/>
  <c r="BO39" i="10"/>
  <c r="CC47" i="9"/>
  <c r="BZ65" i="9"/>
  <c r="CO65" i="9" s="1"/>
  <c r="BP41" i="9"/>
  <c r="CT41" i="9" s="1"/>
  <c r="BP54" i="9"/>
  <c r="BI11" i="9"/>
  <c r="BZ35" i="10"/>
  <c r="BW53" i="9"/>
  <c r="BK52" i="9"/>
  <c r="BK34" i="9"/>
  <c r="BZ14" i="9"/>
  <c r="CC73" i="9"/>
  <c r="BG63" i="9"/>
  <c r="BP69" i="9"/>
  <c r="CT69" i="9" s="1"/>
  <c r="BN8" i="9"/>
  <c r="BQ8" i="9"/>
  <c r="P63" i="9"/>
  <c r="CD44" i="9"/>
  <c r="BG64" i="9"/>
  <c r="BY9" i="9"/>
  <c r="CN9" i="9" s="1"/>
  <c r="BG22" i="9"/>
  <c r="BI30" i="9"/>
  <c r="CD22" i="9"/>
  <c r="BW68" i="9"/>
  <c r="CL68" i="9" s="1"/>
  <c r="CC47" i="10"/>
  <c r="BK37" i="9"/>
  <c r="P30" i="10"/>
  <c r="BQ56" i="9"/>
  <c r="P27" i="10"/>
  <c r="CD18" i="9"/>
  <c r="BI13" i="9"/>
  <c r="BN70" i="9"/>
  <c r="BW42" i="9"/>
  <c r="BX6" i="9"/>
  <c r="CG42" i="9"/>
  <c r="P18" i="9"/>
  <c r="BN49" i="10"/>
  <c r="BJ23" i="9"/>
  <c r="BM32" i="9"/>
  <c r="BZ22" i="9"/>
  <c r="BK59" i="10"/>
  <c r="BJ13" i="9"/>
  <c r="BW70" i="10"/>
  <c r="BW47" i="10"/>
  <c r="BV48" i="9"/>
  <c r="CG55" i="10"/>
  <c r="CG52" i="10"/>
  <c r="CF35" i="9"/>
  <c r="CU35" i="9" s="1"/>
  <c r="BI9" i="9"/>
  <c r="BR56" i="10"/>
  <c r="CB12" i="9"/>
  <c r="CA22" i="9"/>
  <c r="BP72" i="9"/>
  <c r="BQ76" i="9"/>
  <c r="BO40" i="9"/>
  <c r="BM42" i="9"/>
  <c r="P42" i="9"/>
  <c r="BZ59" i="9"/>
  <c r="BR60" i="9"/>
  <c r="BJ29" i="9"/>
  <c r="BY25" i="9"/>
  <c r="BJ51" i="10"/>
  <c r="BX60" i="10"/>
  <c r="BZ55" i="10"/>
  <c r="BR18" i="9"/>
  <c r="CF61" i="10"/>
  <c r="BY17" i="9"/>
  <c r="P16" i="10"/>
  <c r="BH39" i="10"/>
  <c r="CB76" i="9"/>
  <c r="BV28" i="10"/>
  <c r="BZ39" i="10"/>
  <c r="CE21" i="9"/>
  <c r="BM44" i="9"/>
  <c r="P26" i="10"/>
  <c r="BO13" i="9"/>
  <c r="BL11" i="9"/>
  <c r="CG6" i="9"/>
  <c r="BO6" i="9"/>
  <c r="CC14" i="9"/>
  <c r="CR14" i="9" s="1"/>
  <c r="BM34" i="9"/>
  <c r="BR48" i="10"/>
  <c r="CA44" i="9"/>
  <c r="BI33" i="10"/>
  <c r="BJ33" i="10"/>
  <c r="BI28" i="9"/>
  <c r="CM28" i="9" s="1"/>
  <c r="CE32" i="9"/>
  <c r="P29" i="9"/>
  <c r="CD15" i="9"/>
  <c r="BP18" i="9"/>
  <c r="BV23" i="9"/>
  <c r="CB18" i="9"/>
  <c r="BM39" i="10"/>
  <c r="BX66" i="10"/>
  <c r="BZ66" i="10"/>
  <c r="CA60" i="9"/>
  <c r="CF47" i="10"/>
  <c r="CD51" i="9"/>
  <c r="CD20" i="9"/>
  <c r="BK69" i="9"/>
  <c r="CO69" i="9" s="1"/>
  <c r="P69" i="9"/>
  <c r="BL45" i="9"/>
  <c r="CP45" i="9" s="1"/>
  <c r="BO43" i="9"/>
  <c r="CG14" i="9"/>
  <c r="CV14" i="9" s="1"/>
  <c r="BV39" i="10"/>
  <c r="CA53" i="9"/>
  <c r="BM31" i="9"/>
  <c r="CC76" i="9"/>
  <c r="CE20" i="9"/>
  <c r="BM70" i="9"/>
  <c r="BW34" i="9"/>
  <c r="CD61" i="10"/>
  <c r="BR37" i="9"/>
  <c r="CV37" i="9" s="1"/>
  <c r="CB70" i="10"/>
  <c r="BQ31" i="9"/>
  <c r="BK39" i="10"/>
  <c r="BY6" i="9"/>
  <c r="P50" i="9"/>
  <c r="CB58" i="10"/>
  <c r="BY34" i="10"/>
  <c r="BJ33" i="9"/>
  <c r="CF31" i="10"/>
  <c r="BY46" i="9"/>
  <c r="CN46" i="9" s="1"/>
  <c r="BZ34" i="10"/>
  <c r="BN37" i="10"/>
  <c r="BJ30" i="10"/>
  <c r="BM29" i="10"/>
  <c r="CB61" i="10"/>
  <c r="BN31" i="9"/>
  <c r="CE51" i="10"/>
  <c r="CF51" i="10"/>
  <c r="BH60" i="9"/>
  <c r="BJ72" i="9"/>
  <c r="CN72" i="9" s="1"/>
  <c r="CG46" i="9"/>
  <c r="CV46" i="9" s="1"/>
  <c r="BW47" i="9"/>
  <c r="BI39" i="9"/>
  <c r="BQ60" i="9"/>
  <c r="CU60" i="9" s="1"/>
  <c r="CE6" i="9"/>
  <c r="BW65" i="9"/>
  <c r="CL65" i="9" s="1"/>
  <c r="BY28" i="10"/>
  <c r="CG27" i="9"/>
  <c r="BW76" i="9"/>
  <c r="BK62" i="9"/>
  <c r="CO62" i="9" s="1"/>
  <c r="BK33" i="9"/>
  <c r="BP35" i="9"/>
  <c r="BK30" i="9"/>
  <c r="CO30" i="9" s="1"/>
  <c r="CG70" i="10"/>
  <c r="BW62" i="9"/>
  <c r="BJ39" i="10"/>
  <c r="P39" i="9"/>
  <c r="BG59" i="10"/>
  <c r="CA54" i="9"/>
  <c r="P61" i="10"/>
  <c r="BG16" i="9"/>
  <c r="BM60" i="9"/>
  <c r="BO11" i="9"/>
  <c r="P10" i="9"/>
  <c r="BP64" i="9"/>
  <c r="CT64" i="9" s="1"/>
  <c r="CD54" i="9"/>
  <c r="BN69" i="9"/>
  <c r="CR69" i="9" s="1"/>
  <c r="CB54" i="9"/>
  <c r="CQ54" i="9" s="1"/>
  <c r="CC54" i="9"/>
  <c r="BM38" i="10"/>
  <c r="BK38" i="10"/>
  <c r="BR6" i="9"/>
  <c r="BK40" i="9"/>
  <c r="BL44" i="9"/>
  <c r="BR45" i="9"/>
  <c r="CV45" i="9" s="1"/>
  <c r="BN34" i="9"/>
  <c r="BK45" i="9"/>
  <c r="CO45" i="9" s="1"/>
  <c r="BW43" i="9"/>
  <c r="CL43" i="9" s="1"/>
  <c r="BK28" i="9"/>
  <c r="BP16" i="9"/>
  <c r="CT16" i="9" s="1"/>
  <c r="CB39" i="10"/>
  <c r="BV45" i="10"/>
  <c r="CC30" i="9"/>
  <c r="CA40" i="9"/>
  <c r="P40" i="10"/>
  <c r="BG24" i="9"/>
  <c r="BR35" i="10"/>
  <c r="CB75" i="9"/>
  <c r="P38" i="9"/>
  <c r="BV60" i="9"/>
  <c r="BX61" i="10"/>
  <c r="CF42" i="9"/>
  <c r="BJ62" i="9"/>
  <c r="BK32" i="9"/>
  <c r="CB65" i="9"/>
  <c r="CQ65" i="9" s="1"/>
  <c r="BG56" i="10"/>
  <c r="BR37" i="10"/>
  <c r="BL64" i="9"/>
  <c r="CP64" i="9" s="1"/>
  <c r="BX35" i="10"/>
  <c r="BV61" i="10"/>
  <c r="BZ61" i="10"/>
  <c r="CA38" i="9"/>
  <c r="BO38" i="9"/>
  <c r="CE38" i="9"/>
  <c r="CB66" i="9"/>
  <c r="BL55" i="9"/>
  <c r="CB14" i="9"/>
  <c r="CG51" i="9"/>
  <c r="BJ64" i="9"/>
  <c r="CN64" i="9" s="1"/>
  <c r="BJ56" i="9"/>
  <c r="CC75" i="9"/>
  <c r="BG33" i="9"/>
  <c r="BK67" i="9"/>
  <c r="CO67" i="9" s="1"/>
  <c r="BL67" i="9"/>
  <c r="CP67" i="9" s="1"/>
  <c r="BP53" i="9"/>
  <c r="BI22" i="9"/>
  <c r="BO69" i="9"/>
  <c r="CS69" i="9" s="1"/>
  <c r="CC22" i="9"/>
  <c r="CE51" i="9"/>
  <c r="CF44" i="9"/>
  <c r="CG55" i="9"/>
  <c r="BK70" i="9"/>
  <c r="CO70" i="9" s="1"/>
  <c r="BG76" i="9"/>
  <c r="CG44" i="10"/>
  <c r="BL38" i="10"/>
  <c r="BJ75" i="9"/>
  <c r="BW51" i="10"/>
  <c r="BL22" i="9"/>
  <c r="BX76" i="9"/>
  <c r="CF76" i="9"/>
  <c r="CA71" i="9"/>
  <c r="CP71" i="9" s="1"/>
  <c r="CG43" i="9"/>
  <c r="BP44" i="9"/>
  <c r="CF72" i="9"/>
  <c r="BH13" i="9"/>
  <c r="BH63" i="9"/>
  <c r="BJ40" i="9"/>
  <c r="BQ40" i="9"/>
  <c r="BO63" i="9"/>
  <c r="P29" i="10"/>
  <c r="BI39" i="10"/>
  <c r="BR39" i="10"/>
  <c r="BP45" i="9"/>
  <c r="CT45" i="9" s="1"/>
  <c r="CA65" i="9"/>
  <c r="CP65" i="9" s="1"/>
  <c r="CC23" i="9"/>
  <c r="BL69" i="9"/>
  <c r="CP69" i="9" s="1"/>
  <c r="CE14" i="9"/>
  <c r="BK13" i="9"/>
  <c r="BR49" i="10"/>
  <c r="CA43" i="9"/>
  <c r="BG23" i="9"/>
  <c r="BK38" i="9"/>
  <c r="BQ38" i="9"/>
  <c r="CU38" i="9" s="1"/>
  <c r="BR38" i="9"/>
  <c r="BN41" i="9"/>
  <c r="BX54" i="9"/>
  <c r="P36" i="9"/>
  <c r="BH11" i="9"/>
  <c r="BR34" i="9"/>
  <c r="BZ47" i="9"/>
  <c r="BR40" i="9"/>
  <c r="CV40" i="9" s="1"/>
  <c r="CA28" i="10"/>
  <c r="BP29" i="10"/>
  <c r="BQ29" i="10"/>
  <c r="BO29" i="10"/>
  <c r="BN29" i="10"/>
  <c r="CE15" i="9"/>
  <c r="BY32" i="9"/>
  <c r="BZ51" i="9"/>
  <c r="BV39" i="9"/>
  <c r="BX60" i="9"/>
  <c r="CB65" i="10"/>
  <c r="BJ54" i="9"/>
  <c r="CG54" i="9"/>
  <c r="BM53" i="9"/>
  <c r="BK31" i="9"/>
  <c r="CB73" i="9"/>
  <c r="BO60" i="9"/>
  <c r="BY66" i="9"/>
  <c r="BO45" i="9"/>
  <c r="CS45" i="9" s="1"/>
  <c r="BK9" i="9"/>
  <c r="BQ55" i="10"/>
  <c r="BJ55" i="10"/>
  <c r="BL55" i="10"/>
  <c r="BL30" i="9"/>
  <c r="BK61" i="9"/>
  <c r="BR23" i="9"/>
  <c r="CG20" i="9"/>
  <c r="BK54" i="9"/>
  <c r="CB66" i="10"/>
  <c r="CF66" i="10"/>
  <c r="BZ68" i="9"/>
  <c r="CO68" i="9" s="1"/>
  <c r="P32" i="9"/>
  <c r="CG65" i="9"/>
  <c r="CV65" i="9" s="1"/>
  <c r="BI40" i="9"/>
  <c r="BW39" i="9"/>
  <c r="BI60" i="9"/>
  <c r="BH55" i="10"/>
  <c r="CD28" i="9"/>
  <c r="BX14" i="9"/>
  <c r="BJ63" i="9"/>
  <c r="BJ55" i="9"/>
  <c r="CN55" i="9" s="1"/>
  <c r="BN76" i="9"/>
  <c r="BN39" i="9"/>
  <c r="BY38" i="10"/>
  <c r="BG32" i="9"/>
  <c r="BQ72" i="9"/>
  <c r="BN44" i="9"/>
  <c r="CR44" i="9" s="1"/>
  <c r="BV55" i="10"/>
  <c r="CC41" i="9"/>
  <c r="BM28" i="9"/>
  <c r="BW55" i="10"/>
  <c r="CF44" i="10"/>
  <c r="BM76" i="9"/>
  <c r="BV15" i="9"/>
  <c r="BW55" i="9"/>
  <c r="BZ25" i="9"/>
  <c r="BY47" i="10"/>
  <c r="BW39" i="10"/>
  <c r="BO52" i="9"/>
  <c r="BO56" i="9"/>
  <c r="CD59" i="9"/>
  <c r="BY60" i="9"/>
  <c r="BH74" i="9"/>
  <c r="BN22" i="10"/>
  <c r="BK22" i="10"/>
  <c r="BL22" i="10"/>
  <c r="BM22" i="10"/>
  <c r="CE75" i="9"/>
  <c r="BN28" i="9"/>
  <c r="CF65" i="9"/>
  <c r="CU65" i="9" s="1"/>
  <c r="CE65" i="9"/>
  <c r="CT65" i="9" s="1"/>
  <c r="BH10" i="9"/>
  <c r="CL10" i="9" s="1"/>
  <c r="CF15" i="9"/>
  <c r="CC17" i="9"/>
  <c r="BM19" i="9"/>
  <c r="P22" i="9"/>
  <c r="BL39" i="10"/>
  <c r="BJ19" i="9"/>
  <c r="CB9" i="9"/>
  <c r="P51" i="9"/>
  <c r="P40" i="9"/>
  <c r="BN59" i="10"/>
  <c r="P35" i="9"/>
  <c r="CC46" i="9"/>
  <c r="CR46" i="9" s="1"/>
  <c r="P21" i="9"/>
  <c r="BQ19" i="9"/>
  <c r="BK11" i="9"/>
  <c r="CD6" i="9"/>
  <c r="BL36" i="9"/>
  <c r="CD35" i="9"/>
  <c r="BJ34" i="9"/>
  <c r="CN34" i="9" s="1"/>
  <c r="BO24" i="9"/>
  <c r="BM11" i="9"/>
  <c r="BR33" i="10"/>
  <c r="P17" i="10"/>
  <c r="CD70" i="10"/>
  <c r="BO38" i="10"/>
  <c r="CD68" i="9"/>
  <c r="CS68" i="9" s="1"/>
  <c r="CA55" i="10"/>
  <c r="CC19" i="9"/>
  <c r="BM52" i="9"/>
  <c r="BY18" i="9"/>
  <c r="BG38" i="10"/>
  <c r="P43" i="10"/>
  <c r="BV38" i="9"/>
  <c r="BK56" i="9"/>
  <c r="CG35" i="9"/>
  <c r="BG61" i="9"/>
  <c r="BX31" i="10"/>
  <c r="CB55" i="10"/>
  <c r="BM69" i="9"/>
  <c r="CQ69" i="9" s="1"/>
  <c r="BJ27" i="9"/>
  <c r="BR27" i="9"/>
  <c r="P67" i="9"/>
  <c r="CD11" i="9"/>
  <c r="BZ58" i="10"/>
  <c r="BL59" i="10"/>
  <c r="BV56" i="9"/>
  <c r="BL56" i="10"/>
  <c r="CE22" i="9"/>
  <c r="BI59" i="10"/>
  <c r="BL60" i="9"/>
  <c r="BH56" i="10"/>
  <c r="BQ34" i="9"/>
  <c r="CE28" i="10"/>
  <c r="BN33" i="9"/>
  <c r="CF18" i="9"/>
  <c r="BN60" i="9"/>
  <c r="CA70" i="9"/>
  <c r="BV75" i="9"/>
  <c r="CE13" i="9"/>
  <c r="CT13" i="9" s="1"/>
  <c r="CB29" i="9"/>
  <c r="CE52" i="9"/>
  <c r="CB15" i="9"/>
  <c r="BN52" i="9"/>
  <c r="BH5" i="9"/>
  <c r="CL5" i="9" s="1"/>
  <c r="BY60" i="10"/>
  <c r="P66" i="10"/>
  <c r="BY71" i="9"/>
  <c r="CN71" i="9" s="1"/>
  <c r="BO37" i="9"/>
  <c r="BR56" i="9"/>
  <c r="BI56" i="9"/>
  <c r="CG39" i="10"/>
  <c r="BZ17" i="9"/>
  <c r="CF40" i="9"/>
  <c r="BI16" i="9"/>
  <c r="CM16" i="9" s="1"/>
  <c r="BR69" i="9"/>
  <c r="CV69" i="9" s="1"/>
  <c r="BX20" i="9"/>
  <c r="BI37" i="10"/>
  <c r="CG23" i="9"/>
  <c r="BR11" i="9"/>
  <c r="BZ41" i="10"/>
  <c r="BJ18" i="9"/>
  <c r="BL16" i="9"/>
  <c r="CP16" i="9" s="1"/>
  <c r="BV6" i="9"/>
  <c r="BX41" i="10"/>
  <c r="BV34" i="10"/>
  <c r="BK44" i="9"/>
  <c r="BR41" i="9"/>
  <c r="CE39" i="9"/>
  <c r="CT39" i="9" s="1"/>
  <c r="BW17" i="9"/>
  <c r="BJ37" i="10"/>
  <c r="CG30" i="9"/>
  <c r="CD40" i="9"/>
  <c r="BQ28" i="9"/>
  <c r="CB39" i="9"/>
  <c r="CQ39" i="9" s="1"/>
  <c r="BK64" i="9"/>
  <c r="CO64" i="9" s="1"/>
  <c r="CD73" i="9"/>
  <c r="BX55" i="10"/>
  <c r="BG45" i="9"/>
  <c r="CG21" i="9"/>
  <c r="BI29" i="10"/>
  <c r="P52" i="9"/>
  <c r="BK37" i="10"/>
  <c r="CE42" i="9"/>
  <c r="BX46" i="9"/>
  <c r="CM46" i="9" s="1"/>
  <c r="CB21" i="9"/>
  <c r="CQ21" i="9" s="1"/>
  <c r="BH40" i="9"/>
  <c r="BI42" i="9"/>
  <c r="BL40" i="9"/>
  <c r="CB23" i="9"/>
  <c r="BL63" i="9"/>
  <c r="P75" i="9"/>
  <c r="P54" i="10"/>
  <c r="CC20" i="9"/>
  <c r="CR20" i="9" s="1"/>
  <c r="BG8" i="9"/>
  <c r="P26" i="9"/>
  <c r="BP11" i="9"/>
  <c r="CT11" i="9" s="1"/>
  <c r="BZ21" i="9"/>
  <c r="P34" i="10"/>
  <c r="BM62" i="9"/>
  <c r="BH51" i="9"/>
  <c r="BQ18" i="9"/>
  <c r="BP51" i="10"/>
  <c r="P34" i="9"/>
  <c r="BH48" i="10"/>
  <c r="BI64" i="9"/>
  <c r="CM64" i="9" s="1"/>
  <c r="BY36" i="10"/>
  <c r="BI17" i="9"/>
  <c r="BH76" i="9"/>
  <c r="BZ76" i="9"/>
  <c r="BY51" i="10"/>
  <c r="CA6" i="9"/>
  <c r="CE57" i="9"/>
  <c r="CT57" i="9" s="1"/>
  <c r="BV47" i="9"/>
  <c r="BV32" i="9"/>
  <c r="BK18" i="9"/>
  <c r="CE60" i="9"/>
  <c r="BR30" i="10"/>
  <c r="CC60" i="9"/>
  <c r="CG56" i="9"/>
  <c r="BM22" i="9"/>
  <c r="BQ27" i="9"/>
  <c r="CU27" i="9" s="1"/>
  <c r="CD56" i="9"/>
  <c r="BH61" i="9"/>
  <c r="BI55" i="9"/>
  <c r="BI70" i="9"/>
  <c r="P33" i="10"/>
  <c r="BO59" i="10"/>
  <c r="BO48" i="10"/>
  <c r="BY61" i="10"/>
  <c r="P5" i="9"/>
  <c r="BH6" i="9"/>
  <c r="CL6" i="9" s="1"/>
  <c r="BX39" i="10"/>
  <c r="CD9" i="9"/>
  <c r="BM43" i="9"/>
  <c r="BH28" i="9"/>
  <c r="BG37" i="9"/>
  <c r="BZ15" i="9"/>
  <c r="CO15" i="9" s="1"/>
  <c r="CB44" i="9"/>
  <c r="BQ13" i="9"/>
  <c r="CE23" i="9"/>
  <c r="BW19" i="9"/>
  <c r="CL19" i="9" s="1"/>
  <c r="BG35" i="10"/>
  <c r="BP62" i="9"/>
  <c r="CA15" i="9"/>
  <c r="BX28" i="10"/>
  <c r="BW21" i="9"/>
  <c r="BJ45" i="9"/>
  <c r="CN45" i="9" s="1"/>
  <c r="P45" i="9"/>
  <c r="P31" i="9"/>
  <c r="BQ69" i="9"/>
  <c r="CU69" i="9" s="1"/>
  <c r="BO18" i="9"/>
  <c r="BL28" i="9"/>
  <c r="BZ32" i="9"/>
  <c r="CA23" i="9"/>
  <c r="BH33" i="10"/>
  <c r="BP38" i="9"/>
  <c r="BZ28" i="10"/>
  <c r="BV14" i="9"/>
  <c r="CD52" i="9"/>
  <c r="BL54" i="9"/>
  <c r="BG44" i="9"/>
  <c r="BM30" i="9"/>
  <c r="BX66" i="9"/>
  <c r="BZ66" i="9"/>
  <c r="BN62" i="9"/>
  <c r="BY73" i="9"/>
  <c r="CB35" i="10"/>
  <c r="BV50" i="9"/>
  <c r="BW34" i="10"/>
  <c r="BW15" i="9"/>
  <c r="BV24" i="9"/>
  <c r="BN45" i="9"/>
  <c r="CR45" i="9" s="1"/>
  <c r="BM56" i="10"/>
  <c r="BX57" i="9"/>
  <c r="CM57" i="9" s="1"/>
  <c r="CA30" i="9"/>
  <c r="CD60" i="9"/>
  <c r="BX44" i="9"/>
  <c r="P18" i="10"/>
  <c r="P66" i="9"/>
  <c r="BM55" i="9"/>
  <c r="CD27" i="9"/>
  <c r="BM61" i="9"/>
  <c r="BH55" i="9"/>
  <c r="CB45" i="10"/>
  <c r="BI67" i="9"/>
  <c r="CM67" i="9" s="1"/>
  <c r="BL70" i="9"/>
  <c r="BM59" i="9"/>
  <c r="BL31" i="9"/>
  <c r="BI76" i="9"/>
  <c r="BQ64" i="9"/>
  <c r="CU64" i="9" s="1"/>
  <c r="BY11" i="9"/>
  <c r="CF50" i="9"/>
  <c r="BO56" i="10"/>
  <c r="BV65" i="9"/>
  <c r="CK65" i="9" s="1"/>
  <c r="CD36" i="10"/>
  <c r="CD21" i="9"/>
  <c r="BR16" i="9"/>
  <c r="CV16" i="9" s="1"/>
  <c r="BJ28" i="9"/>
  <c r="BR19" i="9"/>
  <c r="CV19" i="9" s="1"/>
  <c r="CD30" i="9"/>
  <c r="BI10" i="9"/>
  <c r="BP48" i="10"/>
  <c r="BM6" i="9"/>
  <c r="CD46" i="9"/>
  <c r="CS46" i="9" s="1"/>
  <c r="CC6" i="9"/>
  <c r="BN11" i="9"/>
  <c r="BQ6" i="9"/>
  <c r="CC9" i="9"/>
  <c r="BL43" i="9"/>
  <c r="BW28" i="10"/>
  <c r="BM63" i="9"/>
  <c r="BQ38" i="10"/>
  <c r="BN24" i="9"/>
  <c r="P41" i="9"/>
  <c r="BX43" i="9"/>
  <c r="CB32" i="9"/>
  <c r="CF13" i="9"/>
  <c r="BM35" i="10"/>
  <c r="CE50" i="9"/>
  <c r="BQ47" i="9"/>
  <c r="P7" i="9"/>
  <c r="CG9" i="9"/>
  <c r="CF28" i="10"/>
  <c r="BW51" i="9"/>
  <c r="BQ44" i="9"/>
  <c r="CF47" i="9"/>
  <c r="BX65" i="9"/>
  <c r="CM65" i="9" s="1"/>
  <c r="BH24" i="9"/>
  <c r="BM41" i="9"/>
  <c r="CB51" i="9"/>
  <c r="CF65" i="10"/>
  <c r="BY65" i="9"/>
  <c r="CN65" i="9" s="1"/>
  <c r="BO28" i="9"/>
  <c r="BG48" i="10"/>
  <c r="CE38" i="10"/>
  <c r="CE36" i="10"/>
  <c r="CC58" i="10"/>
  <c r="CA38" i="10"/>
  <c r="BY48" i="9"/>
  <c r="BW40" i="9"/>
  <c r="CA75" i="9"/>
  <c r="BQ62" i="9"/>
  <c r="BY12" i="9"/>
  <c r="BG31" i="9"/>
  <c r="BZ38" i="10"/>
  <c r="CC70" i="10"/>
  <c r="BJ29" i="10"/>
  <c r="BJ47" i="9"/>
  <c r="BQ51" i="9"/>
  <c r="BI75" i="9"/>
  <c r="P58" i="9"/>
  <c r="CA46" i="9"/>
  <c r="CP46" i="9" s="1"/>
  <c r="BK59" i="9"/>
  <c r="CD76" i="9"/>
  <c r="CB28" i="10"/>
  <c r="BI24" i="9"/>
  <c r="BN38" i="10"/>
  <c r="P11" i="9"/>
  <c r="CE76" i="9"/>
  <c r="CT76" i="9" s="1"/>
  <c r="CC40" i="9"/>
  <c r="CR40" i="9" s="1"/>
  <c r="BW46" i="9"/>
  <c r="CL46" i="9" s="1"/>
  <c r="BO72" i="9"/>
  <c r="P65" i="9"/>
  <c r="BX51" i="10"/>
  <c r="CA34" i="10"/>
  <c r="BG40" i="10"/>
  <c r="BI63" i="9"/>
  <c r="CF68" i="9"/>
  <c r="CU68" i="9" s="1"/>
  <c r="BH59" i="10"/>
  <c r="BJ59" i="10"/>
  <c r="BM59" i="10"/>
  <c r="BQ59" i="10"/>
  <c r="BY76" i="9"/>
  <c r="P43" i="9"/>
  <c r="CC15" i="9"/>
  <c r="BZ73" i="9"/>
  <c r="BY43" i="9"/>
  <c r="CF70" i="10"/>
  <c r="BL48" i="10"/>
  <c r="P53" i="9"/>
  <c r="BQ54" i="9"/>
  <c r="BY42" i="9"/>
  <c r="BZ43" i="9"/>
  <c r="BO51" i="10"/>
  <c r="CC38" i="10"/>
  <c r="CD17" i="9"/>
  <c r="BZ20" i="9"/>
  <c r="BQ10" i="9"/>
  <c r="CF38" i="10"/>
  <c r="BL35" i="10"/>
  <c r="CE17" i="9"/>
  <c r="CT17" i="9" s="1"/>
  <c r="BK21" i="9"/>
  <c r="BV35" i="9"/>
  <c r="CF41" i="10"/>
  <c r="CA47" i="10"/>
  <c r="BZ49" i="10"/>
  <c r="CE55" i="10"/>
  <c r="BI51" i="10"/>
  <c r="BW14" i="9"/>
  <c r="BK16" i="9"/>
  <c r="CO16" i="9" s="1"/>
  <c r="BW61" i="10"/>
  <c r="BJ6" i="9"/>
  <c r="BM36" i="9"/>
  <c r="BM33" i="10"/>
  <c r="CC29" i="9"/>
  <c r="CB60" i="9"/>
  <c r="BX45" i="10"/>
  <c r="BZ39" i="9"/>
  <c r="BX7" i="9"/>
  <c r="CM7" i="9" s="1"/>
  <c r="CA14" i="9"/>
  <c r="CB52" i="9"/>
  <c r="P16" i="9"/>
  <c r="BR70" i="9"/>
  <c r="BW73" i="9"/>
  <c r="BN23" i="9"/>
  <c r="BR64" i="9"/>
  <c r="CV64" i="9" s="1"/>
  <c r="BQ23" i="9"/>
  <c r="CU23" i="9" s="1"/>
  <c r="P47" i="9"/>
  <c r="CF45" i="10"/>
  <c r="BJ38" i="10"/>
  <c r="BP56" i="9"/>
  <c r="CT56" i="9" s="1"/>
  <c r="CF7" i="9"/>
  <c r="CU7" i="9" s="1"/>
  <c r="CD55" i="10"/>
  <c r="CG36" i="10"/>
  <c r="BJ60" i="9"/>
  <c r="BR76" i="9"/>
  <c r="CF28" i="9"/>
  <c r="CD43" i="9"/>
  <c r="BZ54" i="9"/>
  <c r="CA48" i="9"/>
  <c r="CP48" i="9" s="1"/>
  <c r="P4" i="9"/>
  <c r="CE30" i="9"/>
  <c r="BP52" i="9"/>
  <c r="BP60" i="9"/>
  <c r="BV31" i="9"/>
  <c r="CE24" i="9"/>
  <c r="P42" i="10"/>
  <c r="CC66" i="10"/>
  <c r="BP19" i="9"/>
  <c r="CC68" i="9"/>
  <c r="CR68" i="9" s="1"/>
  <c r="BY55" i="10"/>
  <c r="BP16" i="10"/>
  <c r="P38" i="10"/>
  <c r="CE27" i="9"/>
  <c r="CF43" i="9"/>
  <c r="CD39" i="10"/>
  <c r="CB43" i="9"/>
  <c r="P60" i="10"/>
  <c r="BI6" i="9"/>
  <c r="BN51" i="10"/>
  <c r="BM51" i="10"/>
  <c r="BQ35" i="10"/>
  <c r="BH35" i="10"/>
  <c r="BI35" i="10"/>
  <c r="CG45" i="10"/>
  <c r="CE40" i="9"/>
  <c r="CB35" i="9"/>
  <c r="BI54" i="9"/>
  <c r="BQ37" i="9"/>
  <c r="BM16" i="9"/>
  <c r="CQ16" i="9" s="1"/>
  <c r="BY45" i="10"/>
  <c r="BJ69" i="9"/>
  <c r="CN69" i="9" s="1"/>
  <c r="P15" i="10"/>
  <c r="BN19" i="9"/>
  <c r="BL6" i="9"/>
  <c r="BK22" i="9"/>
  <c r="CO22" i="9" s="1"/>
  <c r="BL29" i="10"/>
  <c r="BX73" i="9"/>
  <c r="BP9" i="9"/>
  <c r="CF11" i="9"/>
  <c r="CU11" i="9" s="1"/>
  <c r="CF73" i="9"/>
  <c r="BZ18" i="9"/>
  <c r="BX68" i="9"/>
  <c r="CM68" i="9" s="1"/>
  <c r="BY44" i="9"/>
  <c r="CC28" i="9"/>
  <c r="CG51" i="10"/>
  <c r="BX11" i="9"/>
  <c r="CF46" i="9"/>
  <c r="CU46" i="9" s="1"/>
  <c r="P48" i="9"/>
  <c r="BO23" i="9"/>
  <c r="BI61" i="9"/>
  <c r="BP21" i="9"/>
  <c r="CD58" i="10"/>
  <c r="CA47" i="9"/>
  <c r="CA39" i="10"/>
  <c r="BY51" i="9"/>
  <c r="BO64" i="9"/>
  <c r="CS64" i="9" s="1"/>
  <c r="BR72" i="9"/>
  <c r="CE12" i="9"/>
  <c r="BG13" i="9"/>
  <c r="CE28" i="9"/>
  <c r="BN38" i="9"/>
  <c r="BZ46" i="9"/>
  <c r="CO46" i="9" s="1"/>
  <c r="BK63" i="9"/>
  <c r="CO63" i="9" s="1"/>
  <c r="BK10" i="9"/>
  <c r="BM10" i="9"/>
  <c r="BL10" i="9"/>
  <c r="BR43" i="9"/>
  <c r="BH34" i="9"/>
  <c r="BV44" i="9"/>
  <c r="CC39" i="9"/>
  <c r="P39" i="10"/>
  <c r="BI38" i="10"/>
  <c r="BX34" i="10"/>
  <c r="P23" i="10"/>
  <c r="BP37" i="10"/>
  <c r="CF6" i="9"/>
  <c r="CF39" i="10"/>
  <c r="BN55" i="9"/>
  <c r="BP39" i="10"/>
  <c r="BV30" i="9"/>
  <c r="BV20" i="9"/>
  <c r="BO41" i="9"/>
  <c r="CG73" i="9"/>
  <c r="CD23" i="9"/>
  <c r="BX42" i="9"/>
  <c r="BW13" i="9"/>
  <c r="BV54" i="9"/>
  <c r="BP40" i="9"/>
  <c r="BK19" i="9"/>
  <c r="CA27" i="9"/>
  <c r="BZ28" i="9"/>
  <c r="BV68" i="9"/>
  <c r="CK68" i="9" s="1"/>
  <c r="BG19" i="9"/>
  <c r="BZ45" i="10"/>
  <c r="BK56" i="10"/>
  <c r="CG76" i="9"/>
  <c r="P45" i="10"/>
  <c r="CG48" i="9"/>
  <c r="CC45" i="10"/>
  <c r="BY66" i="10"/>
  <c r="BH20" i="9"/>
  <c r="CL20" i="9" s="1"/>
  <c r="BL23" i="9"/>
  <c r="CD28" i="10"/>
  <c r="CA32" i="9"/>
  <c r="BJ17" i="9"/>
  <c r="BO22" i="9"/>
  <c r="BR55" i="10"/>
  <c r="CD66" i="10"/>
  <c r="CG60" i="9"/>
  <c r="BQ20" i="9"/>
  <c r="BR55" i="9"/>
  <c r="BV62" i="9"/>
  <c r="BK72" i="9"/>
  <c r="BM75" i="9"/>
  <c r="CC4" i="9"/>
  <c r="CR4" i="9" s="1"/>
  <c r="BV66" i="10"/>
  <c r="CE52" i="10"/>
  <c r="BN13" i="9"/>
  <c r="BR40" i="10"/>
  <c r="CF60" i="10"/>
  <c r="CG60" i="10"/>
  <c r="BV70" i="9"/>
  <c r="CD75" i="9"/>
  <c r="BO35" i="10"/>
  <c r="BG60" i="9"/>
  <c r="CF32" i="9"/>
  <c r="CA61" i="10"/>
  <c r="BN18" i="9"/>
  <c r="BL18" i="9"/>
  <c r="BY70" i="10"/>
  <c r="BX70" i="10"/>
  <c r="BZ70" i="10"/>
  <c r="BX30" i="9"/>
  <c r="BY30" i="9"/>
  <c r="CN30" i="9" s="1"/>
  <c r="BH18" i="9"/>
  <c r="CB40" i="9"/>
  <c r="BY35" i="9"/>
  <c r="CA76" i="9"/>
  <c r="BZ42" i="9"/>
  <c r="BK49" i="10"/>
  <c r="BL49" i="10"/>
  <c r="CA73" i="9"/>
  <c r="BG38" i="9"/>
  <c r="BI21" i="9"/>
  <c r="CM21" i="9" s="1"/>
  <c r="CB46" i="9"/>
  <c r="CQ46" i="9" s="1"/>
  <c r="CA28" i="9"/>
  <c r="BN63" i="9"/>
  <c r="BR10" i="9"/>
  <c r="BG55" i="9"/>
  <c r="BY39" i="10"/>
  <c r="CD65" i="10"/>
  <c r="CA68" i="9"/>
  <c r="CP68" i="9" s="1"/>
  <c r="CC28" i="10"/>
  <c r="CG35" i="10"/>
  <c r="P72" i="9"/>
  <c r="P19" i="9"/>
  <c r="CB53" i="9"/>
  <c r="BY68" i="9"/>
  <c r="CN68" i="9" s="1"/>
  <c r="BY50" i="9"/>
  <c r="CN50" i="9" s="1"/>
  <c r="BJ43" i="9"/>
  <c r="BM56" i="9"/>
  <c r="BH51" i="10"/>
  <c r="P49" i="9"/>
  <c r="BV70" i="10"/>
  <c r="CD66" i="9"/>
  <c r="BI59" i="9"/>
  <c r="CM59" i="9" s="1"/>
  <c r="CG28" i="9"/>
  <c r="BM5" i="9"/>
  <c r="CQ5" i="9" s="1"/>
  <c r="CE73" i="9"/>
  <c r="CT73" i="9" s="1"/>
  <c r="CE35" i="10"/>
  <c r="DH83" i="10" l="1"/>
  <c r="DE85" i="10"/>
  <c r="CH80" i="10"/>
  <c r="DK80" i="10" s="1"/>
  <c r="DD85" i="10"/>
  <c r="DI85" i="10"/>
  <c r="DA85" i="10"/>
  <c r="DQ85" i="10" s="1"/>
  <c r="DK85" i="10"/>
  <c r="DB85" i="10"/>
  <c r="CM85" i="10"/>
  <c r="DR85" i="10" s="1"/>
  <c r="DB81" i="10"/>
  <c r="CS85" i="10"/>
  <c r="CU85" i="10"/>
  <c r="DK81" i="10"/>
  <c r="DE81" i="10"/>
  <c r="DF81" i="10"/>
  <c r="CQ85" i="10"/>
  <c r="DI81" i="10"/>
  <c r="DJ81" i="10"/>
  <c r="DV85" i="10"/>
  <c r="DC81" i="10"/>
  <c r="CR85" i="10"/>
  <c r="CN85" i="10"/>
  <c r="DS85" i="10" s="1"/>
  <c r="CP85" i="10"/>
  <c r="DU85" i="10" s="1"/>
  <c r="DG85" i="10"/>
  <c r="CZ85" i="10"/>
  <c r="DH85" i="10"/>
  <c r="CT85" i="10"/>
  <c r="DY85" i="10" s="1"/>
  <c r="CV85" i="10"/>
  <c r="EA85" i="10" s="1"/>
  <c r="CO85" i="10"/>
  <c r="DT85" i="10" s="1"/>
  <c r="DJ85" i="10"/>
  <c r="DE84" i="10"/>
  <c r="DU84" i="10" s="1"/>
  <c r="DC84" i="10"/>
  <c r="DB84" i="10"/>
  <c r="CR37" i="9"/>
  <c r="DD84" i="10"/>
  <c r="DT84" i="10" s="1"/>
  <c r="DK84" i="10"/>
  <c r="EA84" i="10" s="1"/>
  <c r="DI84" i="10"/>
  <c r="CS83" i="10"/>
  <c r="DH84" i="10"/>
  <c r="DG84" i="10"/>
  <c r="DW84" i="10" s="1"/>
  <c r="DJ84" i="10"/>
  <c r="DA84" i="10"/>
  <c r="CL83" i="10"/>
  <c r="DQ83" i="10" s="1"/>
  <c r="DZ84" i="10"/>
  <c r="DF84" i="10"/>
  <c r="DV84" i="10" s="1"/>
  <c r="CV84" i="10"/>
  <c r="CL84" i="10"/>
  <c r="CS84" i="10"/>
  <c r="CT84" i="10"/>
  <c r="CM84" i="10"/>
  <c r="DR84" i="10" s="1"/>
  <c r="CK84" i="10"/>
  <c r="CN84" i="10"/>
  <c r="CU8" i="9"/>
  <c r="DX83" i="10"/>
  <c r="CM72" i="9"/>
  <c r="CZ83" i="10"/>
  <c r="DE80" i="10"/>
  <c r="DA81" i="10"/>
  <c r="DK83" i="10"/>
  <c r="DH81" i="10"/>
  <c r="CZ81" i="10"/>
  <c r="DE83" i="10"/>
  <c r="DD83" i="10"/>
  <c r="BS82" i="10"/>
  <c r="CM82" i="10" s="1"/>
  <c r="DG83" i="10"/>
  <c r="DF83" i="10"/>
  <c r="CU83" i="10"/>
  <c r="DZ83" i="10" s="1"/>
  <c r="CV83" i="10"/>
  <c r="CK83" i="10"/>
  <c r="CM83" i="10"/>
  <c r="DR83" i="10" s="1"/>
  <c r="CP83" i="10"/>
  <c r="CO83" i="10"/>
  <c r="CN83" i="10"/>
  <c r="DC83" i="10"/>
  <c r="DD81" i="10"/>
  <c r="CL61" i="9"/>
  <c r="CQ83" i="10"/>
  <c r="CR83" i="10"/>
  <c r="CU82" i="10"/>
  <c r="CK82" i="10"/>
  <c r="CM15" i="9"/>
  <c r="CM14" i="9"/>
  <c r="CS14" i="9"/>
  <c r="CQ25" i="9"/>
  <c r="CP8" i="9"/>
  <c r="DD82" i="10"/>
  <c r="CL75" i="9"/>
  <c r="DJ80" i="10"/>
  <c r="B9" i="15"/>
  <c r="D8" i="15"/>
  <c r="CQ8" i="9"/>
  <c r="DJ82" i="10"/>
  <c r="DC82" i="10"/>
  <c r="DA82" i="10"/>
  <c r="DG82" i="10"/>
  <c r="DF82" i="10"/>
  <c r="CZ82" i="10"/>
  <c r="DE82" i="10"/>
  <c r="DB82" i="10"/>
  <c r="DH82" i="10"/>
  <c r="CZ80" i="10"/>
  <c r="BS81" i="10"/>
  <c r="CV75" i="9"/>
  <c r="CP61" i="9"/>
  <c r="CU39" i="9"/>
  <c r="CT58" i="9"/>
  <c r="CM73" i="9"/>
  <c r="CV26" i="9"/>
  <c r="CR72" i="9"/>
  <c r="CR31" i="9"/>
  <c r="CV25" i="9"/>
  <c r="CR8" i="9"/>
  <c r="CL21" i="9"/>
  <c r="CL25" i="9"/>
  <c r="CM37" i="9"/>
  <c r="CM27" i="9"/>
  <c r="BS80" i="10"/>
  <c r="CK80" i="10" s="1"/>
  <c r="DC80" i="10"/>
  <c r="DA80" i="10"/>
  <c r="DB80" i="10"/>
  <c r="DD80" i="10"/>
  <c r="DF80" i="10"/>
  <c r="DI80" i="10"/>
  <c r="DG80" i="10"/>
  <c r="DH80" i="10"/>
  <c r="CP40" i="9"/>
  <c r="CT44" i="9"/>
  <c r="CN54" i="9"/>
  <c r="CU37" i="9"/>
  <c r="CK39" i="9"/>
  <c r="CV79" i="10"/>
  <c r="CU79" i="10"/>
  <c r="CS25" i="9"/>
  <c r="CT79" i="10"/>
  <c r="CS17" i="9"/>
  <c r="F6" i="12"/>
  <c r="Z6" i="12"/>
  <c r="Y6" i="12"/>
  <c r="B21" i="2"/>
  <c r="A20" i="2"/>
  <c r="BL20" i="2" s="1"/>
  <c r="CK79" i="10"/>
  <c r="CS39" i="9"/>
  <c r="CH79" i="10"/>
  <c r="DF79" i="10" s="1"/>
  <c r="CR79" i="10"/>
  <c r="CL79" i="10"/>
  <c r="CQ79" i="10"/>
  <c r="CP79" i="10"/>
  <c r="CN79" i="10"/>
  <c r="CS79" i="10"/>
  <c r="CM79" i="10"/>
  <c r="B22" i="3"/>
  <c r="A21" i="3"/>
  <c r="BL21" i="3" s="1"/>
  <c r="CU25" i="9"/>
  <c r="CL39" i="9"/>
  <c r="CV18" i="9"/>
  <c r="CS8" i="9"/>
  <c r="CP51" i="9"/>
  <c r="CP76" i="9"/>
  <c r="CQ38" i="9"/>
  <c r="CM8" i="9"/>
  <c r="CO8" i="9"/>
  <c r="CT26" i="9"/>
  <c r="CL38" i="9"/>
  <c r="CQ26" i="9"/>
  <c r="CP31" i="9"/>
  <c r="CO25" i="9"/>
  <c r="CO48" i="9"/>
  <c r="BS25" i="9"/>
  <c r="CN21" i="9"/>
  <c r="CU30" i="9"/>
  <c r="CS76" i="9"/>
  <c r="CP73" i="9"/>
  <c r="CT29" i="9"/>
  <c r="CN61" i="9"/>
  <c r="CK26" i="9"/>
  <c r="CP19" i="9"/>
  <c r="CL37" i="9"/>
  <c r="CQ61" i="9"/>
  <c r="CN73" i="9"/>
  <c r="CQ28" i="9"/>
  <c r="CT31" i="9"/>
  <c r="CK25" i="9"/>
  <c r="CO27" i="9"/>
  <c r="CP25" i="9"/>
  <c r="CN75" i="9"/>
  <c r="CM35" i="9"/>
  <c r="CR75" i="9"/>
  <c r="CH8" i="9"/>
  <c r="CN29" i="9"/>
  <c r="CP13" i="9"/>
  <c r="CM61" i="9"/>
  <c r="CU15" i="9"/>
  <c r="CS29" i="9"/>
  <c r="CQ33" i="9"/>
  <c r="CU73" i="9"/>
  <c r="CO31" i="9"/>
  <c r="CS31" i="9"/>
  <c r="CL14" i="9"/>
  <c r="CO38" i="9"/>
  <c r="CR26" i="9"/>
  <c r="CU53" i="9"/>
  <c r="CS38" i="9"/>
  <c r="CO35" i="9"/>
  <c r="CR35" i="9"/>
  <c r="CN8" i="9"/>
  <c r="CO33" i="9"/>
  <c r="CQ74" i="9"/>
  <c r="CR10" i="9"/>
  <c r="CQ35" i="9"/>
  <c r="CK35" i="9"/>
  <c r="CV62" i="9"/>
  <c r="CQ34" i="9"/>
  <c r="CS75" i="9"/>
  <c r="CO39" i="9"/>
  <c r="CL29" i="9"/>
  <c r="CU59" i="9"/>
  <c r="CT75" i="9"/>
  <c r="CM53" i="9"/>
  <c r="CN25" i="9"/>
  <c r="CQ72" i="9"/>
  <c r="CU62" i="9"/>
  <c r="CS13" i="9"/>
  <c r="CT63" i="9"/>
  <c r="CU66" i="9"/>
  <c r="CP24" i="9"/>
  <c r="CN39" i="9"/>
  <c r="CP75" i="9"/>
  <c r="CQ31" i="9"/>
  <c r="CQ47" i="9"/>
  <c r="CQ37" i="9"/>
  <c r="CH61" i="9"/>
  <c r="CS37" i="9"/>
  <c r="CO37" i="9"/>
  <c r="CS47" i="9"/>
  <c r="CV21" i="9"/>
  <c r="CU33" i="9"/>
  <c r="CO49" i="9"/>
  <c r="CP74" i="9"/>
  <c r="CV59" i="9"/>
  <c r="CV73" i="9"/>
  <c r="CL72" i="9"/>
  <c r="CU21" i="9"/>
  <c r="CM22" i="9"/>
  <c r="CK75" i="9"/>
  <c r="CT48" i="9"/>
  <c r="CT59" i="9"/>
  <c r="CT77" i="10"/>
  <c r="CS27" i="9"/>
  <c r="CU18" i="9"/>
  <c r="CV27" i="9"/>
  <c r="CV52" i="9"/>
  <c r="CQ50" i="9"/>
  <c r="CN26" i="9"/>
  <c r="DB77" i="10"/>
  <c r="CO19" i="9"/>
  <c r="CS21" i="9"/>
  <c r="CM29" i="9"/>
  <c r="CP72" i="9"/>
  <c r="CT25" i="9"/>
  <c r="CV13" i="9"/>
  <c r="CQ36" i="9"/>
  <c r="CS62" i="9"/>
  <c r="CR42" i="9"/>
  <c r="DD77" i="10"/>
  <c r="CO61" i="9"/>
  <c r="CU61" i="9"/>
  <c r="CO74" i="9"/>
  <c r="CV32" i="9"/>
  <c r="CV39" i="9"/>
  <c r="CS61" i="9"/>
  <c r="CK74" i="9"/>
  <c r="CL33" i="9"/>
  <c r="CS35" i="9"/>
  <c r="CQ59" i="9"/>
  <c r="CV11" i="9"/>
  <c r="CL63" i="9"/>
  <c r="CT54" i="9"/>
  <c r="CV58" i="9"/>
  <c r="CV61" i="9"/>
  <c r="CV29" i="9"/>
  <c r="CS33" i="9"/>
  <c r="CL73" i="9"/>
  <c r="CQ15" i="9"/>
  <c r="CK15" i="9"/>
  <c r="CL60" i="9"/>
  <c r="CP52" i="9"/>
  <c r="CP56" i="9"/>
  <c r="CS74" i="9"/>
  <c r="CU54" i="9"/>
  <c r="CU51" i="9"/>
  <c r="CM10" i="9"/>
  <c r="CU31" i="9"/>
  <c r="CS48" i="9"/>
  <c r="CN10" i="9"/>
  <c r="CN53" i="9"/>
  <c r="CV77" i="10"/>
  <c r="EA77" i="10" s="1"/>
  <c r="CQ10" i="9"/>
  <c r="CQ6" i="9"/>
  <c r="CL35" i="9"/>
  <c r="CP70" i="9"/>
  <c r="CU19" i="9"/>
  <c r="CM19" i="9"/>
  <c r="CN43" i="9"/>
  <c r="CN60" i="9"/>
  <c r="CQ70" i="9"/>
  <c r="CO26" i="9"/>
  <c r="CS72" i="9"/>
  <c r="CL58" i="9"/>
  <c r="CL24" i="9"/>
  <c r="CS77" i="10"/>
  <c r="CM34" i="9"/>
  <c r="CQ77" i="10"/>
  <c r="CQ78" i="10"/>
  <c r="CR33" i="9"/>
  <c r="CP23" i="9"/>
  <c r="CU44" i="9"/>
  <c r="CN56" i="9"/>
  <c r="CO14" i="9"/>
  <c r="DF77" i="10"/>
  <c r="CU10" i="9"/>
  <c r="CU34" i="9"/>
  <c r="CN62" i="9"/>
  <c r="CL44" i="9"/>
  <c r="CM51" i="9"/>
  <c r="CN74" i="9"/>
  <c r="CL34" i="9"/>
  <c r="CH31" i="9"/>
  <c r="CT62" i="9"/>
  <c r="CV35" i="9"/>
  <c r="CQ19" i="9"/>
  <c r="CV51" i="9"/>
  <c r="CS15" i="9"/>
  <c r="CO52" i="9"/>
  <c r="CP9" i="9"/>
  <c r="CP62" i="9"/>
  <c r="CR50" i="9"/>
  <c r="CP50" i="9"/>
  <c r="CO77" i="10"/>
  <c r="CP77" i="10"/>
  <c r="CU77" i="10"/>
  <c r="CO78" i="10"/>
  <c r="CM78" i="10"/>
  <c r="CL52" i="9"/>
  <c r="CR48" i="9"/>
  <c r="CO42" i="9"/>
  <c r="CK21" i="9"/>
  <c r="CR24" i="9"/>
  <c r="CT78" i="10"/>
  <c r="CV41" i="9"/>
  <c r="DI77" i="10"/>
  <c r="CR13" i="9"/>
  <c r="CT9" i="9"/>
  <c r="CP43" i="9"/>
  <c r="CQ11" i="9"/>
  <c r="CR63" i="9"/>
  <c r="CV43" i="9"/>
  <c r="CK14" i="9"/>
  <c r="CP60" i="9"/>
  <c r="CR76" i="9"/>
  <c r="CS63" i="9"/>
  <c r="CQ14" i="9"/>
  <c r="CM39" i="9"/>
  <c r="CQ42" i="9"/>
  <c r="CO58" i="9"/>
  <c r="CO24" i="9"/>
  <c r="CP33" i="9"/>
  <c r="DJ77" i="10"/>
  <c r="CH78" i="10"/>
  <c r="DA78" i="10" s="1"/>
  <c r="DQ78" i="10" s="1"/>
  <c r="CR78" i="10"/>
  <c r="CR38" i="9"/>
  <c r="CS49" i="9"/>
  <c r="CQ17" i="9"/>
  <c r="DE77" i="10"/>
  <c r="CU52" i="9"/>
  <c r="CQ13" i="9"/>
  <c r="CN59" i="9"/>
  <c r="DC77" i="10"/>
  <c r="CN19" i="9"/>
  <c r="CZ77" i="10"/>
  <c r="CN78" i="10"/>
  <c r="CM32" i="9"/>
  <c r="CM58" i="9"/>
  <c r="CP78" i="10"/>
  <c r="CS41" i="9"/>
  <c r="CP10" i="9"/>
  <c r="CM48" i="9"/>
  <c r="CV24" i="9"/>
  <c r="CN77" i="10"/>
  <c r="CU78" i="10"/>
  <c r="CV78" i="10"/>
  <c r="CS78" i="10"/>
  <c r="BS35" i="9"/>
  <c r="CN49" i="9"/>
  <c r="CM13" i="9"/>
  <c r="CL27" i="9"/>
  <c r="DA77" i="10"/>
  <c r="DQ77" i="10" s="1"/>
  <c r="CN35" i="9"/>
  <c r="CO73" i="9"/>
  <c r="CQ55" i="9"/>
  <c r="CR59" i="9"/>
  <c r="DH77" i="10"/>
  <c r="CQ48" i="9"/>
  <c r="CV31" i="9"/>
  <c r="DG77" i="10"/>
  <c r="CM56" i="9"/>
  <c r="CO50" i="9"/>
  <c r="CO23" i="9"/>
  <c r="CO12" i="9"/>
  <c r="CH59" i="9"/>
  <c r="CR74" i="9"/>
  <c r="CM77" i="10"/>
  <c r="CP18" i="9"/>
  <c r="CO72" i="9"/>
  <c r="CR19" i="9"/>
  <c r="CU47" i="9"/>
  <c r="CT38" i="9"/>
  <c r="CM55" i="9"/>
  <c r="CS73" i="9"/>
  <c r="CN63" i="9"/>
  <c r="CN40" i="9"/>
  <c r="CQ66" i="9"/>
  <c r="CO40" i="9"/>
  <c r="CN23" i="9"/>
  <c r="CT47" i="9"/>
  <c r="CM36" i="9"/>
  <c r="CK78" i="10"/>
  <c r="CK77" i="10"/>
  <c r="CH62" i="9"/>
  <c r="CO10" i="9"/>
  <c r="CR52" i="9"/>
  <c r="CO11" i="9"/>
  <c r="CT72" i="9"/>
  <c r="CR21" i="9"/>
  <c r="CM75" i="9"/>
  <c r="CP63" i="9"/>
  <c r="CU58" i="9"/>
  <c r="CL50" i="9"/>
  <c r="CP34" i="9"/>
  <c r="CL48" i="9"/>
  <c r="CO13" i="9"/>
  <c r="CN28" i="9"/>
  <c r="CR70" i="9"/>
  <c r="CS34" i="9"/>
  <c r="CP12" i="9"/>
  <c r="CV12" i="9"/>
  <c r="CQ9" i="9"/>
  <c r="CS23" i="9"/>
  <c r="CS58" i="9"/>
  <c r="CQ24" i="9"/>
  <c r="CS22" i="9"/>
  <c r="CM24" i="9"/>
  <c r="CP54" i="9"/>
  <c r="CS24" i="9"/>
  <c r="CT18" i="9"/>
  <c r="CO34" i="9"/>
  <c r="CT19" i="9"/>
  <c r="CO44" i="9"/>
  <c r="CR73" i="9"/>
  <c r="CH13" i="9"/>
  <c r="CN13" i="9"/>
  <c r="CT60" i="9"/>
  <c r="CM70" i="9"/>
  <c r="CP30" i="9"/>
  <c r="CM11" i="9"/>
  <c r="CQ40" i="9"/>
  <c r="CT28" i="9"/>
  <c r="CP59" i="9"/>
  <c r="CQ12" i="9"/>
  <c r="CT12" i="9"/>
  <c r="CR23" i="9"/>
  <c r="CM63" i="9"/>
  <c r="CV6" i="9"/>
  <c r="CV70" i="9"/>
  <c r="CN32" i="9"/>
  <c r="CS18" i="9"/>
  <c r="CP26" i="9"/>
  <c r="CR77" i="10"/>
  <c r="CM76" i="9"/>
  <c r="CL76" i="9"/>
  <c r="CK77" i="9"/>
  <c r="BS77" i="9"/>
  <c r="CW77" i="9" s="1"/>
  <c r="CU76" i="9"/>
  <c r="CU13" i="9"/>
  <c r="CU43" i="9"/>
  <c r="CR6" i="9"/>
  <c r="CN20" i="9"/>
  <c r="CM20" i="9"/>
  <c r="CU29" i="9"/>
  <c r="CQ29" i="9"/>
  <c r="DI17" i="10"/>
  <c r="CM66" i="9"/>
  <c r="CQ18" i="9"/>
  <c r="CU32" i="9"/>
  <c r="DH23" i="10"/>
  <c r="CZ73" i="10"/>
  <c r="DF56" i="10"/>
  <c r="CV28" i="9"/>
  <c r="CH27" i="9"/>
  <c r="CS19" i="9"/>
  <c r="CL66" i="9"/>
  <c r="CP14" i="9"/>
  <c r="CU28" i="9"/>
  <c r="CQ52" i="9"/>
  <c r="CR28" i="9"/>
  <c r="CS44" i="9"/>
  <c r="DI68" i="10"/>
  <c r="DB73" i="10"/>
  <c r="CP28" i="9"/>
  <c r="CH19" i="9"/>
  <c r="CR36" i="9"/>
  <c r="CN44" i="9"/>
  <c r="CO47" i="9"/>
  <c r="DK73" i="10"/>
  <c r="CL30" i="9"/>
  <c r="CH49" i="9"/>
  <c r="CH42" i="9"/>
  <c r="DG16" i="10"/>
  <c r="CM49" i="9"/>
  <c r="CT14" i="9"/>
  <c r="CH18" i="9"/>
  <c r="DG27" i="10"/>
  <c r="DK62" i="10"/>
  <c r="DE73" i="10"/>
  <c r="CH12" i="9"/>
  <c r="CT33" i="9"/>
  <c r="CT32" i="9"/>
  <c r="DE16" i="10"/>
  <c r="CS32" i="9"/>
  <c r="CV72" i="9"/>
  <c r="CR60" i="9"/>
  <c r="CH76" i="9"/>
  <c r="CS50" i="9"/>
  <c r="CH72" i="9"/>
  <c r="DE76" i="10"/>
  <c r="DU76" i="10" s="1"/>
  <c r="CQ73" i="9"/>
  <c r="CH25" i="9"/>
  <c r="DH46" i="10"/>
  <c r="DG56" i="10"/>
  <c r="DD37" i="10"/>
  <c r="CL70" i="9"/>
  <c r="DD68" i="10"/>
  <c r="DA73" i="10"/>
  <c r="DI37" i="10"/>
  <c r="CQ51" i="9"/>
  <c r="CH58" i="9"/>
  <c r="CO66" i="9"/>
  <c r="CS9" i="9"/>
  <c r="BS17" i="9"/>
  <c r="CH47" i="9"/>
  <c r="CV56" i="9"/>
  <c r="CL11" i="9"/>
  <c r="CO32" i="9"/>
  <c r="CQ60" i="9"/>
  <c r="CH23" i="9"/>
  <c r="CV60" i="9"/>
  <c r="CH52" i="9"/>
  <c r="CQ20" i="9"/>
  <c r="CT24" i="9"/>
  <c r="CH37" i="9"/>
  <c r="DK68" i="10"/>
  <c r="CS56" i="9"/>
  <c r="CO54" i="9"/>
  <c r="CQ44" i="9"/>
  <c r="CO20" i="9"/>
  <c r="CQ23" i="9"/>
  <c r="CN48" i="9"/>
  <c r="DB76" i="10"/>
  <c r="CN31" i="9"/>
  <c r="CS53" i="9"/>
  <c r="CP53" i="9"/>
  <c r="CU6" i="9"/>
  <c r="CS54" i="9"/>
  <c r="CH29" i="9"/>
  <c r="CR22" i="9"/>
  <c r="CR15" i="9"/>
  <c r="CT15" i="9"/>
  <c r="CV17" i="9"/>
  <c r="CR41" i="9"/>
  <c r="CV48" i="9"/>
  <c r="CU26" i="9"/>
  <c r="DH40" i="10"/>
  <c r="CS30" i="9"/>
  <c r="CU17" i="9"/>
  <c r="BS55" i="9"/>
  <c r="CK55" i="9"/>
  <c r="CK40" i="9"/>
  <c r="BS40" i="9"/>
  <c r="BS26" i="9"/>
  <c r="CK30" i="9"/>
  <c r="BS30" i="9"/>
  <c r="CV10" i="9"/>
  <c r="CH6" i="9"/>
  <c r="CS52" i="9"/>
  <c r="CR39" i="9"/>
  <c r="CR34" i="9"/>
  <c r="CN33" i="9"/>
  <c r="CU41" i="9"/>
  <c r="CR43" i="9"/>
  <c r="CT6" i="9"/>
  <c r="BS6" i="9"/>
  <c r="CK6" i="9"/>
  <c r="DJ26" i="10"/>
  <c r="DC59" i="10"/>
  <c r="DD48" i="10"/>
  <c r="CL15" i="9"/>
  <c r="BS73" i="9"/>
  <c r="BS56" i="9"/>
  <c r="CK56" i="9"/>
  <c r="CT21" i="9"/>
  <c r="CN6" i="9"/>
  <c r="CR11" i="9"/>
  <c r="CH14" i="9"/>
  <c r="BS8" i="9"/>
  <c r="CK8" i="9"/>
  <c r="CK45" i="9"/>
  <c r="BS45" i="9"/>
  <c r="CW45" i="9" s="1"/>
  <c r="CO56" i="9"/>
  <c r="CV23" i="9"/>
  <c r="CK76" i="9"/>
  <c r="BS76" i="9"/>
  <c r="CV20" i="9"/>
  <c r="BS50" i="9"/>
  <c r="CK50" i="9"/>
  <c r="CP47" i="9"/>
  <c r="CR29" i="9"/>
  <c r="CQ27" i="9"/>
  <c r="BS70" i="9"/>
  <c r="CK70" i="9"/>
  <c r="DH19" i="10"/>
  <c r="DF46" i="10"/>
  <c r="DB59" i="10"/>
  <c r="DH74" i="10"/>
  <c r="CT49" i="9"/>
  <c r="CP15" i="9"/>
  <c r="CH53" i="9"/>
  <c r="CH17" i="9"/>
  <c r="BS74" i="9"/>
  <c r="CQ75" i="9"/>
  <c r="CP6" i="9"/>
  <c r="CM6" i="9"/>
  <c r="CT52" i="9"/>
  <c r="CO59" i="9"/>
  <c r="CN18" i="9"/>
  <c r="CH38" i="9"/>
  <c r="CP36" i="9"/>
  <c r="CH39" i="9"/>
  <c r="CV38" i="9"/>
  <c r="CU40" i="9"/>
  <c r="CP55" i="9"/>
  <c r="CH60" i="9"/>
  <c r="CP44" i="9"/>
  <c r="CS43" i="9"/>
  <c r="CS40" i="9"/>
  <c r="CQ32" i="9"/>
  <c r="CH46" i="9"/>
  <c r="CW46" i="9" s="1"/>
  <c r="CK46" i="9"/>
  <c r="CH43" i="9"/>
  <c r="CP58" i="9"/>
  <c r="CR54" i="9"/>
  <c r="CH66" i="9"/>
  <c r="CK12" i="9"/>
  <c r="BS12" i="9"/>
  <c r="CS36" i="9"/>
  <c r="CH40" i="9"/>
  <c r="CL42" i="9"/>
  <c r="CK27" i="9"/>
  <c r="BS27" i="9"/>
  <c r="CN37" i="9"/>
  <c r="DH27" i="10"/>
  <c r="DI62" i="10"/>
  <c r="CZ68" i="10"/>
  <c r="DG76" i="10"/>
  <c r="CN15" i="9"/>
  <c r="CL53" i="9"/>
  <c r="CO41" i="9"/>
  <c r="CS51" i="9"/>
  <c r="CH73" i="9"/>
  <c r="CH26" i="9"/>
  <c r="BS21" i="9"/>
  <c r="BS39" i="9"/>
  <c r="CL49" i="9"/>
  <c r="BS14" i="9"/>
  <c r="BS42" i="9"/>
  <c r="CK42" i="9"/>
  <c r="CH51" i="9"/>
  <c r="CH24" i="9"/>
  <c r="CV55" i="9"/>
  <c r="CN58" i="9"/>
  <c r="F9" i="12"/>
  <c r="CU20" i="9"/>
  <c r="CH55" i="9"/>
  <c r="CH28" i="9"/>
  <c r="DA74" i="10"/>
  <c r="CS70" i="9"/>
  <c r="BS15" i="9"/>
  <c r="CH68" i="9"/>
  <c r="CW68" i="9" s="1"/>
  <c r="CL55" i="9"/>
  <c r="CL28" i="9"/>
  <c r="CM42" i="9"/>
  <c r="CT35" i="9"/>
  <c r="CM9" i="9"/>
  <c r="CR47" i="9"/>
  <c r="BS69" i="9"/>
  <c r="CW69" i="9" s="1"/>
  <c r="CK69" i="9"/>
  <c r="CV54" i="9"/>
  <c r="CP38" i="9"/>
  <c r="CM50" i="9"/>
  <c r="CK54" i="9"/>
  <c r="BS54" i="9"/>
  <c r="CT50" i="9"/>
  <c r="BS5" i="9"/>
  <c r="CW5" i="9" s="1"/>
  <c r="CK5" i="9"/>
  <c r="CR12" i="9"/>
  <c r="CU50" i="9"/>
  <c r="CU36" i="9"/>
  <c r="DA27" i="10"/>
  <c r="DA26" i="10"/>
  <c r="DG68" i="10"/>
  <c r="CN51" i="9"/>
  <c r="CT74" i="9"/>
  <c r="CT66" i="9"/>
  <c r="CU74" i="9"/>
  <c r="BS75" i="9"/>
  <c r="DK19" i="10"/>
  <c r="CR58" i="9"/>
  <c r="DG59" i="10"/>
  <c r="CR18" i="9"/>
  <c r="CT23" i="9"/>
  <c r="CK47" i="9"/>
  <c r="BS47" i="9"/>
  <c r="F5" i="12"/>
  <c r="BS38" i="9"/>
  <c r="CK38" i="9"/>
  <c r="CH15" i="9"/>
  <c r="CL13" i="9"/>
  <c r="CT55" i="9"/>
  <c r="CP21" i="9"/>
  <c r="DG74" i="10"/>
  <c r="BS72" i="9"/>
  <c r="CK59" i="9"/>
  <c r="BS59" i="9"/>
  <c r="CQ76" i="9"/>
  <c r="CQ22" i="9"/>
  <c r="CM60" i="9"/>
  <c r="CO51" i="9"/>
  <c r="DD64" i="10"/>
  <c r="CS66" i="9"/>
  <c r="CK13" i="9"/>
  <c r="BS13" i="9"/>
  <c r="CM54" i="9"/>
  <c r="CV76" i="9"/>
  <c r="CQ43" i="9"/>
  <c r="CL40" i="9"/>
  <c r="CH75" i="9"/>
  <c r="CM40" i="9"/>
  <c r="CT53" i="9"/>
  <c r="BS34" i="9"/>
  <c r="CK34" i="9"/>
  <c r="CS59" i="9"/>
  <c r="CU12" i="9"/>
  <c r="CP37" i="9"/>
  <c r="CH21" i="9"/>
  <c r="CT51" i="9"/>
  <c r="CN38" i="9"/>
  <c r="CO55" i="9"/>
  <c r="CO36" i="9"/>
  <c r="CP27" i="9"/>
  <c r="CV8" i="9"/>
  <c r="CV30" i="9"/>
  <c r="CV42" i="9"/>
  <c r="DF64" i="10"/>
  <c r="CZ16" i="10"/>
  <c r="DF59" i="10"/>
  <c r="CR30" i="9"/>
  <c r="BS51" i="9"/>
  <c r="CK51" i="9"/>
  <c r="CH4" i="9"/>
  <c r="CW4" i="9" s="1"/>
  <c r="CK44" i="9"/>
  <c r="BS44" i="9"/>
  <c r="CH44" i="9"/>
  <c r="BS16" i="9"/>
  <c r="CW16" i="9" s="1"/>
  <c r="CK16" i="9"/>
  <c r="CQ56" i="9"/>
  <c r="CN11" i="9"/>
  <c r="CH10" i="9"/>
  <c r="CV49" i="9"/>
  <c r="DK64" i="10"/>
  <c r="BS43" i="9"/>
  <c r="CK43" i="9"/>
  <c r="CS28" i="9"/>
  <c r="CM44" i="9"/>
  <c r="CK20" i="9"/>
  <c r="BS20" i="9"/>
  <c r="DB68" i="10"/>
  <c r="DC19" i="10"/>
  <c r="BS10" i="9"/>
  <c r="CK19" i="9"/>
  <c r="BS19" i="9"/>
  <c r="CO9" i="9"/>
  <c r="CH57" i="9"/>
  <c r="CW57" i="9" s="1"/>
  <c r="CH70" i="9"/>
  <c r="CH35" i="9"/>
  <c r="CQ41" i="9"/>
  <c r="CR62" i="9"/>
  <c r="CS60" i="9"/>
  <c r="CS6" i="9"/>
  <c r="CU63" i="9"/>
  <c r="CM23" i="9"/>
  <c r="CO17" i="9"/>
  <c r="CP20" i="9"/>
  <c r="CL22" i="9"/>
  <c r="DE56" i="10"/>
  <c r="DA23" i="10"/>
  <c r="DH59" i="10"/>
  <c r="DC32" i="10"/>
  <c r="CZ48" i="10"/>
  <c r="CK58" i="9"/>
  <c r="BS58" i="9"/>
  <c r="CO43" i="9"/>
  <c r="CN66" i="9"/>
  <c r="CK17" i="9"/>
  <c r="CK52" i="9"/>
  <c r="BS52" i="9"/>
  <c r="BS53" i="9"/>
  <c r="CK53" i="9"/>
  <c r="CU9" i="9"/>
  <c r="CT70" i="9"/>
  <c r="CM41" i="9"/>
  <c r="CK66" i="9"/>
  <c r="BS66" i="9"/>
  <c r="CP41" i="9"/>
  <c r="CO21" i="9"/>
  <c r="CL51" i="9"/>
  <c r="CN27" i="9"/>
  <c r="CH9" i="9"/>
  <c r="CN41" i="9"/>
  <c r="CS20" i="9"/>
  <c r="CV9" i="9"/>
  <c r="CT20" i="9"/>
  <c r="CH63" i="9"/>
  <c r="CN42" i="9"/>
  <c r="CZ74" i="10"/>
  <c r="DD40" i="10"/>
  <c r="DJ76" i="10"/>
  <c r="CZ64" i="10"/>
  <c r="CR17" i="9"/>
  <c r="CK49" i="9"/>
  <c r="BS49" i="9"/>
  <c r="CT30" i="9"/>
  <c r="CL26" i="9"/>
  <c r="CH74" i="9"/>
  <c r="CK32" i="9"/>
  <c r="BS32" i="9"/>
  <c r="BS9" i="9"/>
  <c r="CK9" i="9"/>
  <c r="CH20" i="9"/>
  <c r="CM30" i="9"/>
  <c r="DI64" i="10"/>
  <c r="CM17" i="9"/>
  <c r="CN76" i="9"/>
  <c r="CH36" i="9"/>
  <c r="BS23" i="9"/>
  <c r="CK23" i="9"/>
  <c r="CH41" i="9"/>
  <c r="CR55" i="9"/>
  <c r="BS64" i="9"/>
  <c r="CW64" i="9" s="1"/>
  <c r="CK64" i="9"/>
  <c r="CH34" i="9"/>
  <c r="CZ59" i="10"/>
  <c r="CH33" i="9"/>
  <c r="CK60" i="9"/>
  <c r="BS60" i="9"/>
  <c r="CN47" i="9"/>
  <c r="CH50" i="9"/>
  <c r="CK36" i="9"/>
  <c r="BS36" i="9"/>
  <c r="DH26" i="10"/>
  <c r="DE40" i="10"/>
  <c r="CV66" i="9"/>
  <c r="CK10" i="9"/>
  <c r="CN17" i="9"/>
  <c r="CT40" i="9"/>
  <c r="CQ63" i="9"/>
  <c r="CO18" i="9"/>
  <c r="CQ62" i="9"/>
  <c r="CL74" i="9"/>
  <c r="CP22" i="9"/>
  <c r="CK33" i="9"/>
  <c r="BS33" i="9"/>
  <c r="CP11" i="9"/>
  <c r="CH48" i="9"/>
  <c r="CK63" i="9"/>
  <c r="BS63" i="9"/>
  <c r="CS10" i="9"/>
  <c r="BS11" i="9"/>
  <c r="CK11" i="9"/>
  <c r="CS12" i="9"/>
  <c r="CL47" i="9"/>
  <c r="CL36" i="9"/>
  <c r="CH71" i="9"/>
  <c r="CW71" i="9" s="1"/>
  <c r="DG48" i="10"/>
  <c r="DA48" i="10"/>
  <c r="DJ40" i="10"/>
  <c r="DA46" i="10"/>
  <c r="DI59" i="10"/>
  <c r="CK57" i="9"/>
  <c r="BS28" i="9"/>
  <c r="CK61" i="9"/>
  <c r="BS61" i="9"/>
  <c r="CH22" i="9"/>
  <c r="BS29" i="9"/>
  <c r="CK29" i="9"/>
  <c r="CR9" i="9"/>
  <c r="CH30" i="9"/>
  <c r="BS22" i="9"/>
  <c r="CK22" i="9"/>
  <c r="BS41" i="9"/>
  <c r="CK41" i="9"/>
  <c r="CH56" i="9"/>
  <c r="CT22" i="9"/>
  <c r="DC40" i="10"/>
  <c r="CK18" i="9"/>
  <c r="BS18" i="9"/>
  <c r="CK62" i="9"/>
  <c r="BS62" i="9"/>
  <c r="BS24" i="9"/>
  <c r="CK24" i="9"/>
  <c r="CK48" i="9"/>
  <c r="BS48" i="9"/>
  <c r="BS37" i="9"/>
  <c r="CK37" i="9"/>
  <c r="CT27" i="9"/>
  <c r="DA40" i="10"/>
  <c r="DJ27" i="10"/>
  <c r="DE68" i="10"/>
  <c r="CH7" i="9"/>
  <c r="CW7" i="9" s="1"/>
  <c r="CK7" i="9"/>
  <c r="BS67" i="9"/>
  <c r="CW67" i="9" s="1"/>
  <c r="CK31" i="9"/>
  <c r="BS31" i="9"/>
  <c r="CL18" i="9"/>
  <c r="CH54" i="9"/>
  <c r="CH65" i="9"/>
  <c r="CW65" i="9" s="1"/>
  <c r="CQ30" i="9"/>
  <c r="CH32" i="9"/>
  <c r="CU72" i="9"/>
  <c r="CQ53" i="9"/>
  <c r="CV34" i="9"/>
  <c r="CO28" i="9"/>
  <c r="CS11" i="9"/>
  <c r="CU56" i="9"/>
  <c r="CM43" i="9"/>
  <c r="CN36" i="9"/>
  <c r="CH11" i="9"/>
  <c r="CN12" i="9"/>
  <c r="CU42" i="9"/>
  <c r="CL62" i="9"/>
  <c r="CO76" i="9"/>
  <c r="CP29" i="9"/>
  <c r="CS55" i="9"/>
  <c r="CV22" i="9"/>
  <c r="CT42" i="9"/>
  <c r="DI46" i="10"/>
  <c r="DF37" i="10"/>
  <c r="DH73" i="10"/>
  <c r="DJ64" i="10"/>
  <c r="CK28" i="9"/>
  <c r="CL17" i="9"/>
  <c r="CO53" i="9"/>
  <c r="CU70" i="9"/>
  <c r="CP49" i="9"/>
  <c r="CP32" i="9"/>
  <c r="O13" i="12"/>
  <c r="L14" i="12"/>
  <c r="DH30" i="10"/>
  <c r="DH17" i="10"/>
  <c r="DC48" i="10"/>
  <c r="DC46" i="10"/>
  <c r="DC26" i="10"/>
  <c r="DK40" i="10"/>
  <c r="DA37" i="10"/>
  <c r="DI48" i="10"/>
  <c r="DC25" i="10"/>
  <c r="DF32" i="10"/>
  <c r="DC30" i="10"/>
  <c r="DF74" i="10"/>
  <c r="DE26" i="10"/>
  <c r="DU26" i="10" s="1"/>
  <c r="DA17" i="10"/>
  <c r="DQ17" i="10" s="1"/>
  <c r="DB40" i="10"/>
  <c r="DK48" i="10"/>
  <c r="DE46" i="10"/>
  <c r="DJ59" i="10"/>
  <c r="DI40" i="10"/>
  <c r="CZ27" i="10"/>
  <c r="DD59" i="10"/>
  <c r="DC37" i="10"/>
  <c r="DF68" i="10"/>
  <c r="DI25" i="10"/>
  <c r="DJ62" i="10"/>
  <c r="DF16" i="10"/>
  <c r="DG26" i="10"/>
  <c r="DI26" i="10"/>
  <c r="DA56" i="10"/>
  <c r="DB46" i="10"/>
  <c r="DC56" i="10"/>
  <c r="DD56" i="10"/>
  <c r="DJ16" i="10"/>
  <c r="DC27" i="10"/>
  <c r="DF40" i="10"/>
  <c r="DI76" i="10"/>
  <c r="DD26" i="10"/>
  <c r="DH62" i="10"/>
  <c r="DF25" i="10"/>
  <c r="DI30" i="10"/>
  <c r="DB32" i="10"/>
  <c r="DB62" i="10"/>
  <c r="CZ40" i="10"/>
  <c r="DB37" i="10"/>
  <c r="DH37" i="10"/>
  <c r="DF73" i="10"/>
  <c r="DE32" i="10"/>
  <c r="DD46" i="10"/>
  <c r="DD27" i="10"/>
  <c r="DH48" i="10"/>
  <c r="DI27" i="10"/>
  <c r="DI19" i="10"/>
  <c r="DJ48" i="10"/>
  <c r="DA16" i="10"/>
  <c r="DJ37" i="10"/>
  <c r="DH32" i="10"/>
  <c r="DD43" i="10"/>
  <c r="DG43" i="10"/>
  <c r="DH43" i="10"/>
  <c r="DC43" i="10"/>
  <c r="DI43" i="10"/>
  <c r="DF43" i="10"/>
  <c r="DE43" i="10"/>
  <c r="DK43" i="10"/>
  <c r="CZ43" i="10"/>
  <c r="DJ43" i="10"/>
  <c r="DF22" i="10"/>
  <c r="DC22" i="10"/>
  <c r="DK22" i="10"/>
  <c r="DH22" i="10"/>
  <c r="DE72" i="10"/>
  <c r="DA72" i="10"/>
  <c r="DE22" i="10"/>
  <c r="DI24" i="10"/>
  <c r="DJ75" i="10"/>
  <c r="DH72" i="10"/>
  <c r="DI69" i="10"/>
  <c r="DY69" i="10" s="1"/>
  <c r="DH69" i="10"/>
  <c r="DK69" i="10"/>
  <c r="DG69" i="10"/>
  <c r="DB69" i="10"/>
  <c r="CZ69" i="10"/>
  <c r="DC69" i="10"/>
  <c r="DI22" i="10"/>
  <c r="DF69" i="10"/>
  <c r="DI21" i="10"/>
  <c r="DE24" i="10"/>
  <c r="DK24" i="10"/>
  <c r="CZ24" i="10"/>
  <c r="DJ24" i="10"/>
  <c r="DC24" i="10"/>
  <c r="DB24" i="10"/>
  <c r="DA24" i="10"/>
  <c r="DH24" i="10"/>
  <c r="DG67" i="10"/>
  <c r="DB67" i="10"/>
  <c r="DE67" i="10"/>
  <c r="DI67" i="10"/>
  <c r="DK67" i="10"/>
  <c r="DA67" i="10"/>
  <c r="DH67" i="10"/>
  <c r="DD67" i="10"/>
  <c r="DJ67" i="10"/>
  <c r="DA22" i="10"/>
  <c r="CZ72" i="10"/>
  <c r="DC21" i="10"/>
  <c r="DA43" i="10"/>
  <c r="DE69" i="10"/>
  <c r="CH63" i="10"/>
  <c r="DI63" i="10" s="1"/>
  <c r="DY63" i="10" s="1"/>
  <c r="DJ69" i="10"/>
  <c r="CZ22" i="10"/>
  <c r="DG25" i="10"/>
  <c r="DJ72" i="10"/>
  <c r="DD72" i="10"/>
  <c r="DK72" i="10"/>
  <c r="DC72" i="10"/>
  <c r="DG72" i="10"/>
  <c r="CZ53" i="10"/>
  <c r="DK53" i="10"/>
  <c r="DA53" i="10"/>
  <c r="DI53" i="10"/>
  <c r="DJ53" i="10"/>
  <c r="DG53" i="10"/>
  <c r="DF53" i="10"/>
  <c r="DB53" i="10"/>
  <c r="DH53" i="10"/>
  <c r="CZ75" i="10"/>
  <c r="DC75" i="10"/>
  <c r="DS75" i="10" s="1"/>
  <c r="DK75" i="10"/>
  <c r="DB75" i="10"/>
  <c r="DA75" i="10"/>
  <c r="DD75" i="10"/>
  <c r="DE75" i="10"/>
  <c r="DG75" i="10"/>
  <c r="DE21" i="10"/>
  <c r="DB21" i="10"/>
  <c r="DG21" i="10"/>
  <c r="DD21" i="10"/>
  <c r="DF21" i="10"/>
  <c r="DA21" i="10"/>
  <c r="DH21" i="10"/>
  <c r="DD53" i="10"/>
  <c r="DC67" i="10"/>
  <c r="DS67" i="10" s="1"/>
  <c r="DB22" i="10"/>
  <c r="DJ21" i="10"/>
  <c r="DZ21" i="10" s="1"/>
  <c r="CZ23" i="10"/>
  <c r="DE23" i="10"/>
  <c r="DB23" i="10"/>
  <c r="DR23" i="10" s="1"/>
  <c r="DK23" i="10"/>
  <c r="DC23" i="10"/>
  <c r="DF23" i="10"/>
  <c r="DJ23" i="10"/>
  <c r="DG23" i="10"/>
  <c r="DD23" i="10"/>
  <c r="DH75" i="10"/>
  <c r="DD22" i="10"/>
  <c r="DC53" i="10"/>
  <c r="DI72" i="10"/>
  <c r="DF67" i="10"/>
  <c r="DF72" i="10"/>
  <c r="DF24" i="10"/>
  <c r="DF75" i="10"/>
  <c r="DD69" i="10"/>
  <c r="CZ21" i="10"/>
  <c r="CH29" i="10"/>
  <c r="DG29" i="10" s="1"/>
  <c r="DB25" i="10"/>
  <c r="DK25" i="10"/>
  <c r="DA25" i="10"/>
  <c r="CZ25" i="10"/>
  <c r="DD25" i="10"/>
  <c r="DT25" i="10" s="1"/>
  <c r="DE25" i="10"/>
  <c r="DH25" i="10"/>
  <c r="DD30" i="10"/>
  <c r="DF30" i="10"/>
  <c r="DG30" i="10"/>
  <c r="CZ30" i="10"/>
  <c r="DK30" i="10"/>
  <c r="DB30" i="10"/>
  <c r="DJ30" i="10"/>
  <c r="DE30" i="10"/>
  <c r="DD24" i="10"/>
  <c r="CH50" i="10"/>
  <c r="DA50" i="10" s="1"/>
  <c r="DJ22" i="10"/>
  <c r="DA69" i="10"/>
  <c r="DG22" i="10"/>
  <c r="CZ19" i="10"/>
  <c r="DA62" i="10"/>
  <c r="DE17" i="10"/>
  <c r="DC68" i="10"/>
  <c r="DS68" i="10" s="1"/>
  <c r="DJ19" i="10"/>
  <c r="CZ46" i="10"/>
  <c r="DK32" i="10"/>
  <c r="DK26" i="10"/>
  <c r="DF17" i="10"/>
  <c r="DB17" i="10"/>
  <c r="CZ62" i="10"/>
  <c r="DE48" i="10"/>
  <c r="DD17" i="10"/>
  <c r="DE27" i="10"/>
  <c r="DC64" i="10"/>
  <c r="DD19" i="10"/>
  <c r="DI56" i="10"/>
  <c r="DE74" i="10"/>
  <c r="DH56" i="10"/>
  <c r="DF48" i="10"/>
  <c r="DC76" i="10"/>
  <c r="DD76" i="10"/>
  <c r="DJ74" i="10"/>
  <c r="DB27" i="10"/>
  <c r="DC74" i="10"/>
  <c r="DA59" i="10"/>
  <c r="DE37" i="10"/>
  <c r="DG37" i="10"/>
  <c r="DA32" i="10"/>
  <c r="DG73" i="10"/>
  <c r="DA19" i="10"/>
  <c r="DK16" i="10"/>
  <c r="DD32" i="10"/>
  <c r="DT32" i="10" s="1"/>
  <c r="DA76" i="10"/>
  <c r="DD62" i="10"/>
  <c r="DC62" i="10"/>
  <c r="DG19" i="10"/>
  <c r="DF76" i="10"/>
  <c r="DE59" i="10"/>
  <c r="DK37" i="10"/>
  <c r="DB26" i="10"/>
  <c r="DF26" i="10"/>
  <c r="DJ73" i="10"/>
  <c r="DH64" i="10"/>
  <c r="DG64" i="10"/>
  <c r="CZ56" i="10"/>
  <c r="DF62" i="10"/>
  <c r="DI32" i="10"/>
  <c r="DG32" i="10"/>
  <c r="DC16" i="10"/>
  <c r="DE64" i="10"/>
  <c r="DG17" i="10"/>
  <c r="DJ32" i="10"/>
  <c r="DF27" i="10"/>
  <c r="DI74" i="10"/>
  <c r="DY74" i="10" s="1"/>
  <c r="CZ76" i="10"/>
  <c r="DC17" i="10"/>
  <c r="DB64" i="10"/>
  <c r="DK17" i="10"/>
  <c r="DD73" i="10"/>
  <c r="DE19" i="10"/>
  <c r="DB74" i="10"/>
  <c r="DJ46" i="10"/>
  <c r="DJ17" i="10"/>
  <c r="DB56" i="10"/>
  <c r="DB19" i="10"/>
  <c r="DK74" i="10"/>
  <c r="DH68" i="10"/>
  <c r="DJ68" i="10"/>
  <c r="DH16" i="10"/>
  <c r="DJ56" i="10"/>
  <c r="DK46" i="10"/>
  <c r="DI16" i="10"/>
  <c r="DB16" i="10"/>
  <c r="DH76" i="10"/>
  <c r="DC73" i="10"/>
  <c r="DG62" i="10"/>
  <c r="CZ15" i="10"/>
  <c r="DJ15" i="10"/>
  <c r="DZ15" i="10" s="1"/>
  <c r="DG15" i="10"/>
  <c r="DE15" i="10"/>
  <c r="DC15" i="10"/>
  <c r="DB15" i="10"/>
  <c r="DF15" i="10"/>
  <c r="DI15" i="10"/>
  <c r="DH15" i="10"/>
  <c r="DD15" i="10"/>
  <c r="DA15" i="10"/>
  <c r="CK76" i="10"/>
  <c r="CR21" i="10"/>
  <c r="CV32" i="10"/>
  <c r="CP15" i="10"/>
  <c r="CV19" i="10"/>
  <c r="CU69" i="10"/>
  <c r="CR23" i="10"/>
  <c r="CL69" i="10"/>
  <c r="CR17" i="10"/>
  <c r="CM34" i="10"/>
  <c r="CO19" i="10"/>
  <c r="CU23" i="10"/>
  <c r="CR34" i="10"/>
  <c r="CU67" i="10"/>
  <c r="CS19" i="10"/>
  <c r="CN21" i="10"/>
  <c r="CU76" i="10"/>
  <c r="CQ32" i="10"/>
  <c r="CV67" i="10"/>
  <c r="CN41" i="10"/>
  <c r="CS47" i="10"/>
  <c r="CR75" i="10"/>
  <c r="CS67" i="10"/>
  <c r="CL19" i="10"/>
  <c r="CR41" i="10"/>
  <c r="CL52" i="10"/>
  <c r="CS68" i="10"/>
  <c r="CK32" i="10"/>
  <c r="DP32" i="10" s="1"/>
  <c r="CN17" i="10"/>
  <c r="CP60" i="10"/>
  <c r="CV52" i="10"/>
  <c r="CP21" i="10"/>
  <c r="CQ17" i="10"/>
  <c r="CS52" i="10"/>
  <c r="CL67" i="10"/>
  <c r="CS71" i="10"/>
  <c r="CK71" i="10"/>
  <c r="CS23" i="10"/>
  <c r="CQ60" i="10"/>
  <c r="CN34" i="10"/>
  <c r="CR76" i="10"/>
  <c r="CO60" i="10"/>
  <c r="CT68" i="10"/>
  <c r="CV47" i="10"/>
  <c r="CO70" i="10"/>
  <c r="CL76" i="10"/>
  <c r="CQ52" i="10"/>
  <c r="CK68" i="10"/>
  <c r="CO15" i="10"/>
  <c r="CU57" i="10"/>
  <c r="CM21" i="10"/>
  <c r="CV26" i="10"/>
  <c r="CM67" i="10"/>
  <c r="CO21" i="10"/>
  <c r="CO67" i="10"/>
  <c r="CQ25" i="10"/>
  <c r="CT23" i="10"/>
  <c r="DY23" i="10" s="1"/>
  <c r="CK23" i="10"/>
  <c r="CN70" i="10"/>
  <c r="CO17" i="10"/>
  <c r="CU34" i="10"/>
  <c r="CU71" i="10"/>
  <c r="CS21" i="10"/>
  <c r="CU42" i="10"/>
  <c r="CU68" i="10"/>
  <c r="CP75" i="10"/>
  <c r="CV71" i="10"/>
  <c r="CO47" i="10"/>
  <c r="CP25" i="10"/>
  <c r="CP67" i="10"/>
  <c r="CS50" i="10"/>
  <c r="CV76" i="10"/>
  <c r="EA76" i="10" s="1"/>
  <c r="CR26" i="10"/>
  <c r="CM71" i="10"/>
  <c r="CT42" i="10"/>
  <c r="CL31" i="10"/>
  <c r="CP70" i="10"/>
  <c r="CM75" i="10"/>
  <c r="CQ50" i="10"/>
  <c r="CL50" i="10"/>
  <c r="CM44" i="10"/>
  <c r="CN44" i="10"/>
  <c r="CU19" i="10"/>
  <c r="CN50" i="10"/>
  <c r="CV50" i="10"/>
  <c r="CO34" i="10"/>
  <c r="CT71" i="10"/>
  <c r="CP19" i="10"/>
  <c r="CP47" i="10"/>
  <c r="CK42" i="10"/>
  <c r="CR50" i="10"/>
  <c r="CU47" i="10"/>
  <c r="CL26" i="10"/>
  <c r="CT52" i="10"/>
  <c r="CL75" i="10"/>
  <c r="CN31" i="10"/>
  <c r="CM47" i="10"/>
  <c r="CK50" i="10"/>
  <c r="CO71" i="10"/>
  <c r="CQ42" i="10"/>
  <c r="CR25" i="10"/>
  <c r="CP68" i="10"/>
  <c r="CQ19" i="10"/>
  <c r="DV19" i="10" s="1"/>
  <c r="CQ68" i="10"/>
  <c r="CL68" i="10"/>
  <c r="DQ68" i="10" s="1"/>
  <c r="CP71" i="10"/>
  <c r="CQ31" i="10"/>
  <c r="CV23" i="10"/>
  <c r="CP23" i="10"/>
  <c r="CV34" i="10"/>
  <c r="CM68" i="10"/>
  <c r="CT75" i="10"/>
  <c r="DY75" i="10" s="1"/>
  <c r="CM26" i="10"/>
  <c r="CK21" i="10"/>
  <c r="CU60" i="10"/>
  <c r="CT19" i="10"/>
  <c r="CQ75" i="10"/>
  <c r="CT34" i="10"/>
  <c r="CQ26" i="10"/>
  <c r="CM17" i="10"/>
  <c r="CU41" i="10"/>
  <c r="CM50" i="10"/>
  <c r="CR15" i="10"/>
  <c r="CQ47" i="10"/>
  <c r="CV44" i="10"/>
  <c r="CO23" i="10"/>
  <c r="CO26" i="10"/>
  <c r="CP32" i="10"/>
  <c r="CV75" i="10"/>
  <c r="CR20" i="10"/>
  <c r="CU50" i="10"/>
  <c r="CN71" i="10"/>
  <c r="CQ71" i="10"/>
  <c r="CP17" i="10"/>
  <c r="CS17" i="10"/>
  <c r="CR71" i="10"/>
  <c r="CV21" i="10"/>
  <c r="EA21" i="10" s="1"/>
  <c r="CQ21" i="10"/>
  <c r="CM74" i="10"/>
  <c r="CP74" i="10"/>
  <c r="CN74" i="10"/>
  <c r="CL74" i="10"/>
  <c r="CK74" i="10"/>
  <c r="CR74" i="10"/>
  <c r="CU74" i="10"/>
  <c r="CQ74" i="10"/>
  <c r="CO74" i="10"/>
  <c r="DT74" i="10" s="1"/>
  <c r="CS74" i="10"/>
  <c r="CP66" i="10"/>
  <c r="CU66" i="10"/>
  <c r="CV74" i="10"/>
  <c r="CV73" i="10"/>
  <c r="CP73" i="10"/>
  <c r="CM73" i="10"/>
  <c r="CQ73" i="10"/>
  <c r="CN73" i="10"/>
  <c r="CO73" i="10"/>
  <c r="CL73" i="10"/>
  <c r="CT73" i="10"/>
  <c r="DY73" i="10" s="1"/>
  <c r="CU73" i="10"/>
  <c r="CK73" i="10"/>
  <c r="CS73" i="10"/>
  <c r="CR73" i="10"/>
  <c r="CV27" i="10"/>
  <c r="EA27" i="10" s="1"/>
  <c r="CS27" i="10"/>
  <c r="CL27" i="10"/>
  <c r="CT27" i="10"/>
  <c r="CQ27" i="10"/>
  <c r="CO27" i="10"/>
  <c r="CU27" i="10"/>
  <c r="CM27" i="10"/>
  <c r="CN27" i="10"/>
  <c r="CP27" i="10"/>
  <c r="CK27" i="10"/>
  <c r="CR27" i="10"/>
  <c r="CR66" i="10"/>
  <c r="CT66" i="10"/>
  <c r="CM66" i="10"/>
  <c r="CQ66" i="10"/>
  <c r="CS66" i="10"/>
  <c r="CN66" i="10"/>
  <c r="CK66" i="10"/>
  <c r="CV66" i="10"/>
  <c r="CK28" i="10"/>
  <c r="CL28" i="10"/>
  <c r="CP28" i="10"/>
  <c r="CR28" i="10"/>
  <c r="CO28" i="10"/>
  <c r="CU28" i="10"/>
  <c r="CS28" i="10"/>
  <c r="CM28" i="10"/>
  <c r="CV28" i="10"/>
  <c r="CN28" i="10"/>
  <c r="CT28" i="10"/>
  <c r="CP63" i="10"/>
  <c r="CN63" i="10"/>
  <c r="CV63" i="10"/>
  <c r="CR63" i="10"/>
  <c r="CK63" i="10"/>
  <c r="CS63" i="10"/>
  <c r="CM63" i="10"/>
  <c r="CL63" i="10"/>
  <c r="CO63" i="10"/>
  <c r="CU63" i="10"/>
  <c r="CQ63" i="10"/>
  <c r="CL66" i="10"/>
  <c r="CR44" i="10"/>
  <c r="CQ44" i="10"/>
  <c r="CS44" i="10"/>
  <c r="CP44" i="10"/>
  <c r="CK44" i="10"/>
  <c r="CT44" i="10"/>
  <c r="CU44" i="10"/>
  <c r="CO44" i="10"/>
  <c r="CP31" i="10"/>
  <c r="CR31" i="10"/>
  <c r="CK31" i="10"/>
  <c r="CS31" i="10"/>
  <c r="CO31" i="10"/>
  <c r="CT31" i="10"/>
  <c r="CU31" i="10"/>
  <c r="CV31" i="10"/>
  <c r="CQ18" i="10"/>
  <c r="CO18" i="10"/>
  <c r="CP18" i="10"/>
  <c r="CR18" i="10"/>
  <c r="CN18" i="10"/>
  <c r="CV18" i="10"/>
  <c r="CT18" i="10"/>
  <c r="CK18" i="10"/>
  <c r="CL18" i="10"/>
  <c r="CS18" i="10"/>
  <c r="CU18" i="10"/>
  <c r="CM18" i="10"/>
  <c r="CM57" i="10"/>
  <c r="CO57" i="10"/>
  <c r="CT57" i="10"/>
  <c r="CS57" i="10"/>
  <c r="CR57" i="10"/>
  <c r="CQ57" i="10"/>
  <c r="CL57" i="10"/>
  <c r="CP57" i="10"/>
  <c r="CN57" i="10"/>
  <c r="CV57" i="10"/>
  <c r="CN36" i="10"/>
  <c r="CK70" i="10"/>
  <c r="CU70" i="10"/>
  <c r="CT47" i="10"/>
  <c r="CT20" i="10"/>
  <c r="CM60" i="10"/>
  <c r="CL20" i="10"/>
  <c r="CK60" i="10"/>
  <c r="CT32" i="10"/>
  <c r="CV42" i="10"/>
  <c r="CL32" i="10"/>
  <c r="CL42" i="10"/>
  <c r="CN20" i="10"/>
  <c r="CQ70" i="10"/>
  <c r="CU17" i="10"/>
  <c r="CS60" i="10"/>
  <c r="CK47" i="10"/>
  <c r="CS69" i="10"/>
  <c r="CN69" i="10"/>
  <c r="CS41" i="10"/>
  <c r="CS25" i="10"/>
  <c r="CO69" i="10"/>
  <c r="CP42" i="10"/>
  <c r="CU26" i="10"/>
  <c r="CS36" i="10"/>
  <c r="CT26" i="10"/>
  <c r="CO20" i="10"/>
  <c r="CR69" i="10"/>
  <c r="CL41" i="10"/>
  <c r="CV20" i="10"/>
  <c r="CM41" i="10"/>
  <c r="CL21" i="10"/>
  <c r="CQ76" i="10"/>
  <c r="CR19" i="10"/>
  <c r="CO52" i="10"/>
  <c r="CL15" i="10"/>
  <c r="CS20" i="10"/>
  <c r="CN60" i="10"/>
  <c r="CN23" i="10"/>
  <c r="CO42" i="10"/>
  <c r="CS42" i="10"/>
  <c r="CK26" i="10"/>
  <c r="DP26" i="10" s="1"/>
  <c r="CP50" i="10"/>
  <c r="CQ23" i="10"/>
  <c r="CK67" i="10"/>
  <c r="DP67" i="10" s="1"/>
  <c r="CT76" i="10"/>
  <c r="CV15" i="10"/>
  <c r="EA15" i="10" s="1"/>
  <c r="CQ15" i="10"/>
  <c r="CR42" i="10"/>
  <c r="CT17" i="10"/>
  <c r="CK17" i="10"/>
  <c r="DP17" i="10" s="1"/>
  <c r="CK15" i="10"/>
  <c r="CP69" i="10"/>
  <c r="CS15" i="10"/>
  <c r="CV41" i="10"/>
  <c r="CT60" i="10"/>
  <c r="CN42" i="10"/>
  <c r="CQ41" i="10"/>
  <c r="CN52" i="10"/>
  <c r="CN25" i="10"/>
  <c r="CM25" i="10"/>
  <c r="CU25" i="10"/>
  <c r="DZ25" i="10" s="1"/>
  <c r="CT25" i="10"/>
  <c r="CL25" i="10"/>
  <c r="CV60" i="10"/>
  <c r="CK52" i="10"/>
  <c r="CR36" i="10"/>
  <c r="CM52" i="10"/>
  <c r="CU52" i="10"/>
  <c r="CP52" i="10"/>
  <c r="CS76" i="10"/>
  <c r="CN19" i="10"/>
  <c r="CK69" i="10"/>
  <c r="CQ36" i="10"/>
  <c r="CL23" i="10"/>
  <c r="CR32" i="10"/>
  <c r="CM19" i="10"/>
  <c r="CT50" i="10"/>
  <c r="CT67" i="10"/>
  <c r="CL34" i="10"/>
  <c r="CQ69" i="10"/>
  <c r="CS34" i="10"/>
  <c r="CN47" i="10"/>
  <c r="CN26" i="10"/>
  <c r="CV36" i="10"/>
  <c r="CP41" i="10"/>
  <c r="CV68" i="10"/>
  <c r="CK20" i="10"/>
  <c r="CV17" i="10"/>
  <c r="CV69" i="10"/>
  <c r="CU32" i="10"/>
  <c r="CV25" i="10"/>
  <c r="CR68" i="10"/>
  <c r="CK34" i="10"/>
  <c r="CK75" i="10"/>
  <c r="CL70" i="10"/>
  <c r="CR47" i="10"/>
  <c r="CO36" i="10"/>
  <c r="CP34" i="10"/>
  <c r="CK25" i="10"/>
  <c r="CT36" i="10"/>
  <c r="CM36" i="10"/>
  <c r="CT21" i="10"/>
  <c r="CQ67" i="10"/>
  <c r="CU36" i="10"/>
  <c r="CL36" i="10"/>
  <c r="CM20" i="10"/>
  <c r="CM69" i="10"/>
  <c r="CS26" i="10"/>
  <c r="CR70" i="10"/>
  <c r="CO76" i="10"/>
  <c r="CM76" i="10"/>
  <c r="CN76" i="10"/>
  <c r="CT15" i="10"/>
  <c r="CQ20" i="10"/>
  <c r="CP36" i="10"/>
  <c r="CR60" i="10"/>
  <c r="CU75" i="10"/>
  <c r="CS75" i="10"/>
  <c r="CR67" i="10"/>
  <c r="CS70" i="10"/>
  <c r="CN32" i="10"/>
  <c r="CO41" i="10"/>
  <c r="CM32" i="10"/>
  <c r="CT70" i="10"/>
  <c r="CS32" i="10"/>
  <c r="CM70" i="10"/>
  <c r="CM15" i="10"/>
  <c r="CO68" i="10"/>
  <c r="CK41" i="10"/>
  <c r="CO75" i="10"/>
  <c r="CN15" i="10"/>
  <c r="CU20" i="10"/>
  <c r="CH18" i="10"/>
  <c r="DK18" i="10" s="1"/>
  <c r="CH42" i="10"/>
  <c r="DB42" i="10" s="1"/>
  <c r="DR42" i="10" s="1"/>
  <c r="CH36" i="10"/>
  <c r="DH36" i="10" s="1"/>
  <c r="CH41" i="10"/>
  <c r="DK41" i="10" s="1"/>
  <c r="CH33" i="10"/>
  <c r="CZ33" i="10" s="1"/>
  <c r="CH20" i="10"/>
  <c r="DH20" i="10" s="1"/>
  <c r="CH61" i="10"/>
  <c r="DI61" i="10" s="1"/>
  <c r="CH52" i="10"/>
  <c r="DH52" i="10" s="1"/>
  <c r="CH45" i="10"/>
  <c r="CZ45" i="10" s="1"/>
  <c r="CH60" i="10"/>
  <c r="CZ60" i="10" s="1"/>
  <c r="BS43" i="10"/>
  <c r="CV43" i="10" s="1"/>
  <c r="CH58" i="10"/>
  <c r="DE58" i="10" s="1"/>
  <c r="BS64" i="10"/>
  <c r="BS59" i="10"/>
  <c r="CU59" i="10" s="1"/>
  <c r="CH28" i="10"/>
  <c r="DK28" i="10" s="1"/>
  <c r="BS58" i="10"/>
  <c r="CV58" i="10" s="1"/>
  <c r="BS61" i="10"/>
  <c r="CU61" i="10" s="1"/>
  <c r="BS24" i="10"/>
  <c r="CV24" i="10" s="1"/>
  <c r="CH49" i="10"/>
  <c r="DE49" i="10" s="1"/>
  <c r="BS51" i="10"/>
  <c r="CV51" i="10" s="1"/>
  <c r="CH57" i="10"/>
  <c r="DI57" i="10" s="1"/>
  <c r="CH38" i="10"/>
  <c r="DF38" i="10" s="1"/>
  <c r="CH44" i="10"/>
  <c r="DB44" i="10" s="1"/>
  <c r="BS45" i="10"/>
  <c r="CM45" i="10" s="1"/>
  <c r="BS62" i="10"/>
  <c r="CT62" i="10" s="1"/>
  <c r="BS37" i="10"/>
  <c r="CK37" i="10" s="1"/>
  <c r="DP37" i="10" s="1"/>
  <c r="CH31" i="10"/>
  <c r="DI31" i="10" s="1"/>
  <c r="BS56" i="10"/>
  <c r="CN56" i="10" s="1"/>
  <c r="BS49" i="10"/>
  <c r="CM49" i="10" s="1"/>
  <c r="BS53" i="10"/>
  <c r="CT53" i="10" s="1"/>
  <c r="BS55" i="10"/>
  <c r="CS55" i="10" s="1"/>
  <c r="BS16" i="10"/>
  <c r="CS16" i="10" s="1"/>
  <c r="CH54" i="10"/>
  <c r="DD54" i="10" s="1"/>
  <c r="BS38" i="10"/>
  <c r="CK38" i="10" s="1"/>
  <c r="BS54" i="10"/>
  <c r="CP54" i="10" s="1"/>
  <c r="CH65" i="10"/>
  <c r="DI65" i="10" s="1"/>
  <c r="CH47" i="10"/>
  <c r="DD47" i="10" s="1"/>
  <c r="BS29" i="10"/>
  <c r="CL29" i="10" s="1"/>
  <c r="BS46" i="10"/>
  <c r="CP46" i="10" s="1"/>
  <c r="CH51" i="10"/>
  <c r="DF51" i="10" s="1"/>
  <c r="CH71" i="10"/>
  <c r="DE71" i="10" s="1"/>
  <c r="BS22" i="10"/>
  <c r="CS22" i="10" s="1"/>
  <c r="CH55" i="10"/>
  <c r="DI55" i="10" s="1"/>
  <c r="BS33" i="10"/>
  <c r="CL33" i="10" s="1"/>
  <c r="CH66" i="10"/>
  <c r="DE66" i="10" s="1"/>
  <c r="BS35" i="10"/>
  <c r="CO35" i="10" s="1"/>
  <c r="CH35" i="10"/>
  <c r="DA35" i="10" s="1"/>
  <c r="BS40" i="10"/>
  <c r="CU40" i="10" s="1"/>
  <c r="BS48" i="10"/>
  <c r="CK48" i="10" s="1"/>
  <c r="BS30" i="10"/>
  <c r="CT30" i="10" s="1"/>
  <c r="CH34" i="10"/>
  <c r="DF34" i="10" s="1"/>
  <c r="DV34" i="10" s="1"/>
  <c r="BS39" i="10"/>
  <c r="CR39" i="10" s="1"/>
  <c r="CH70" i="10"/>
  <c r="DE70" i="10" s="1"/>
  <c r="CH39" i="10"/>
  <c r="DG39" i="10" s="1"/>
  <c r="BS72" i="10"/>
  <c r="CT72" i="10" s="1"/>
  <c r="BS65" i="10"/>
  <c r="CP65" i="10" s="1"/>
  <c r="DL81" i="10" l="1"/>
  <c r="DZ85" i="10"/>
  <c r="DW85" i="10"/>
  <c r="DQ84" i="10"/>
  <c r="DS83" i="10"/>
  <c r="DL84" i="10"/>
  <c r="DX85" i="10"/>
  <c r="DL85" i="10"/>
  <c r="CW85" i="10"/>
  <c r="EB85" i="10" s="1"/>
  <c r="DS84" i="10"/>
  <c r="DP85" i="10"/>
  <c r="DP84" i="10"/>
  <c r="CW84" i="10"/>
  <c r="EB84" i="10" s="1"/>
  <c r="DY84" i="10"/>
  <c r="DX84" i="10"/>
  <c r="DW83" i="10"/>
  <c r="CL82" i="10"/>
  <c r="DQ82" i="10" s="1"/>
  <c r="DV83" i="10"/>
  <c r="CO82" i="10"/>
  <c r="DT82" i="10" s="1"/>
  <c r="DR82" i="10"/>
  <c r="CP82" i="10"/>
  <c r="DU82" i="10"/>
  <c r="CN82" i="10"/>
  <c r="DS82" i="10" s="1"/>
  <c r="CT82" i="10"/>
  <c r="DY82" i="10" s="1"/>
  <c r="DT83" i="10"/>
  <c r="CS82" i="10"/>
  <c r="DX82" i="10" s="1"/>
  <c r="DU83" i="10"/>
  <c r="DZ82" i="10"/>
  <c r="CR82" i="10"/>
  <c r="DW82" i="10" s="1"/>
  <c r="DL83" i="10"/>
  <c r="CV82" i="10"/>
  <c r="EA82" i="10" s="1"/>
  <c r="CW83" i="10"/>
  <c r="DP83" i="10"/>
  <c r="CQ82" i="10"/>
  <c r="DV82" i="10" s="1"/>
  <c r="EA83" i="10"/>
  <c r="DL82" i="10"/>
  <c r="DP82" i="10"/>
  <c r="C9" i="15"/>
  <c r="D9" i="15" s="1"/>
  <c r="B10" i="15"/>
  <c r="CU81" i="10"/>
  <c r="DZ81" i="10" s="1"/>
  <c r="CO81" i="10"/>
  <c r="DT81" i="10" s="1"/>
  <c r="CM81" i="10"/>
  <c r="DR81" i="10" s="1"/>
  <c r="CK81" i="10"/>
  <c r="CL81" i="10"/>
  <c r="DQ81" i="10" s="1"/>
  <c r="CS81" i="10"/>
  <c r="DX81" i="10" s="1"/>
  <c r="CT81" i="10"/>
  <c r="DY81" i="10" s="1"/>
  <c r="CR81" i="10"/>
  <c r="DW81" i="10" s="1"/>
  <c r="CN81" i="10"/>
  <c r="DS81" i="10" s="1"/>
  <c r="CQ81" i="10"/>
  <c r="DV81" i="10" s="1"/>
  <c r="CP81" i="10"/>
  <c r="DU81" i="10" s="1"/>
  <c r="CV81" i="10"/>
  <c r="EA81" i="10" s="1"/>
  <c r="T6" i="12"/>
  <c r="V6" i="12" s="1"/>
  <c r="DL80" i="10"/>
  <c r="DP80" i="10"/>
  <c r="CR80" i="10"/>
  <c r="DW80" i="10" s="1"/>
  <c r="CS80" i="10"/>
  <c r="DX80" i="10" s="1"/>
  <c r="CO80" i="10"/>
  <c r="DT80" i="10" s="1"/>
  <c r="CM80" i="10"/>
  <c r="DR80" i="10" s="1"/>
  <c r="CP80" i="10"/>
  <c r="DU80" i="10" s="1"/>
  <c r="CU80" i="10"/>
  <c r="DZ80" i="10" s="1"/>
  <c r="CV80" i="10"/>
  <c r="EA80" i="10" s="1"/>
  <c r="CT80" i="10"/>
  <c r="DY80" i="10" s="1"/>
  <c r="CN80" i="10"/>
  <c r="DS80" i="10" s="1"/>
  <c r="CQ80" i="10"/>
  <c r="DV80" i="10" s="1"/>
  <c r="CL80" i="10"/>
  <c r="DQ80" i="10" s="1"/>
  <c r="DE79" i="10"/>
  <c r="DU79" i="10" s="1"/>
  <c r="CW12" i="9"/>
  <c r="DK79" i="10"/>
  <c r="EA79" i="10" s="1"/>
  <c r="DH79" i="10"/>
  <c r="DX79" i="10" s="1"/>
  <c r="DG79" i="10"/>
  <c r="DW79" i="10" s="1"/>
  <c r="CZ79" i="10"/>
  <c r="DP79" i="10" s="1"/>
  <c r="B22" i="2"/>
  <c r="A21" i="2"/>
  <c r="BL21" i="2" s="1"/>
  <c r="DD79" i="10"/>
  <c r="DT79" i="10" s="1"/>
  <c r="Z7" i="12"/>
  <c r="Z8" i="12" s="1"/>
  <c r="Y7" i="12"/>
  <c r="DJ79" i="10"/>
  <c r="DZ79" i="10" s="1"/>
  <c r="DI79" i="10"/>
  <c r="DY79" i="10" s="1"/>
  <c r="DC79" i="10"/>
  <c r="DS79" i="10" s="1"/>
  <c r="DB79" i="10"/>
  <c r="DR79" i="10" s="1"/>
  <c r="CW79" i="10"/>
  <c r="DA79" i="10"/>
  <c r="DQ79" i="10" s="1"/>
  <c r="DV79" i="10"/>
  <c r="A22" i="3"/>
  <c r="BL22" i="3" s="1"/>
  <c r="B23" i="3"/>
  <c r="DA63" i="10"/>
  <c r="DQ63" i="10" s="1"/>
  <c r="CZ63" i="10"/>
  <c r="DP63" i="10" s="1"/>
  <c r="DX26" i="10"/>
  <c r="CW25" i="9"/>
  <c r="DW27" i="10"/>
  <c r="DP73" i="10"/>
  <c r="DQ73" i="10"/>
  <c r="CW8" i="9"/>
  <c r="DR77" i="10"/>
  <c r="CW61" i="9"/>
  <c r="DT77" i="10"/>
  <c r="DY77" i="10"/>
  <c r="DP48" i="10"/>
  <c r="DW74" i="10"/>
  <c r="DZ32" i="10"/>
  <c r="CW22" i="9"/>
  <c r="CW43" i="9"/>
  <c r="DS32" i="10"/>
  <c r="CW60" i="9"/>
  <c r="CW52" i="9"/>
  <c r="DX19" i="10"/>
  <c r="DP27" i="10"/>
  <c r="DQ74" i="10"/>
  <c r="DT26" i="10"/>
  <c r="CW62" i="9"/>
  <c r="DI78" i="10"/>
  <c r="DY78" i="10" s="1"/>
  <c r="DY68" i="10"/>
  <c r="DE78" i="10"/>
  <c r="DU78" i="10" s="1"/>
  <c r="DJ78" i="10"/>
  <c r="DZ78" i="10" s="1"/>
  <c r="DP77" i="10"/>
  <c r="DZ77" i="10"/>
  <c r="DG78" i="10"/>
  <c r="DW78" i="10" s="1"/>
  <c r="DK78" i="10"/>
  <c r="EA78" i="10" s="1"/>
  <c r="DS77" i="10"/>
  <c r="DH78" i="10"/>
  <c r="DX78" i="10" s="1"/>
  <c r="DJ63" i="10"/>
  <c r="DZ63" i="10" s="1"/>
  <c r="DB78" i="10"/>
  <c r="DR78" i="10" s="1"/>
  <c r="DV77" i="10"/>
  <c r="DW77" i="10"/>
  <c r="DD78" i="10"/>
  <c r="DT78" i="10" s="1"/>
  <c r="DK63" i="10"/>
  <c r="EA63" i="10" s="1"/>
  <c r="CZ78" i="10"/>
  <c r="DP78" i="10" s="1"/>
  <c r="DZ26" i="10"/>
  <c r="CW59" i="9"/>
  <c r="CW37" i="9"/>
  <c r="DU73" i="10"/>
  <c r="DY17" i="10"/>
  <c r="DX69" i="10"/>
  <c r="DX23" i="10"/>
  <c r="DL77" i="10"/>
  <c r="DT68" i="10"/>
  <c r="EA19" i="10"/>
  <c r="CW31" i="9"/>
  <c r="CW19" i="9"/>
  <c r="DX77" i="10"/>
  <c r="CW35" i="9"/>
  <c r="CW29" i="9"/>
  <c r="DY31" i="10"/>
  <c r="EA43" i="10"/>
  <c r="DR76" i="10"/>
  <c r="DX74" i="10"/>
  <c r="DY19" i="10"/>
  <c r="DL40" i="10"/>
  <c r="CW18" i="9"/>
  <c r="CW28" i="9"/>
  <c r="CW13" i="9"/>
  <c r="DF78" i="10"/>
  <c r="DV78" i="10" s="1"/>
  <c r="DC78" i="10"/>
  <c r="EA68" i="10"/>
  <c r="DH29" i="10"/>
  <c r="DR73" i="10"/>
  <c r="DZ40" i="10"/>
  <c r="DS26" i="10"/>
  <c r="CW23" i="9"/>
  <c r="DZ17" i="10"/>
  <c r="CW78" i="10"/>
  <c r="DU77" i="10"/>
  <c r="DU71" i="10"/>
  <c r="DX73" i="10"/>
  <c r="F7" i="13"/>
  <c r="DX20" i="10"/>
  <c r="DQ23" i="10"/>
  <c r="DY26" i="10"/>
  <c r="DS25" i="10"/>
  <c r="DS19" i="10"/>
  <c r="DZ23" i="10"/>
  <c r="CW76" i="9"/>
  <c r="CW47" i="9"/>
  <c r="DR32" i="10"/>
  <c r="CW72" i="9"/>
  <c r="EA73" i="10"/>
  <c r="CW49" i="9"/>
  <c r="DV32" i="10"/>
  <c r="DV74" i="10"/>
  <c r="DU66" i="10"/>
  <c r="CW17" i="9"/>
  <c r="CW26" i="9"/>
  <c r="CW42" i="9"/>
  <c r="DH63" i="10"/>
  <c r="DX63" i="10" s="1"/>
  <c r="CW9" i="9"/>
  <c r="DW26" i="10"/>
  <c r="DG63" i="10"/>
  <c r="DW63" i="10" s="1"/>
  <c r="CW41" i="9"/>
  <c r="CW39" i="9"/>
  <c r="CZ18" i="10"/>
  <c r="DP18" i="10" s="1"/>
  <c r="DF63" i="10"/>
  <c r="DV63" i="10" s="1"/>
  <c r="CW77" i="10"/>
  <c r="DY62" i="10"/>
  <c r="DY76" i="10"/>
  <c r="DP74" i="10"/>
  <c r="DR68" i="10"/>
  <c r="DQ75" i="10"/>
  <c r="DV67" i="10"/>
  <c r="CW20" i="9"/>
  <c r="DX16" i="10"/>
  <c r="CW53" i="9"/>
  <c r="CW32" i="9"/>
  <c r="DB35" i="10"/>
  <c r="DH39" i="10"/>
  <c r="DR69" i="10"/>
  <c r="DI18" i="10"/>
  <c r="DY18" i="10" s="1"/>
  <c r="DF33" i="10"/>
  <c r="DC54" i="10"/>
  <c r="DF35" i="10"/>
  <c r="DV21" i="10"/>
  <c r="CW58" i="9"/>
  <c r="CW70" i="9"/>
  <c r="DD36" i="10"/>
  <c r="DT36" i="10" s="1"/>
  <c r="DW17" i="10"/>
  <c r="DU69" i="10"/>
  <c r="CW11" i="9"/>
  <c r="CW56" i="9"/>
  <c r="DU19" i="10"/>
  <c r="CW27" i="9"/>
  <c r="CW10" i="9"/>
  <c r="CW38" i="9"/>
  <c r="CW30" i="9"/>
  <c r="CZ41" i="10"/>
  <c r="DP41" i="10" s="1"/>
  <c r="CW44" i="9"/>
  <c r="DX32" i="10"/>
  <c r="DK33" i="10"/>
  <c r="CW33" i="9"/>
  <c r="DW68" i="10"/>
  <c r="EA75" i="10"/>
  <c r="DR26" i="10"/>
  <c r="DZ76" i="10"/>
  <c r="DA70" i="10"/>
  <c r="DQ70" i="10" s="1"/>
  <c r="CZ57" i="10"/>
  <c r="DP57" i="10" s="1"/>
  <c r="DI70" i="10"/>
  <c r="DY70" i="10" s="1"/>
  <c r="EA69" i="10"/>
  <c r="DU46" i="10"/>
  <c r="EA28" i="10"/>
  <c r="DU32" i="10"/>
  <c r="DP68" i="10"/>
  <c r="DQ15" i="10"/>
  <c r="DI28" i="10"/>
  <c r="DY28" i="10" s="1"/>
  <c r="DJ47" i="10"/>
  <c r="DZ47" i="10" s="1"/>
  <c r="DA55" i="10"/>
  <c r="DJ60" i="10"/>
  <c r="DZ60" i="10" s="1"/>
  <c r="DD70" i="10"/>
  <c r="DT70" i="10" s="1"/>
  <c r="DT73" i="10"/>
  <c r="DI33" i="10"/>
  <c r="DU74" i="10"/>
  <c r="CW51" i="9"/>
  <c r="DT27" i="10"/>
  <c r="DW76" i="10"/>
  <c r="DF50" i="10"/>
  <c r="DV50" i="10" s="1"/>
  <c r="DD28" i="10"/>
  <c r="DT28" i="10" s="1"/>
  <c r="DI39" i="10"/>
  <c r="DH65" i="10"/>
  <c r="DJ42" i="10"/>
  <c r="DZ42" i="10" s="1"/>
  <c r="CW14" i="9"/>
  <c r="CW40" i="9"/>
  <c r="CW74" i="9"/>
  <c r="DY30" i="10"/>
  <c r="DV25" i="10"/>
  <c r="CZ66" i="10"/>
  <c r="DP66" i="10" s="1"/>
  <c r="CW24" i="9"/>
  <c r="CW34" i="9"/>
  <c r="CW15" i="9"/>
  <c r="CW50" i="9"/>
  <c r="DD57" i="10"/>
  <c r="DT57" i="10" s="1"/>
  <c r="DB49" i="10"/>
  <c r="DR49" i="10" s="1"/>
  <c r="DF41" i="10"/>
  <c r="DV41" i="10" s="1"/>
  <c r="DD55" i="10"/>
  <c r="DC47" i="10"/>
  <c r="DS47" i="10" s="1"/>
  <c r="DY27" i="10"/>
  <c r="DX17" i="10"/>
  <c r="DQ76" i="10"/>
  <c r="DJ38" i="10"/>
  <c r="CZ49" i="10"/>
  <c r="DB38" i="10"/>
  <c r="DL59" i="10"/>
  <c r="DI60" i="10"/>
  <c r="DY60" i="10" s="1"/>
  <c r="DQ26" i="10"/>
  <c r="DJ57" i="10"/>
  <c r="DZ57" i="10" s="1"/>
  <c r="CW73" i="9"/>
  <c r="DS27" i="10"/>
  <c r="DI29" i="10"/>
  <c r="DA20" i="10"/>
  <c r="DQ20" i="10" s="1"/>
  <c r="CW48" i="9"/>
  <c r="DZ75" i="10"/>
  <c r="DR27" i="10"/>
  <c r="DQ27" i="10"/>
  <c r="DU68" i="10"/>
  <c r="DW75" i="10"/>
  <c r="DV27" i="10"/>
  <c r="DV17" i="10"/>
  <c r="DB66" i="10"/>
  <c r="DR66" i="10" s="1"/>
  <c r="DA33" i="10"/>
  <c r="DQ33" i="10" s="1"/>
  <c r="DF39" i="10"/>
  <c r="DF57" i="10"/>
  <c r="DV57" i="10" s="1"/>
  <c r="CW63" i="9"/>
  <c r="CW54" i="9"/>
  <c r="CW21" i="9"/>
  <c r="CW6" i="9"/>
  <c r="CW55" i="9"/>
  <c r="DZ27" i="10"/>
  <c r="DG33" i="10"/>
  <c r="DZ59" i="10"/>
  <c r="DX27" i="10"/>
  <c r="DV75" i="10"/>
  <c r="DH31" i="10"/>
  <c r="DX31" i="10" s="1"/>
  <c r="DC31" i="10"/>
  <c r="DS31" i="10" s="1"/>
  <c r="DI54" i="10"/>
  <c r="DH70" i="10"/>
  <c r="DX70" i="10" s="1"/>
  <c r="DD38" i="10"/>
  <c r="CW36" i="9"/>
  <c r="CW66" i="9"/>
  <c r="CW75" i="9"/>
  <c r="L15" i="12"/>
  <c r="O14" i="12"/>
  <c r="DJ50" i="10"/>
  <c r="DZ50" i="10" s="1"/>
  <c r="DR19" i="10"/>
  <c r="DK42" i="10"/>
  <c r="EA42" i="10" s="1"/>
  <c r="CZ44" i="10"/>
  <c r="DP44" i="10" s="1"/>
  <c r="DI51" i="10"/>
  <c r="DA52" i="10"/>
  <c r="DQ52" i="10" s="1"/>
  <c r="DW69" i="10"/>
  <c r="DW39" i="10"/>
  <c r="DX21" i="10"/>
  <c r="DI42" i="10"/>
  <c r="DY42" i="10" s="1"/>
  <c r="DB18" i="10"/>
  <c r="DR18" i="10" s="1"/>
  <c r="DD35" i="10"/>
  <c r="DT35" i="10" s="1"/>
  <c r="DJ18" i="10"/>
  <c r="DZ18" i="10" s="1"/>
  <c r="CZ20" i="10"/>
  <c r="DP20" i="10" s="1"/>
  <c r="DD61" i="10"/>
  <c r="DB34" i="10"/>
  <c r="DR34" i="10" s="1"/>
  <c r="DU70" i="10"/>
  <c r="DX15" i="10"/>
  <c r="DS17" i="10"/>
  <c r="DK65" i="10"/>
  <c r="DC33" i="10"/>
  <c r="CZ28" i="10"/>
  <c r="DP28" i="10" s="1"/>
  <c r="DK57" i="10"/>
  <c r="EA57" i="10" s="1"/>
  <c r="DF18" i="10"/>
  <c r="DV18" i="10" s="1"/>
  <c r="DJ44" i="10"/>
  <c r="DZ44" i="10" s="1"/>
  <c r="CZ55" i="10"/>
  <c r="DG28" i="10"/>
  <c r="DW28" i="10" s="1"/>
  <c r="DG70" i="10"/>
  <c r="DW70" i="10" s="1"/>
  <c r="DE51" i="10"/>
  <c r="CZ50" i="10"/>
  <c r="DV73" i="10"/>
  <c r="DW23" i="10"/>
  <c r="DD18" i="10"/>
  <c r="DT18" i="10" s="1"/>
  <c r="DD65" i="10"/>
  <c r="DF36" i="10"/>
  <c r="DV36" i="10" s="1"/>
  <c r="DB41" i="10"/>
  <c r="DR41" i="10" s="1"/>
  <c r="CZ38" i="10"/>
  <c r="DP38" i="10" s="1"/>
  <c r="DC28" i="10"/>
  <c r="DS28" i="10" s="1"/>
  <c r="DE47" i="10"/>
  <c r="DU47" i="10" s="1"/>
  <c r="DA36" i="10"/>
  <c r="DQ36" i="10" s="1"/>
  <c r="EA23" i="10"/>
  <c r="DB50" i="10"/>
  <c r="DR50" i="10" s="1"/>
  <c r="DI49" i="10"/>
  <c r="DZ67" i="10"/>
  <c r="DI52" i="10"/>
  <c r="DY52" i="10" s="1"/>
  <c r="DG65" i="10"/>
  <c r="DK50" i="10"/>
  <c r="EA50" i="10" s="1"/>
  <c r="DJ54" i="10"/>
  <c r="DJ20" i="10"/>
  <c r="DZ20" i="10" s="1"/>
  <c r="DF47" i="10"/>
  <c r="DV47" i="10" s="1"/>
  <c r="DQ19" i="10"/>
  <c r="DG36" i="10"/>
  <c r="DW36" i="10" s="1"/>
  <c r="CZ35" i="10"/>
  <c r="DK35" i="10"/>
  <c r="DC35" i="10"/>
  <c r="DA41" i="10"/>
  <c r="DQ41" i="10" s="1"/>
  <c r="DE65" i="10"/>
  <c r="DU65" i="10" s="1"/>
  <c r="DC49" i="10"/>
  <c r="DF20" i="10"/>
  <c r="DV20" i="10" s="1"/>
  <c r="DD51" i="10"/>
  <c r="DK36" i="10"/>
  <c r="EA36" i="10" s="1"/>
  <c r="DV68" i="10"/>
  <c r="DG42" i="10"/>
  <c r="DW42" i="10" s="1"/>
  <c r="DI36" i="10"/>
  <c r="DY36" i="10" s="1"/>
  <c r="DD44" i="10"/>
  <c r="DT44" i="10" s="1"/>
  <c r="DK45" i="10"/>
  <c r="DS56" i="10"/>
  <c r="DG35" i="10"/>
  <c r="DA42" i="10"/>
  <c r="DQ42" i="10" s="1"/>
  <c r="DG49" i="10"/>
  <c r="DC42" i="10"/>
  <c r="DS42" i="10" s="1"/>
  <c r="DE50" i="10"/>
  <c r="DU50" i="10" s="1"/>
  <c r="DT17" i="10"/>
  <c r="DE42" i="10"/>
  <c r="DU42" i="10" s="1"/>
  <c r="DG61" i="10"/>
  <c r="DH50" i="10"/>
  <c r="DX50" i="10" s="1"/>
  <c r="DU23" i="10"/>
  <c r="CZ47" i="10"/>
  <c r="DP47" i="10" s="1"/>
  <c r="DD42" i="10"/>
  <c r="DT42" i="10" s="1"/>
  <c r="DX36" i="10"/>
  <c r="DB65" i="10"/>
  <c r="DE45" i="10"/>
  <c r="DD49" i="10"/>
  <c r="CZ71" i="10"/>
  <c r="DP71" i="10" s="1"/>
  <c r="DZ68" i="10"/>
  <c r="DK52" i="10"/>
  <c r="EA52" i="10" s="1"/>
  <c r="DA54" i="10"/>
  <c r="DD20" i="10"/>
  <c r="DT20" i="10" s="1"/>
  <c r="DK39" i="10"/>
  <c r="CZ34" i="10"/>
  <c r="DP34" i="10" s="1"/>
  <c r="DE35" i="10"/>
  <c r="DS23" i="10"/>
  <c r="DC45" i="10"/>
  <c r="DH44" i="10"/>
  <c r="DX44" i="10" s="1"/>
  <c r="DK44" i="10"/>
  <c r="EA44" i="10" s="1"/>
  <c r="DJ71" i="10"/>
  <c r="DZ71" i="10" s="1"/>
  <c r="DB28" i="10"/>
  <c r="DR28" i="10" s="1"/>
  <c r="DD39" i="10"/>
  <c r="DQ69" i="10"/>
  <c r="DF61" i="10"/>
  <c r="DH28" i="10"/>
  <c r="DX28" i="10" s="1"/>
  <c r="DK49" i="10"/>
  <c r="DR25" i="10"/>
  <c r="DD50" i="10"/>
  <c r="DT50" i="10" s="1"/>
  <c r="DF45" i="10"/>
  <c r="DI50" i="10"/>
  <c r="DY50" i="10" s="1"/>
  <c r="DB51" i="10"/>
  <c r="DA65" i="10"/>
  <c r="CZ61" i="10"/>
  <c r="DY21" i="10"/>
  <c r="DX68" i="10"/>
  <c r="DD41" i="10"/>
  <c r="DT41" i="10" s="1"/>
  <c r="DC39" i="10"/>
  <c r="DV23" i="10"/>
  <c r="DT19" i="10"/>
  <c r="DG54" i="10"/>
  <c r="DJ65" i="10"/>
  <c r="DC50" i="10"/>
  <c r="DS50" i="10" s="1"/>
  <c r="DY25" i="10"/>
  <c r="EA32" i="10"/>
  <c r="DX76" i="10"/>
  <c r="DD45" i="10"/>
  <c r="DC36" i="10"/>
  <c r="DS36" i="10" s="1"/>
  <c r="DF28" i="10"/>
  <c r="DV28" i="10" s="1"/>
  <c r="DA49" i="10"/>
  <c r="DC34" i="10"/>
  <c r="DS34" i="10" s="1"/>
  <c r="DJ41" i="10"/>
  <c r="DZ41" i="10" s="1"/>
  <c r="DI20" i="10"/>
  <c r="DY20" i="10" s="1"/>
  <c r="DI35" i="10"/>
  <c r="DU27" i="10"/>
  <c r="DL27" i="10"/>
  <c r="DL17" i="10"/>
  <c r="DL19" i="10"/>
  <c r="DP19" i="10"/>
  <c r="DQ25" i="10"/>
  <c r="DP25" i="10"/>
  <c r="DL25" i="10"/>
  <c r="DJ55" i="10"/>
  <c r="DC55" i="10"/>
  <c r="DF55" i="10"/>
  <c r="DB55" i="10"/>
  <c r="DH55" i="10"/>
  <c r="DX55" i="10" s="1"/>
  <c r="DE55" i="10"/>
  <c r="DK55" i="10"/>
  <c r="DG55" i="10"/>
  <c r="DP69" i="10"/>
  <c r="DL69" i="10"/>
  <c r="DI58" i="10"/>
  <c r="DA58" i="10"/>
  <c r="CZ58" i="10"/>
  <c r="DK58" i="10"/>
  <c r="EA58" i="10" s="1"/>
  <c r="DB58" i="10"/>
  <c r="DD58" i="10"/>
  <c r="DH58" i="10"/>
  <c r="DC58" i="10"/>
  <c r="DG58" i="10"/>
  <c r="DJ58" i="10"/>
  <c r="DF58" i="10"/>
  <c r="DL73" i="10"/>
  <c r="EA26" i="10"/>
  <c r="DL26" i="10"/>
  <c r="DF31" i="10"/>
  <c r="DV31" i="10" s="1"/>
  <c r="DJ31" i="10"/>
  <c r="DZ31" i="10" s="1"/>
  <c r="DK31" i="10"/>
  <c r="EA31" i="10" s="1"/>
  <c r="DE31" i="10"/>
  <c r="DU31" i="10" s="1"/>
  <c r="DG31" i="10"/>
  <c r="DW31" i="10" s="1"/>
  <c r="DA31" i="10"/>
  <c r="DQ31" i="10" s="1"/>
  <c r="DB31" i="10"/>
  <c r="DR31" i="10" s="1"/>
  <c r="CZ31" i="10"/>
  <c r="DD31" i="10"/>
  <c r="DT31" i="10" s="1"/>
  <c r="DR74" i="10"/>
  <c r="DL74" i="10"/>
  <c r="DK66" i="10"/>
  <c r="EA66" i="10" s="1"/>
  <c r="DG66" i="10"/>
  <c r="DW66" i="10" s="1"/>
  <c r="DA66" i="10"/>
  <c r="DQ66" i="10" s="1"/>
  <c r="DH66" i="10"/>
  <c r="DX66" i="10" s="1"/>
  <c r="DC66" i="10"/>
  <c r="DS66" i="10" s="1"/>
  <c r="DJ66" i="10"/>
  <c r="DZ66" i="10" s="1"/>
  <c r="DI66" i="10"/>
  <c r="DY66" i="10" s="1"/>
  <c r="DD66" i="10"/>
  <c r="DT66" i="10" s="1"/>
  <c r="DF66" i="10"/>
  <c r="DV66" i="10" s="1"/>
  <c r="DL46" i="10"/>
  <c r="DQ67" i="10"/>
  <c r="DG52" i="10"/>
  <c r="DW52" i="10" s="1"/>
  <c r="DW32" i="10"/>
  <c r="DL56" i="10"/>
  <c r="DU75" i="10"/>
  <c r="EA67" i="10"/>
  <c r="DC20" i="10"/>
  <c r="DS20" i="10" s="1"/>
  <c r="DC61" i="10"/>
  <c r="DW73" i="10"/>
  <c r="DU17" i="10"/>
  <c r="DB71" i="10"/>
  <c r="DR71" i="10" s="1"/>
  <c r="DL32" i="10"/>
  <c r="DL30" i="10"/>
  <c r="DY53" i="10"/>
  <c r="DI47" i="10"/>
  <c r="DY47" i="10" s="1"/>
  <c r="EA17" i="10"/>
  <c r="DE60" i="10"/>
  <c r="DH57" i="10"/>
  <c r="DX57" i="10" s="1"/>
  <c r="DC52" i="10"/>
  <c r="DS52" i="10" s="1"/>
  <c r="DR75" i="10"/>
  <c r="DH61" i="10"/>
  <c r="DS73" i="10"/>
  <c r="DV15" i="10"/>
  <c r="DK71" i="10"/>
  <c r="EA71" i="10" s="1"/>
  <c r="DH45" i="10"/>
  <c r="DF65" i="10"/>
  <c r="DD71" i="10"/>
  <c r="DT71" i="10" s="1"/>
  <c r="DC65" i="10"/>
  <c r="DH54" i="10"/>
  <c r="DD33" i="10"/>
  <c r="DV26" i="10"/>
  <c r="DG41" i="10"/>
  <c r="DW41" i="10" s="1"/>
  <c r="DJ28" i="10"/>
  <c r="DZ28" i="10" s="1"/>
  <c r="DS76" i="10"/>
  <c r="DH49" i="10"/>
  <c r="DE18" i="10"/>
  <c r="DU18" i="10" s="1"/>
  <c r="DC51" i="10"/>
  <c r="DE57" i="10"/>
  <c r="DU57" i="10" s="1"/>
  <c r="DP21" i="10"/>
  <c r="DL21" i="10"/>
  <c r="DB45" i="10"/>
  <c r="DR45" i="10" s="1"/>
  <c r="CZ29" i="10"/>
  <c r="DE54" i="10"/>
  <c r="DU54" i="10" s="1"/>
  <c r="DB20" i="10"/>
  <c r="DR20" i="10" s="1"/>
  <c r="DT21" i="10"/>
  <c r="DW67" i="10"/>
  <c r="DL16" i="10"/>
  <c r="DB29" i="10"/>
  <c r="DL43" i="10"/>
  <c r="DJ70" i="10"/>
  <c r="DZ70" i="10" s="1"/>
  <c r="DX52" i="10"/>
  <c r="DL62" i="10"/>
  <c r="DG51" i="10"/>
  <c r="DS21" i="10"/>
  <c r="DE38" i="10"/>
  <c r="DH38" i="10"/>
  <c r="DT15" i="10"/>
  <c r="DD52" i="10"/>
  <c r="DT52" i="10" s="1"/>
  <c r="DA60" i="10"/>
  <c r="DQ60" i="10" s="1"/>
  <c r="DQ32" i="10"/>
  <c r="CZ52" i="10"/>
  <c r="DU67" i="10"/>
  <c r="DY57" i="10"/>
  <c r="DY15" i="10"/>
  <c r="CZ39" i="10"/>
  <c r="CZ65" i="10"/>
  <c r="DX75" i="10"/>
  <c r="EA41" i="10"/>
  <c r="DR15" i="10"/>
  <c r="DJ51" i="10"/>
  <c r="DA51" i="10"/>
  <c r="DE41" i="10"/>
  <c r="DU41" i="10" s="1"/>
  <c r="CZ70" i="10"/>
  <c r="DB36" i="10"/>
  <c r="DR36" i="10" s="1"/>
  <c r="DI38" i="10"/>
  <c r="DK20" i="10"/>
  <c r="EA20" i="10" s="1"/>
  <c r="DE44" i="10"/>
  <c r="DU44" i="10" s="1"/>
  <c r="DH33" i="10"/>
  <c r="DI44" i="10"/>
  <c r="DY44" i="10" s="1"/>
  <c r="DG45" i="10"/>
  <c r="CZ42" i="10"/>
  <c r="DF49" i="10"/>
  <c r="DT69" i="10"/>
  <c r="CZ36" i="10"/>
  <c r="DW21" i="10"/>
  <c r="DL53" i="10"/>
  <c r="DB63" i="10"/>
  <c r="DR63" i="10" s="1"/>
  <c r="DD63" i="10"/>
  <c r="DT63" i="10" s="1"/>
  <c r="DE63" i="10"/>
  <c r="DU63" i="10" s="1"/>
  <c r="DC63" i="10"/>
  <c r="DS63" i="10" s="1"/>
  <c r="DI41" i="10"/>
  <c r="DY41" i="10" s="1"/>
  <c r="DL24" i="10"/>
  <c r="DB60" i="10"/>
  <c r="DR60" i="10" s="1"/>
  <c r="EA74" i="10"/>
  <c r="DC60" i="10"/>
  <c r="DS60" i="10" s="1"/>
  <c r="DZ69" i="10"/>
  <c r="DK60" i="10"/>
  <c r="EA60" i="10" s="1"/>
  <c r="DH71" i="10"/>
  <c r="DX71" i="10" s="1"/>
  <c r="DA71" i="10"/>
  <c r="DQ71" i="10" s="1"/>
  <c r="DG71" i="10"/>
  <c r="DW71" i="10" s="1"/>
  <c r="DJ52" i="10"/>
  <c r="DZ52" i="10" s="1"/>
  <c r="DZ19" i="10"/>
  <c r="DF29" i="10"/>
  <c r="DD29" i="10"/>
  <c r="DA29" i="10"/>
  <c r="DQ29" i="10" s="1"/>
  <c r="DC29" i="10"/>
  <c r="DJ29" i="10"/>
  <c r="DK29" i="10"/>
  <c r="DR44" i="10"/>
  <c r="EA25" i="10"/>
  <c r="DH60" i="10"/>
  <c r="DX60" i="10" s="1"/>
  <c r="DG38" i="10"/>
  <c r="CZ51" i="10"/>
  <c r="DJ39" i="10"/>
  <c r="DA61" i="10"/>
  <c r="DL72" i="10"/>
  <c r="DY32" i="10"/>
  <c r="DG47" i="10"/>
  <c r="DW47" i="10" s="1"/>
  <c r="CZ54" i="10"/>
  <c r="DF54" i="10"/>
  <c r="EA18" i="10"/>
  <c r="DP23" i="10"/>
  <c r="DS15" i="10"/>
  <c r="DK54" i="10"/>
  <c r="DK70" i="10"/>
  <c r="EA70" i="10" s="1"/>
  <c r="DA57" i="10"/>
  <c r="DG57" i="10"/>
  <c r="DW57" i="10" s="1"/>
  <c r="DE33" i="10"/>
  <c r="DB47" i="10"/>
  <c r="DR47" i="10" s="1"/>
  <c r="DH51" i="10"/>
  <c r="DE20" i="10"/>
  <c r="DU20" i="10" s="1"/>
  <c r="DE52" i="10"/>
  <c r="DU52" i="10" s="1"/>
  <c r="DE36" i="10"/>
  <c r="DU36" i="10" s="1"/>
  <c r="DB70" i="10"/>
  <c r="DR70" i="10" s="1"/>
  <c r="DJ33" i="10"/>
  <c r="DX25" i="10"/>
  <c r="DH47" i="10"/>
  <c r="DX47" i="10" s="1"/>
  <c r="DL68" i="10"/>
  <c r="DT23" i="10"/>
  <c r="DJ35" i="10"/>
  <c r="DR21" i="10"/>
  <c r="DP75" i="10"/>
  <c r="DL75" i="10"/>
  <c r="DA18" i="10"/>
  <c r="DQ18" i="10" s="1"/>
  <c r="DW25" i="10"/>
  <c r="DL37" i="10"/>
  <c r="DG50" i="10"/>
  <c r="DW50" i="10" s="1"/>
  <c r="DG60" i="10"/>
  <c r="DW60" i="10" s="1"/>
  <c r="EA24" i="10"/>
  <c r="DV69" i="10"/>
  <c r="DH34" i="10"/>
  <c r="DX34" i="10" s="1"/>
  <c r="DL67" i="10"/>
  <c r="DT67" i="10"/>
  <c r="DA45" i="10"/>
  <c r="DI45" i="10"/>
  <c r="DX67" i="10"/>
  <c r="DI71" i="10"/>
  <c r="DY71" i="10" s="1"/>
  <c r="DX22" i="10"/>
  <c r="DK51" i="10"/>
  <c r="EA51" i="10" s="1"/>
  <c r="DB52" i="10"/>
  <c r="DR52" i="10" s="1"/>
  <c r="DA38" i="10"/>
  <c r="DT47" i="10"/>
  <c r="DE29" i="10"/>
  <c r="DG20" i="10"/>
  <c r="DW20" i="10" s="1"/>
  <c r="DB61" i="10"/>
  <c r="DQ21" i="10"/>
  <c r="DF52" i="10"/>
  <c r="DV52" i="10" s="1"/>
  <c r="DU15" i="10"/>
  <c r="DA34" i="10"/>
  <c r="DQ34" i="10" s="1"/>
  <c r="DJ36" i="10"/>
  <c r="DZ36" i="10" s="1"/>
  <c r="DA28" i="10"/>
  <c r="DQ28" i="10" s="1"/>
  <c r="DA44" i="10"/>
  <c r="DQ44" i="10" s="1"/>
  <c r="DA47" i="10"/>
  <c r="DQ47" i="10" s="1"/>
  <c r="DS74" i="10"/>
  <c r="DC44" i="10"/>
  <c r="DS44" i="10" s="1"/>
  <c r="DG34" i="10"/>
  <c r="DW34" i="10" s="1"/>
  <c r="DC71" i="10"/>
  <c r="DS71" i="10" s="1"/>
  <c r="DD34" i="10"/>
  <c r="DT34" i="10" s="1"/>
  <c r="DB33" i="10"/>
  <c r="DC41" i="10"/>
  <c r="DS41" i="10" s="1"/>
  <c r="DU25" i="10"/>
  <c r="DK47" i="10"/>
  <c r="EA47" i="10" s="1"/>
  <c r="DF42" i="10"/>
  <c r="DV42" i="10" s="1"/>
  <c r="DH18" i="10"/>
  <c r="DX18" i="10" s="1"/>
  <c r="DJ61" i="10"/>
  <c r="DZ61" i="10" s="1"/>
  <c r="DL48" i="10"/>
  <c r="DU21" i="10"/>
  <c r="DD60" i="10"/>
  <c r="DT60" i="10" s="1"/>
  <c r="DE28" i="10"/>
  <c r="DU28" i="10" s="1"/>
  <c r="DF60" i="10"/>
  <c r="DV60" i="10" s="1"/>
  <c r="DH42" i="10"/>
  <c r="DX42" i="10" s="1"/>
  <c r="DP60" i="10"/>
  <c r="DW19" i="10"/>
  <c r="DL64" i="10"/>
  <c r="DL23" i="10"/>
  <c r="DP76" i="10"/>
  <c r="DL76" i="10"/>
  <c r="DJ45" i="10"/>
  <c r="DY72" i="10"/>
  <c r="DE61" i="10"/>
  <c r="DT75" i="10"/>
  <c r="DY67" i="10"/>
  <c r="DE39" i="10"/>
  <c r="DZ74" i="10"/>
  <c r="DC57" i="10"/>
  <c r="DS57" i="10" s="1"/>
  <c r="DK38" i="10"/>
  <c r="DZ73" i="10"/>
  <c r="DT76" i="10"/>
  <c r="DC70" i="10"/>
  <c r="DS70" i="10" s="1"/>
  <c r="DA39" i="10"/>
  <c r="DR67" i="10"/>
  <c r="DR17" i="10"/>
  <c r="DW15" i="10"/>
  <c r="DH35" i="10"/>
  <c r="DE34" i="10"/>
  <c r="DU34" i="10" s="1"/>
  <c r="DC38" i="10"/>
  <c r="DF71" i="10"/>
  <c r="DV71" i="10" s="1"/>
  <c r="DC18" i="10"/>
  <c r="DS18" i="10" s="1"/>
  <c r="DV76" i="10"/>
  <c r="DK61" i="10"/>
  <c r="DK34" i="10"/>
  <c r="EA34" i="10" s="1"/>
  <c r="DI34" i="10"/>
  <c r="DY34" i="10" s="1"/>
  <c r="DJ49" i="10"/>
  <c r="DQ50" i="10"/>
  <c r="DG44" i="10"/>
  <c r="DW44" i="10" s="1"/>
  <c r="DB57" i="10"/>
  <c r="DR57" i="10" s="1"/>
  <c r="DB54" i="10"/>
  <c r="DF70" i="10"/>
  <c r="DV70" i="10" s="1"/>
  <c r="DH41" i="10"/>
  <c r="DX41" i="10" s="1"/>
  <c r="DJ34" i="10"/>
  <c r="DZ34" i="10" s="1"/>
  <c r="DL22" i="10"/>
  <c r="DB39" i="10"/>
  <c r="DF44" i="10"/>
  <c r="DV44" i="10" s="1"/>
  <c r="DS69" i="10"/>
  <c r="DG18" i="10"/>
  <c r="DW18" i="10" s="1"/>
  <c r="DP15" i="10"/>
  <c r="DL15" i="10"/>
  <c r="CU62" i="10"/>
  <c r="DZ62" i="10" s="1"/>
  <c r="CM62" i="10"/>
  <c r="DR62" i="10" s="1"/>
  <c r="CW71" i="10"/>
  <c r="CN39" i="10"/>
  <c r="CV48" i="10"/>
  <c r="EA48" i="10" s="1"/>
  <c r="CV39" i="10"/>
  <c r="CM54" i="10"/>
  <c r="CK46" i="10"/>
  <c r="DP46" i="10" s="1"/>
  <c r="CP40" i="10"/>
  <c r="DU40" i="10" s="1"/>
  <c r="CS54" i="10"/>
  <c r="CV30" i="10"/>
  <c r="EA30" i="10" s="1"/>
  <c r="CT61" i="10"/>
  <c r="DY61" i="10" s="1"/>
  <c r="CW23" i="10"/>
  <c r="CW36" i="10"/>
  <c r="CV64" i="10"/>
  <c r="EA64" i="10" s="1"/>
  <c r="CU35" i="10"/>
  <c r="CK61" i="10"/>
  <c r="CO30" i="10"/>
  <c r="DT30" i="10" s="1"/>
  <c r="CW18" i="10"/>
  <c r="CP56" i="10"/>
  <c r="DU56" i="10" s="1"/>
  <c r="CW68" i="10"/>
  <c r="CK49" i="10"/>
  <c r="CR61" i="10"/>
  <c r="CO64" i="10"/>
  <c r="DT64" i="10" s="1"/>
  <c r="CV55" i="10"/>
  <c r="CN30" i="10"/>
  <c r="DS30" i="10" s="1"/>
  <c r="CS30" i="10"/>
  <c r="DX30" i="10" s="1"/>
  <c r="CW21" i="10"/>
  <c r="CN55" i="10"/>
  <c r="CO22" i="10"/>
  <c r="DT22" i="10" s="1"/>
  <c r="CN61" i="10"/>
  <c r="CQ49" i="10"/>
  <c r="CO49" i="10"/>
  <c r="CS62" i="10"/>
  <c r="DX62" i="10" s="1"/>
  <c r="CU30" i="10"/>
  <c r="DZ30" i="10" s="1"/>
  <c r="CK64" i="10"/>
  <c r="DP64" i="10" s="1"/>
  <c r="CT64" i="10"/>
  <c r="DY64" i="10" s="1"/>
  <c r="CP30" i="10"/>
  <c r="DU30" i="10" s="1"/>
  <c r="CW19" i="10"/>
  <c r="CQ43" i="10"/>
  <c r="DV43" i="10" s="1"/>
  <c r="CO56" i="10"/>
  <c r="DT56" i="10" s="1"/>
  <c r="CU56" i="10"/>
  <c r="DZ56" i="10" s="1"/>
  <c r="CW47" i="10"/>
  <c r="CW57" i="10"/>
  <c r="CP39" i="10"/>
  <c r="CV46" i="10"/>
  <c r="EA46" i="10" s="1"/>
  <c r="CV37" i="10"/>
  <c r="EA37" i="10" s="1"/>
  <c r="CP22" i="10"/>
  <c r="DU22" i="10" s="1"/>
  <c r="CQ22" i="10"/>
  <c r="DV22" i="10" s="1"/>
  <c r="CS56" i="10"/>
  <c r="DX56" i="10" s="1"/>
  <c r="CL54" i="10"/>
  <c r="CN46" i="10"/>
  <c r="DS46" i="10" s="1"/>
  <c r="CO43" i="10"/>
  <c r="DT43" i="10" s="1"/>
  <c r="CQ46" i="10"/>
  <c r="DV46" i="10" s="1"/>
  <c r="CL30" i="10"/>
  <c r="DQ30" i="10" s="1"/>
  <c r="CV16" i="10"/>
  <c r="EA16" i="10" s="1"/>
  <c r="CK43" i="10"/>
  <c r="DP43" i="10" s="1"/>
  <c r="CR22" i="10"/>
  <c r="DW22" i="10" s="1"/>
  <c r="CL16" i="10"/>
  <c r="DQ16" i="10" s="1"/>
  <c r="CK59" i="10"/>
  <c r="DP59" i="10" s="1"/>
  <c r="CR30" i="10"/>
  <c r="DW30" i="10" s="1"/>
  <c r="CU48" i="10"/>
  <c r="DZ48" i="10" s="1"/>
  <c r="CL56" i="10"/>
  <c r="DQ56" i="10" s="1"/>
  <c r="CL35" i="10"/>
  <c r="DQ35" i="10" s="1"/>
  <c r="CM56" i="10"/>
  <c r="DR56" i="10" s="1"/>
  <c r="CT43" i="10"/>
  <c r="DY43" i="10" s="1"/>
  <c r="CV53" i="10"/>
  <c r="EA53" i="10" s="1"/>
  <c r="CQ39" i="10"/>
  <c r="CQ64" i="10"/>
  <c r="DV64" i="10" s="1"/>
  <c r="CN43" i="10"/>
  <c r="DS43" i="10" s="1"/>
  <c r="CK62" i="10"/>
  <c r="DP62" i="10" s="1"/>
  <c r="CK35" i="10"/>
  <c r="CS59" i="10"/>
  <c r="DX59" i="10" s="1"/>
  <c r="CR43" i="10"/>
  <c r="DW43" i="10" s="1"/>
  <c r="CN72" i="10"/>
  <c r="DS72" i="10" s="1"/>
  <c r="CQ48" i="10"/>
  <c r="DV48" i="10" s="1"/>
  <c r="CR37" i="10"/>
  <c r="DW37" i="10" s="1"/>
  <c r="CK53" i="10"/>
  <c r="DP53" i="10" s="1"/>
  <c r="CN62" i="10"/>
  <c r="DS62" i="10" s="1"/>
  <c r="CQ56" i="10"/>
  <c r="DV56" i="10" s="1"/>
  <c r="CO46" i="10"/>
  <c r="DT46" i="10" s="1"/>
  <c r="CL49" i="10"/>
  <c r="CW76" i="10"/>
  <c r="CT24" i="10"/>
  <c r="DY24" i="10" s="1"/>
  <c r="CS24" i="10"/>
  <c r="DX24" i="10" s="1"/>
  <c r="CR51" i="10"/>
  <c r="CV49" i="10"/>
  <c r="CW32" i="10"/>
  <c r="CM35" i="10"/>
  <c r="CP64" i="10"/>
  <c r="DU64" i="10" s="1"/>
  <c r="CV35" i="10"/>
  <c r="CK56" i="10"/>
  <c r="DP56" i="10" s="1"/>
  <c r="CR35" i="10"/>
  <c r="CW50" i="10"/>
  <c r="CN49" i="10"/>
  <c r="CM22" i="10"/>
  <c r="DR22" i="10" s="1"/>
  <c r="CP49" i="10"/>
  <c r="DU49" i="10" s="1"/>
  <c r="CM59" i="10"/>
  <c r="DR59" i="10" s="1"/>
  <c r="CV40" i="10"/>
  <c r="EA40" i="10" s="1"/>
  <c r="CQ24" i="10"/>
  <c r="DV24" i="10" s="1"/>
  <c r="CS61" i="10"/>
  <c r="CS72" i="10"/>
  <c r="DX72" i="10" s="1"/>
  <c r="CL55" i="10"/>
  <c r="CW26" i="10"/>
  <c r="CL72" i="10"/>
  <c r="DQ72" i="10" s="1"/>
  <c r="CO39" i="10"/>
  <c r="CU53" i="10"/>
  <c r="DZ53" i="10" s="1"/>
  <c r="CS53" i="10"/>
  <c r="DX53" i="10" s="1"/>
  <c r="CU72" i="10"/>
  <c r="DZ72" i="10" s="1"/>
  <c r="CO53" i="10"/>
  <c r="DT53" i="10" s="1"/>
  <c r="CN35" i="10"/>
  <c r="CP62" i="10"/>
  <c r="DU62" i="10" s="1"/>
  <c r="CL53" i="10"/>
  <c r="DQ53" i="10" s="1"/>
  <c r="CQ35" i="10"/>
  <c r="CO72" i="10"/>
  <c r="DT72" i="10" s="1"/>
  <c r="CQ72" i="10"/>
  <c r="DV72" i="10" s="1"/>
  <c r="CQ55" i="10"/>
  <c r="CM39" i="10"/>
  <c r="CS49" i="10"/>
  <c r="CR40" i="10"/>
  <c r="DW40" i="10" s="1"/>
  <c r="CM30" i="10"/>
  <c r="DR30" i="10" s="1"/>
  <c r="CN22" i="10"/>
  <c r="DS22" i="10" s="1"/>
  <c r="CM24" i="10"/>
  <c r="DR24" i="10" s="1"/>
  <c r="CV62" i="10"/>
  <c r="EA62" i="10" s="1"/>
  <c r="CT49" i="10"/>
  <c r="CN45" i="10"/>
  <c r="CS46" i="10"/>
  <c r="DX46" i="10" s="1"/>
  <c r="CK39" i="10"/>
  <c r="CP43" i="10"/>
  <c r="DU43" i="10" s="1"/>
  <c r="CM43" i="10"/>
  <c r="DR43" i="10" s="1"/>
  <c r="CV65" i="10"/>
  <c r="CM61" i="10"/>
  <c r="CL48" i="10"/>
  <c r="DQ48" i="10" s="1"/>
  <c r="CQ65" i="10"/>
  <c r="CR55" i="10"/>
  <c r="CN53" i="10"/>
  <c r="DS53" i="10" s="1"/>
  <c r="CM46" i="10"/>
  <c r="DR46" i="10" s="1"/>
  <c r="CL58" i="10"/>
  <c r="CP33" i="10"/>
  <c r="CW52" i="10"/>
  <c r="CR64" i="10"/>
  <c r="DW64" i="10" s="1"/>
  <c r="CS45" i="10"/>
  <c r="CV59" i="10"/>
  <c r="EA59" i="10" s="1"/>
  <c r="CU65" i="10"/>
  <c r="CS39" i="10"/>
  <c r="CV38" i="10"/>
  <c r="CT38" i="10"/>
  <c r="CP38" i="10"/>
  <c r="CV29" i="10"/>
  <c r="CW41" i="10"/>
  <c r="CR58" i="10"/>
  <c r="CW60" i="10"/>
  <c r="CW63" i="10"/>
  <c r="CS64" i="10"/>
  <c r="DX64" i="10" s="1"/>
  <c r="CP58" i="10"/>
  <c r="DU58" i="10" s="1"/>
  <c r="CW74" i="10"/>
  <c r="CP37" i="10"/>
  <c r="DU37" i="10" s="1"/>
  <c r="CL37" i="10"/>
  <c r="DQ37" i="10" s="1"/>
  <c r="CN51" i="10"/>
  <c r="CP48" i="10"/>
  <c r="DU48" i="10" s="1"/>
  <c r="CW69" i="10"/>
  <c r="CN65" i="10"/>
  <c r="CO45" i="10"/>
  <c r="CL45" i="10"/>
  <c r="CQ45" i="10"/>
  <c r="CW27" i="10"/>
  <c r="CR54" i="10"/>
  <c r="CS40" i="10"/>
  <c r="DX40" i="10" s="1"/>
  <c r="CW67" i="10"/>
  <c r="CU39" i="10"/>
  <c r="CK40" i="10"/>
  <c r="DP40" i="10" s="1"/>
  <c r="CN59" i="10"/>
  <c r="DS59" i="10" s="1"/>
  <c r="CL39" i="10"/>
  <c r="CR24" i="10"/>
  <c r="DW24" i="10" s="1"/>
  <c r="CQ37" i="10"/>
  <c r="DV37" i="10" s="1"/>
  <c r="CO54" i="10"/>
  <c r="DT54" i="10" s="1"/>
  <c r="CK54" i="10"/>
  <c r="CL62" i="10"/>
  <c r="DQ62" i="10" s="1"/>
  <c r="CP72" i="10"/>
  <c r="DU72" i="10" s="1"/>
  <c r="CP51" i="10"/>
  <c r="CO65" i="10"/>
  <c r="CS35" i="10"/>
  <c r="CV56" i="10"/>
  <c r="EA56" i="10" s="1"/>
  <c r="CU24" i="10"/>
  <c r="DZ24" i="10" s="1"/>
  <c r="CQ29" i="10"/>
  <c r="CN29" i="10"/>
  <c r="CR45" i="10"/>
  <c r="CT59" i="10"/>
  <c r="DY59" i="10" s="1"/>
  <c r="CO59" i="10"/>
  <c r="DT59" i="10" s="1"/>
  <c r="CN16" i="10"/>
  <c r="DS16" i="10" s="1"/>
  <c r="CR38" i="10"/>
  <c r="CU16" i="10"/>
  <c r="DZ16" i="10" s="1"/>
  <c r="CT46" i="10"/>
  <c r="DY46" i="10" s="1"/>
  <c r="CN33" i="10"/>
  <c r="CS33" i="10"/>
  <c r="CT48" i="10"/>
  <c r="DY48" i="10" s="1"/>
  <c r="CT45" i="10"/>
  <c r="CK29" i="10"/>
  <c r="CM29" i="10"/>
  <c r="CT29" i="10"/>
  <c r="CM33" i="10"/>
  <c r="CM38" i="10"/>
  <c r="CQ16" i="10"/>
  <c r="DV16" i="10" s="1"/>
  <c r="CK16" i="10"/>
  <c r="DP16" i="10" s="1"/>
  <c r="CS51" i="10"/>
  <c r="CT40" i="10"/>
  <c r="DY40" i="10" s="1"/>
  <c r="CS37" i="10"/>
  <c r="DX37" i="10" s="1"/>
  <c r="CM55" i="10"/>
  <c r="CR29" i="10"/>
  <c r="DW29" i="10" s="1"/>
  <c r="CU51" i="10"/>
  <c r="CW44" i="10"/>
  <c r="CK33" i="10"/>
  <c r="DP33" i="10" s="1"/>
  <c r="CU58" i="10"/>
  <c r="CW28" i="10"/>
  <c r="CS48" i="10"/>
  <c r="DX48" i="10" s="1"/>
  <c r="CM64" i="10"/>
  <c r="DR64" i="10" s="1"/>
  <c r="CQ30" i="10"/>
  <c r="DV30" i="10" s="1"/>
  <c r="CL22" i="10"/>
  <c r="DQ22" i="10" s="1"/>
  <c r="CS58" i="10"/>
  <c r="CT16" i="10"/>
  <c r="DY16" i="10" s="1"/>
  <c r="CQ38" i="10"/>
  <c r="DV38" i="10" s="1"/>
  <c r="CW75" i="10"/>
  <c r="CL65" i="10"/>
  <c r="CK72" i="10"/>
  <c r="DP72" i="10" s="1"/>
  <c r="CO16" i="10"/>
  <c r="DT16" i="10" s="1"/>
  <c r="CS65" i="10"/>
  <c r="CP45" i="10"/>
  <c r="CL40" i="10"/>
  <c r="DQ40" i="10" s="1"/>
  <c r="CK65" i="10"/>
  <c r="CN24" i="10"/>
  <c r="DS24" i="10" s="1"/>
  <c r="CL59" i="10"/>
  <c r="DQ59" i="10" s="1"/>
  <c r="CO61" i="10"/>
  <c r="CU54" i="10"/>
  <c r="CM40" i="10"/>
  <c r="DR40" i="10" s="1"/>
  <c r="CP61" i="10"/>
  <c r="CN64" i="10"/>
  <c r="DS64" i="10" s="1"/>
  <c r="CV72" i="10"/>
  <c r="EA72" i="10" s="1"/>
  <c r="CT58" i="10"/>
  <c r="CQ59" i="10"/>
  <c r="DV59" i="10" s="1"/>
  <c r="CR53" i="10"/>
  <c r="DW53" i="10" s="1"/>
  <c r="CU43" i="10"/>
  <c r="DZ43" i="10" s="1"/>
  <c r="CV33" i="10"/>
  <c r="CT39" i="10"/>
  <c r="CW34" i="10"/>
  <c r="CK22" i="10"/>
  <c r="DP22" i="10" s="1"/>
  <c r="CT35" i="10"/>
  <c r="CM58" i="10"/>
  <c r="CN37" i="10"/>
  <c r="DS37" i="10" s="1"/>
  <c r="CR46" i="10"/>
  <c r="DW46" i="10" s="1"/>
  <c r="CR62" i="10"/>
  <c r="DW62" i="10" s="1"/>
  <c r="CW15" i="10"/>
  <c r="CQ40" i="10"/>
  <c r="DV40" i="10" s="1"/>
  <c r="CQ53" i="10"/>
  <c r="DV53" i="10" s="1"/>
  <c r="CP59" i="10"/>
  <c r="DU59" i="10" s="1"/>
  <c r="CT65" i="10"/>
  <c r="DY65" i="10" s="1"/>
  <c r="CQ61" i="10"/>
  <c r="CT33" i="10"/>
  <c r="CL38" i="10"/>
  <c r="CQ51" i="10"/>
  <c r="DV51" i="10" s="1"/>
  <c r="CT22" i="10"/>
  <c r="DY22" i="10" s="1"/>
  <c r="CW66" i="10"/>
  <c r="CN38" i="10"/>
  <c r="CQ58" i="10"/>
  <c r="CQ33" i="10"/>
  <c r="CP16" i="10"/>
  <c r="DU16" i="10" s="1"/>
  <c r="CR48" i="10"/>
  <c r="DW48" i="10" s="1"/>
  <c r="CV22" i="10"/>
  <c r="EA22" i="10" s="1"/>
  <c r="CU49" i="10"/>
  <c r="CM53" i="10"/>
  <c r="DR53" i="10" s="1"/>
  <c r="CR49" i="10"/>
  <c r="CT54" i="10"/>
  <c r="CR33" i="10"/>
  <c r="CW25" i="10"/>
  <c r="CW31" i="10"/>
  <c r="CK45" i="10"/>
  <c r="DP45" i="10" s="1"/>
  <c r="CW42" i="10"/>
  <c r="CL64" i="10"/>
  <c r="DQ64" i="10" s="1"/>
  <c r="CN58" i="10"/>
  <c r="CM16" i="10"/>
  <c r="DR16" i="10" s="1"/>
  <c r="CW20" i="10"/>
  <c r="CU38" i="10"/>
  <c r="CK55" i="10"/>
  <c r="CO24" i="10"/>
  <c r="DT24" i="10" s="1"/>
  <c r="CM51" i="10"/>
  <c r="CO37" i="10"/>
  <c r="DT37" i="10" s="1"/>
  <c r="CR16" i="10"/>
  <c r="DW16" i="10" s="1"/>
  <c r="CL43" i="10"/>
  <c r="DQ43" i="10" s="1"/>
  <c r="CL51" i="10"/>
  <c r="CT56" i="10"/>
  <c r="DY56" i="10" s="1"/>
  <c r="CU45" i="10"/>
  <c r="CL24" i="10"/>
  <c r="DQ24" i="10" s="1"/>
  <c r="CV54" i="10"/>
  <c r="CN54" i="10"/>
  <c r="CT51" i="10"/>
  <c r="CU29" i="10"/>
  <c r="CO40" i="10"/>
  <c r="DT40" i="10" s="1"/>
  <c r="CU37" i="10"/>
  <c r="DZ37" i="10" s="1"/>
  <c r="CK30" i="10"/>
  <c r="DP30" i="10" s="1"/>
  <c r="CS29" i="10"/>
  <c r="CM48" i="10"/>
  <c r="DR48" i="10" s="1"/>
  <c r="CO62" i="10"/>
  <c r="DT62" i="10" s="1"/>
  <c r="CP53" i="10"/>
  <c r="DU53" i="10" s="1"/>
  <c r="CN48" i="10"/>
  <c r="DS48" i="10" s="1"/>
  <c r="CP29" i="10"/>
  <c r="CR56" i="10"/>
  <c r="DW56" i="10" s="1"/>
  <c r="CP55" i="10"/>
  <c r="CQ62" i="10"/>
  <c r="DV62" i="10" s="1"/>
  <c r="CO33" i="10"/>
  <c r="CO38" i="10"/>
  <c r="CU33" i="10"/>
  <c r="CW70" i="10"/>
  <c r="CP24" i="10"/>
  <c r="DU24" i="10" s="1"/>
  <c r="CO58" i="10"/>
  <c r="CS38" i="10"/>
  <c r="CK24" i="10"/>
  <c r="DP24" i="10" s="1"/>
  <c r="CU64" i="10"/>
  <c r="DZ64" i="10" s="1"/>
  <c r="CR59" i="10"/>
  <c r="DW59" i="10" s="1"/>
  <c r="CV45" i="10"/>
  <c r="CT37" i="10"/>
  <c r="DY37" i="10" s="1"/>
  <c r="CM37" i="10"/>
  <c r="DR37" i="10" s="1"/>
  <c r="CO29" i="10"/>
  <c r="CO55" i="10"/>
  <c r="CW17" i="10"/>
  <c r="CS43" i="10"/>
  <c r="DX43" i="10" s="1"/>
  <c r="CN40" i="10"/>
  <c r="DS40" i="10" s="1"/>
  <c r="CM72" i="10"/>
  <c r="DR72" i="10" s="1"/>
  <c r="CL46" i="10"/>
  <c r="DQ46" i="10" s="1"/>
  <c r="CU22" i="10"/>
  <c r="DZ22" i="10" s="1"/>
  <c r="CP35" i="10"/>
  <c r="CR72" i="10"/>
  <c r="DW72" i="10" s="1"/>
  <c r="CL61" i="10"/>
  <c r="CK51" i="10"/>
  <c r="CU55" i="10"/>
  <c r="CT55" i="10"/>
  <c r="DY55" i="10" s="1"/>
  <c r="CQ54" i="10"/>
  <c r="CM65" i="10"/>
  <c r="CO48" i="10"/>
  <c r="DT48" i="10" s="1"/>
  <c r="CU46" i="10"/>
  <c r="DZ46" i="10" s="1"/>
  <c r="CK58" i="10"/>
  <c r="CV61" i="10"/>
  <c r="CO51" i="10"/>
  <c r="CW73" i="10"/>
  <c r="CR65" i="10"/>
  <c r="EB83" i="10" l="1"/>
  <c r="CW82" i="10"/>
  <c r="EB82" i="10" s="1"/>
  <c r="B11" i="15"/>
  <c r="C10" i="15"/>
  <c r="D10" i="15" s="1"/>
  <c r="T19" i="12"/>
  <c r="V19" i="12" s="1"/>
  <c r="DP81" i="10"/>
  <c r="CW81" i="10"/>
  <c r="EB81" i="10" s="1"/>
  <c r="DV33" i="10"/>
  <c r="CW80" i="10"/>
  <c r="EB80" i="10" s="1"/>
  <c r="DV39" i="10"/>
  <c r="DQ65" i="10"/>
  <c r="N10" i="12"/>
  <c r="P10" i="12" s="1"/>
  <c r="N14" i="12"/>
  <c r="P14" i="12" s="1"/>
  <c r="T32" i="12"/>
  <c r="V32" i="12" s="1"/>
  <c r="B23" i="2"/>
  <c r="A22" i="2"/>
  <c r="Y8" i="12"/>
  <c r="T8" i="12" s="1"/>
  <c r="T7" i="12"/>
  <c r="Z9" i="12"/>
  <c r="DL79" i="10"/>
  <c r="EB79" i="10" s="1"/>
  <c r="N6" i="12"/>
  <c r="P6" i="12" s="1"/>
  <c r="B24" i="3"/>
  <c r="A23" i="3"/>
  <c r="BL23" i="3" s="1"/>
  <c r="DY35" i="10"/>
  <c r="DV58" i="10"/>
  <c r="DX39" i="10"/>
  <c r="DW49" i="10"/>
  <c r="DX29" i="10"/>
  <c r="N5" i="12"/>
  <c r="P5" i="12" s="1"/>
  <c r="DY51" i="10"/>
  <c r="DT39" i="10"/>
  <c r="DR35" i="10"/>
  <c r="DP29" i="10"/>
  <c r="DS39" i="10"/>
  <c r="DY33" i="10"/>
  <c r="DT49" i="10"/>
  <c r="DV61" i="10"/>
  <c r="N9" i="12"/>
  <c r="P9" i="12" s="1"/>
  <c r="DW54" i="10"/>
  <c r="EA45" i="10"/>
  <c r="N13" i="12"/>
  <c r="P13" i="12" s="1"/>
  <c r="EB77" i="10"/>
  <c r="N7" i="12"/>
  <c r="P7" i="12" s="1"/>
  <c r="DS45" i="10"/>
  <c r="DL78" i="10"/>
  <c r="EB78" i="10" s="1"/>
  <c r="DZ38" i="10"/>
  <c r="DY29" i="10"/>
  <c r="DT38" i="10"/>
  <c r="DS54" i="10"/>
  <c r="DS78" i="10"/>
  <c r="N8" i="12" s="1"/>
  <c r="P8" i="12" s="1"/>
  <c r="DY39" i="10"/>
  <c r="DT45" i="10"/>
  <c r="N11" i="12"/>
  <c r="P11" i="12" s="1"/>
  <c r="DP49" i="10"/>
  <c r="DT55" i="10"/>
  <c r="DV35" i="10"/>
  <c r="DQ55" i="10"/>
  <c r="N12" i="12"/>
  <c r="P12" i="12" s="1"/>
  <c r="DW65" i="10"/>
  <c r="DR58" i="10"/>
  <c r="EA33" i="10"/>
  <c r="DW33" i="10"/>
  <c r="EB17" i="10"/>
  <c r="DL35" i="10"/>
  <c r="EA49" i="10"/>
  <c r="EB76" i="10"/>
  <c r="DX65" i="10"/>
  <c r="DS58" i="10"/>
  <c r="DQ51" i="10"/>
  <c r="DS49" i="10"/>
  <c r="EA61" i="10"/>
  <c r="DV45" i="10"/>
  <c r="DW61" i="10"/>
  <c r="DT51" i="10"/>
  <c r="DT65" i="10"/>
  <c r="DZ45" i="10"/>
  <c r="DS35" i="10"/>
  <c r="DQ39" i="10"/>
  <c r="DZ35" i="10"/>
  <c r="DP51" i="10"/>
  <c r="DZ49" i="10"/>
  <c r="DV49" i="10"/>
  <c r="DU55" i="10"/>
  <c r="EA35" i="10"/>
  <c r="EB68" i="10"/>
  <c r="DZ51" i="10"/>
  <c r="DL50" i="10"/>
  <c r="EB50" i="10" s="1"/>
  <c r="DL57" i="10"/>
  <c r="EB57" i="10" s="1"/>
  <c r="DR55" i="10"/>
  <c r="DR38" i="10"/>
  <c r="DZ54" i="10"/>
  <c r="DU51" i="10"/>
  <c r="DY54" i="10"/>
  <c r="DP55" i="10"/>
  <c r="DR39" i="10"/>
  <c r="DS38" i="10"/>
  <c r="DZ33" i="10"/>
  <c r="DL49" i="10"/>
  <c r="N15" i="12"/>
  <c r="P15" i="12" s="1"/>
  <c r="L16" i="12"/>
  <c r="O15" i="12"/>
  <c r="DP50" i="10"/>
  <c r="DY49" i="10"/>
  <c r="DW35" i="10"/>
  <c r="DR51" i="10"/>
  <c r="EB67" i="10"/>
  <c r="DS51" i="10"/>
  <c r="DL38" i="10"/>
  <c r="DL60" i="10"/>
  <c r="EB60" i="10" s="1"/>
  <c r="EB26" i="10"/>
  <c r="DZ29" i="10"/>
  <c r="DX54" i="10"/>
  <c r="DR33" i="10"/>
  <c r="DU45" i="10"/>
  <c r="EA65" i="10"/>
  <c r="DQ54" i="10"/>
  <c r="DR61" i="10"/>
  <c r="DW51" i="10"/>
  <c r="DU35" i="10"/>
  <c r="DS61" i="10"/>
  <c r="DS33" i="10"/>
  <c r="DQ49" i="10"/>
  <c r="DU61" i="10"/>
  <c r="DU33" i="10"/>
  <c r="DT61" i="10"/>
  <c r="EA39" i="10"/>
  <c r="DP54" i="10"/>
  <c r="DP61" i="10"/>
  <c r="DU29" i="10"/>
  <c r="DT29" i="10"/>
  <c r="DY38" i="10"/>
  <c r="EB21" i="10"/>
  <c r="DV65" i="10"/>
  <c r="EB69" i="10"/>
  <c r="EB25" i="10"/>
  <c r="DP35" i="10"/>
  <c r="EA29" i="10"/>
  <c r="DR65" i="10"/>
  <c r="DZ65" i="10"/>
  <c r="DZ58" i="10"/>
  <c r="DQ61" i="10"/>
  <c r="DP70" i="10"/>
  <c r="DL70" i="10"/>
  <c r="EB70" i="10" s="1"/>
  <c r="DX45" i="10"/>
  <c r="DW55" i="10"/>
  <c r="DP36" i="10"/>
  <c r="DL36" i="10"/>
  <c r="EB36" i="10" s="1"/>
  <c r="DP52" i="10"/>
  <c r="DL52" i="10"/>
  <c r="EB52" i="10" s="1"/>
  <c r="DX58" i="10"/>
  <c r="DR54" i="10"/>
  <c r="DQ57" i="10"/>
  <c r="DU60" i="10"/>
  <c r="DZ39" i="10"/>
  <c r="DL33" i="10"/>
  <c r="DL28" i="10"/>
  <c r="EB28" i="10" s="1"/>
  <c r="EB27" i="10"/>
  <c r="DL44" i="10"/>
  <c r="EB44" i="10" s="1"/>
  <c r="DW58" i="10"/>
  <c r="DL18" i="10"/>
  <c r="EB18" i="10" s="1"/>
  <c r="EB19" i="10"/>
  <c r="DX61" i="10"/>
  <c r="EA54" i="10"/>
  <c r="DS65" i="10"/>
  <c r="EA38" i="10"/>
  <c r="EB23" i="10"/>
  <c r="DX51" i="10"/>
  <c r="DV54" i="10"/>
  <c r="DL51" i="10"/>
  <c r="DP42" i="10"/>
  <c r="DL42" i="10"/>
  <c r="EB42" i="10" s="1"/>
  <c r="DL41" i="10"/>
  <c r="EB41" i="10" s="1"/>
  <c r="EB32" i="10"/>
  <c r="DP31" i="10"/>
  <c r="DL31" i="10"/>
  <c r="EB31" i="10" s="1"/>
  <c r="DP58" i="10"/>
  <c r="DL58" i="10"/>
  <c r="DL20" i="10"/>
  <c r="EB20" i="10" s="1"/>
  <c r="DS29" i="10"/>
  <c r="DX49" i="10"/>
  <c r="EB73" i="10"/>
  <c r="DU39" i="10"/>
  <c r="DQ38" i="10"/>
  <c r="DL34" i="10"/>
  <c r="EB34" i="10" s="1"/>
  <c r="DL54" i="10"/>
  <c r="DW45" i="10"/>
  <c r="DL63" i="10"/>
  <c r="EB63" i="10" s="1"/>
  <c r="DL66" i="10"/>
  <c r="EB66" i="10" s="1"/>
  <c r="DQ58" i="10"/>
  <c r="DR29" i="10"/>
  <c r="DZ55" i="10"/>
  <c r="DT58" i="10"/>
  <c r="DU38" i="10"/>
  <c r="DV29" i="10"/>
  <c r="DL71" i="10"/>
  <c r="EB71" i="10" s="1"/>
  <c r="DP39" i="10"/>
  <c r="EB15" i="10"/>
  <c r="DY45" i="10"/>
  <c r="EB75" i="10"/>
  <c r="DW38" i="10"/>
  <c r="DY58" i="10"/>
  <c r="DP65" i="10"/>
  <c r="DL65" i="10"/>
  <c r="DL39" i="10"/>
  <c r="EA55" i="10"/>
  <c r="DL61" i="10"/>
  <c r="DS55" i="10"/>
  <c r="EB74" i="10"/>
  <c r="DV55" i="10"/>
  <c r="DX35" i="10"/>
  <c r="DL47" i="10"/>
  <c r="EB47" i="10" s="1"/>
  <c r="DQ45" i="10"/>
  <c r="DX33" i="10"/>
  <c r="DX38" i="10"/>
  <c r="DL29" i="10"/>
  <c r="DT33" i="10"/>
  <c r="DL45" i="10"/>
  <c r="DL55" i="10"/>
  <c r="CW46" i="10"/>
  <c r="EB46" i="10" s="1"/>
  <c r="CW30" i="10"/>
  <c r="EB30" i="10" s="1"/>
  <c r="CW56" i="10"/>
  <c r="EB56" i="10" s="1"/>
  <c r="CW48" i="10"/>
  <c r="EB48" i="10" s="1"/>
  <c r="CW59" i="10"/>
  <c r="EB59" i="10" s="1"/>
  <c r="CW39" i="10"/>
  <c r="CW53" i="10"/>
  <c r="EB53" i="10" s="1"/>
  <c r="CW43" i="10"/>
  <c r="EB43" i="10" s="1"/>
  <c r="CW38" i="10"/>
  <c r="CW64" i="10"/>
  <c r="EB64" i="10" s="1"/>
  <c r="CW35" i="10"/>
  <c r="CW49" i="10"/>
  <c r="CW61" i="10"/>
  <c r="CW62" i="10"/>
  <c r="EB62" i="10" s="1"/>
  <c r="CW54" i="10"/>
  <c r="CW45" i="10"/>
  <c r="CW51" i="10"/>
  <c r="CW22" i="10"/>
  <c r="EB22" i="10" s="1"/>
  <c r="CW33" i="10"/>
  <c r="CW37" i="10"/>
  <c r="EB37" i="10" s="1"/>
  <c r="CW65" i="10"/>
  <c r="CW72" i="10"/>
  <c r="EB72" i="10" s="1"/>
  <c r="CW40" i="10"/>
  <c r="EB40" i="10" s="1"/>
  <c r="CW58" i="10"/>
  <c r="CW24" i="10"/>
  <c r="EB24" i="10" s="1"/>
  <c r="CW29" i="10"/>
  <c r="CW16" i="10"/>
  <c r="EB16" i="10" s="1"/>
  <c r="CW55" i="10"/>
  <c r="C11" i="15" l="1"/>
  <c r="D11" i="15" s="1"/>
  <c r="B12" i="15"/>
  <c r="T21" i="12"/>
  <c r="BL22" i="2"/>
  <c r="B24" i="2"/>
  <c r="A23" i="2"/>
  <c r="BL23" i="2" s="1"/>
  <c r="Y9" i="12"/>
  <c r="T9" i="12" s="1"/>
  <c r="Z10" i="12"/>
  <c r="T45" i="12"/>
  <c r="V45" i="12" s="1"/>
  <c r="T20" i="12"/>
  <c r="V20" i="12" s="1"/>
  <c r="B25" i="3"/>
  <c r="A24" i="3"/>
  <c r="BL24" i="3" s="1"/>
  <c r="EB35" i="10"/>
  <c r="EB38" i="10"/>
  <c r="EB65" i="10"/>
  <c r="EB55" i="10"/>
  <c r="EB49" i="10"/>
  <c r="O16" i="12"/>
  <c r="L17" i="12"/>
  <c r="N16" i="12"/>
  <c r="P16" i="12" s="1"/>
  <c r="P17" i="12" s="1"/>
  <c r="EB29" i="10"/>
  <c r="EB58" i="10"/>
  <c r="EB39" i="10"/>
  <c r="EB45" i="10"/>
  <c r="EB51" i="10"/>
  <c r="EB54" i="10"/>
  <c r="EB33" i="10"/>
  <c r="EB61" i="10"/>
  <c r="Y10" i="12" l="1"/>
  <c r="T10" i="12" s="1"/>
  <c r="T23" i="12" s="1"/>
  <c r="C12" i="15"/>
  <c r="D12" i="15" s="1"/>
  <c r="B13" i="15"/>
  <c r="T22" i="12"/>
  <c r="T33" i="12"/>
  <c r="V33" i="12" s="1"/>
  <c r="T58" i="12"/>
  <c r="V58" i="12" s="1"/>
  <c r="Z11" i="12"/>
  <c r="Y11" i="12"/>
  <c r="T11" i="12" s="1"/>
  <c r="B25" i="2"/>
  <c r="A24" i="2"/>
  <c r="T34" i="12"/>
  <c r="B26" i="3"/>
  <c r="A25" i="3"/>
  <c r="BL25" i="3" s="1"/>
  <c r="O17" i="12"/>
  <c r="N17" i="12"/>
  <c r="B14" i="15" l="1"/>
  <c r="C13" i="15"/>
  <c r="D13" i="15" s="1"/>
  <c r="T36" i="12"/>
  <c r="BL24" i="2"/>
  <c r="B26" i="2"/>
  <c r="A25" i="2"/>
  <c r="T24" i="12"/>
  <c r="Z12" i="12"/>
  <c r="Y12" i="12"/>
  <c r="T12" i="12" s="1"/>
  <c r="T47" i="12"/>
  <c r="T46" i="12"/>
  <c r="V46" i="12" s="1"/>
  <c r="T35" i="12"/>
  <c r="A26" i="3"/>
  <c r="BL26" i="3" s="1"/>
  <c r="B27" i="3"/>
  <c r="CN77" i="3"/>
  <c r="CP77" i="3" s="1"/>
  <c r="B15" i="15" l="1"/>
  <c r="C14" i="15"/>
  <c r="D14" i="15" s="1"/>
  <c r="BL25" i="2"/>
  <c r="B27" i="2"/>
  <c r="A26" i="2"/>
  <c r="T48" i="12"/>
  <c r="T25" i="12"/>
  <c r="T59" i="12"/>
  <c r="V59" i="12" s="1"/>
  <c r="Y13" i="12"/>
  <c r="Z13" i="12"/>
  <c r="T37" i="12"/>
  <c r="T60" i="12"/>
  <c r="T49" i="12"/>
  <c r="B28" i="3"/>
  <c r="A27" i="3"/>
  <c r="BL27" i="3" s="1"/>
  <c r="C15" i="15" l="1"/>
  <c r="D15" i="15" s="1"/>
  <c r="B16" i="15"/>
  <c r="T50" i="12"/>
  <c r="Y14" i="12"/>
  <c r="Z14" i="12"/>
  <c r="T13" i="12"/>
  <c r="T38" i="12"/>
  <c r="T62" i="12"/>
  <c r="T61" i="12"/>
  <c r="BL26" i="2"/>
  <c r="B28" i="2"/>
  <c r="A27" i="2"/>
  <c r="A28" i="3"/>
  <c r="BL28" i="3" s="1"/>
  <c r="B29" i="3"/>
  <c r="B17" i="15" l="1"/>
  <c r="C16" i="15"/>
  <c r="D16" i="15" s="1"/>
  <c r="T51" i="12"/>
  <c r="T26" i="12"/>
  <c r="Z15" i="12"/>
  <c r="Y15" i="12"/>
  <c r="T15" i="12" s="1"/>
  <c r="BL27" i="2"/>
  <c r="T14" i="12"/>
  <c r="B29" i="2"/>
  <c r="A28" i="2"/>
  <c r="T63" i="12"/>
  <c r="B30" i="3"/>
  <c r="A29" i="3"/>
  <c r="BL29" i="3" s="1"/>
  <c r="B18" i="15" l="1"/>
  <c r="C17" i="15"/>
  <c r="D17" i="15" s="1"/>
  <c r="T64" i="12"/>
  <c r="Z16" i="12"/>
  <c r="Y16" i="12"/>
  <c r="T39" i="12"/>
  <c r="BL28" i="2"/>
  <c r="T28" i="12"/>
  <c r="B30" i="2"/>
  <c r="A29" i="2"/>
  <c r="T27" i="12"/>
  <c r="B31" i="3"/>
  <c r="A30" i="3"/>
  <c r="BL30" i="3" s="1"/>
  <c r="B19" i="15" l="1"/>
  <c r="C18" i="15"/>
  <c r="D18" i="15" s="1"/>
  <c r="T16" i="12"/>
  <c r="T29" i="12" s="1"/>
  <c r="Z17" i="12"/>
  <c r="Y17" i="12"/>
  <c r="T52" i="12"/>
  <c r="T41" i="12"/>
  <c r="T40" i="12"/>
  <c r="B31" i="2"/>
  <c r="A30" i="2"/>
  <c r="BL29" i="2"/>
  <c r="A31" i="3"/>
  <c r="BL31" i="3" s="1"/>
  <c r="B32" i="3"/>
  <c r="C19" i="15" l="1"/>
  <c r="D19" i="15" s="1"/>
  <c r="T17" i="12"/>
  <c r="T30" i="12" s="1"/>
  <c r="T54" i="12"/>
  <c r="B32" i="2"/>
  <c r="A31" i="2"/>
  <c r="T65" i="12"/>
  <c r="BL30" i="2"/>
  <c r="Z18" i="12"/>
  <c r="Y18" i="12"/>
  <c r="T42" i="12"/>
  <c r="T53" i="12"/>
  <c r="B33" i="3"/>
  <c r="A32" i="3"/>
  <c r="BL32" i="3" s="1"/>
  <c r="T55" i="12" l="1"/>
  <c r="BL31" i="2"/>
  <c r="B33" i="2"/>
  <c r="A32" i="2"/>
  <c r="T67" i="12"/>
  <c r="T43" i="12"/>
  <c r="T66" i="12"/>
  <c r="T18" i="12"/>
  <c r="B34" i="3"/>
  <c r="A33" i="3"/>
  <c r="BL33" i="3" s="1"/>
  <c r="BL32" i="2" l="1"/>
  <c r="B34" i="2"/>
  <c r="A33" i="2"/>
  <c r="T56" i="12"/>
  <c r="T68" i="12"/>
  <c r="T31" i="12"/>
  <c r="A34" i="3"/>
  <c r="BL34" i="3" s="1"/>
  <c r="B35" i="3"/>
  <c r="T44" i="12" l="1"/>
  <c r="T69" i="12"/>
  <c r="B35" i="2"/>
  <c r="A34" i="2"/>
  <c r="BL33" i="2"/>
  <c r="A35" i="3"/>
  <c r="BL35" i="3" s="1"/>
  <c r="B36" i="3"/>
  <c r="B36" i="2" l="1"/>
  <c r="A35" i="2"/>
  <c r="BL34" i="2"/>
  <c r="T57" i="12"/>
  <c r="B37" i="3"/>
  <c r="A36" i="3"/>
  <c r="BL36" i="3" s="1"/>
  <c r="BL35" i="2" l="1"/>
  <c r="T70" i="12"/>
  <c r="B37" i="2"/>
  <c r="A36" i="2"/>
  <c r="B38" i="3"/>
  <c r="A37" i="3"/>
  <c r="BL37" i="3" s="1"/>
  <c r="B38" i="2" l="1"/>
  <c r="A37" i="2"/>
  <c r="BL36" i="2"/>
  <c r="B39" i="3"/>
  <c r="A38" i="3"/>
  <c r="BL38" i="3" s="1"/>
  <c r="BL37" i="2" l="1"/>
  <c r="B39" i="2"/>
  <c r="A38" i="2"/>
  <c r="B40" i="3"/>
  <c r="A39" i="3"/>
  <c r="BL39" i="3" s="1"/>
  <c r="BL38" i="2" l="1"/>
  <c r="B40" i="2"/>
  <c r="A39" i="2"/>
  <c r="A40" i="3"/>
  <c r="BL40" i="3" s="1"/>
  <c r="B41" i="3"/>
  <c r="BL39" i="2" l="1"/>
  <c r="B41" i="2"/>
  <c r="A40" i="2"/>
  <c r="B42" i="3"/>
  <c r="A41" i="3"/>
  <c r="BL41" i="3" s="1"/>
  <c r="BL40" i="2" l="1"/>
  <c r="B42" i="2"/>
  <c r="A41" i="2"/>
  <c r="BL41" i="2" s="1"/>
  <c r="A42" i="3"/>
  <c r="BL42" i="3" s="1"/>
  <c r="B43" i="3"/>
  <c r="B43" i="2" l="1"/>
  <c r="A42" i="2"/>
  <c r="A43" i="3"/>
  <c r="BL43" i="3" s="1"/>
  <c r="B44" i="3"/>
  <c r="BL42" i="2" l="1"/>
  <c r="B44" i="2"/>
  <c r="A43" i="2"/>
  <c r="BL43" i="2" s="1"/>
  <c r="A44" i="3"/>
  <c r="BL44" i="3" s="1"/>
  <c r="B45" i="3"/>
  <c r="B45" i="2" l="1"/>
  <c r="A44" i="2"/>
  <c r="BL44" i="2" s="1"/>
  <c r="B46" i="3"/>
  <c r="A45" i="3"/>
  <c r="BL45" i="3" s="1"/>
  <c r="B46" i="2" l="1"/>
  <c r="A45" i="2"/>
  <c r="BL45" i="2" s="1"/>
  <c r="A46" i="3"/>
  <c r="BL46" i="3" s="1"/>
  <c r="B47" i="3"/>
  <c r="B47" i="2" l="1"/>
  <c r="A46" i="2"/>
  <c r="BL46" i="2" s="1"/>
  <c r="B48" i="3"/>
  <c r="A47" i="3"/>
  <c r="BL47" i="3" s="1"/>
  <c r="B48" i="2" l="1"/>
  <c r="A47" i="2"/>
  <c r="BL47" i="2" s="1"/>
  <c r="B49" i="3"/>
  <c r="A48" i="3"/>
  <c r="BL48" i="3" s="1"/>
  <c r="B49" i="2" l="1"/>
  <c r="A48" i="2"/>
  <c r="BL48" i="2" s="1"/>
  <c r="B50" i="3"/>
  <c r="A49" i="3"/>
  <c r="BL49" i="3" s="1"/>
  <c r="B50" i="2" l="1"/>
  <c r="A49" i="2"/>
  <c r="BL49" i="2" s="1"/>
  <c r="A50" i="3"/>
  <c r="BL50" i="3" s="1"/>
  <c r="B51" i="3"/>
  <c r="B51" i="2" l="1"/>
  <c r="A50" i="2"/>
  <c r="BL50" i="2" s="1"/>
  <c r="A51" i="3"/>
  <c r="BL51" i="3" s="1"/>
  <c r="B52" i="3"/>
  <c r="B52" i="2" l="1"/>
  <c r="A51" i="2"/>
  <c r="BL51" i="2" s="1"/>
  <c r="B53" i="3"/>
  <c r="A52" i="3"/>
  <c r="BL52" i="3" s="1"/>
  <c r="B53" i="2" l="1"/>
  <c r="A52" i="2"/>
  <c r="BL52" i="2" s="1"/>
  <c r="B54" i="3"/>
  <c r="A53" i="3"/>
  <c r="BL53" i="3" s="1"/>
  <c r="B54" i="2" l="1"/>
  <c r="A53" i="2"/>
  <c r="BL53" i="2" s="1"/>
  <c r="B55" i="3"/>
  <c r="A54" i="3"/>
  <c r="BL54" i="3" s="1"/>
  <c r="B55" i="2" l="1"/>
  <c r="A54" i="2"/>
  <c r="BL54" i="2" s="1"/>
  <c r="B56" i="3"/>
  <c r="A55" i="3"/>
  <c r="BL55" i="3" s="1"/>
  <c r="B56" i="2" l="1"/>
  <c r="A55" i="2"/>
  <c r="BL55" i="2" s="1"/>
  <c r="A56" i="3"/>
  <c r="BL56" i="3" s="1"/>
  <c r="B57" i="3"/>
  <c r="B57" i="2" l="1"/>
  <c r="A56" i="2"/>
  <c r="BL56" i="2" s="1"/>
  <c r="B58" i="3"/>
  <c r="A57" i="3"/>
  <c r="BL57" i="3" s="1"/>
  <c r="B58" i="2" l="1"/>
  <c r="A57" i="2"/>
  <c r="BL57" i="2" s="1"/>
  <c r="A58" i="3"/>
  <c r="BL58" i="3" s="1"/>
  <c r="B59" i="3"/>
  <c r="B59" i="2" l="1"/>
  <c r="A58" i="2"/>
  <c r="BL58" i="2" s="1"/>
  <c r="A59" i="3"/>
  <c r="BL59" i="3" s="1"/>
  <c r="B60" i="3"/>
  <c r="B60" i="2" l="1"/>
  <c r="A59" i="2"/>
  <c r="BL59" i="2" s="1"/>
  <c r="B61" i="3"/>
  <c r="A60" i="3"/>
  <c r="BL60" i="3" s="1"/>
  <c r="B61" i="2" l="1"/>
  <c r="A60" i="2"/>
  <c r="BL60" i="2" s="1"/>
  <c r="B62" i="3"/>
  <c r="A61" i="3"/>
  <c r="BL61" i="3" s="1"/>
  <c r="B62" i="2" l="1"/>
  <c r="A61" i="2"/>
  <c r="BL61" i="2" s="1"/>
  <c r="B63" i="3"/>
  <c r="A62" i="3"/>
  <c r="BL62" i="3" s="1"/>
  <c r="B63" i="2" l="1"/>
  <c r="A62" i="2"/>
  <c r="BL62" i="2" s="1"/>
  <c r="B64" i="3"/>
  <c r="A63" i="3"/>
  <c r="BL63" i="3" s="1"/>
  <c r="B64" i="2" l="1"/>
  <c r="A63" i="2"/>
  <c r="BL63" i="2" s="1"/>
  <c r="B65" i="3"/>
  <c r="A64" i="3"/>
  <c r="BL64" i="3" s="1"/>
  <c r="B65" i="2" l="1"/>
  <c r="A64" i="2"/>
  <c r="BL64" i="2" s="1"/>
  <c r="B66" i="3"/>
  <c r="A65" i="3"/>
  <c r="BL65" i="3" s="1"/>
  <c r="B66" i="2" l="1"/>
  <c r="A65" i="2"/>
  <c r="BL65" i="2" s="1"/>
  <c r="A66" i="3"/>
  <c r="BL66" i="3" s="1"/>
  <c r="B67" i="3"/>
  <c r="B67" i="2" l="1"/>
  <c r="A66" i="2"/>
  <c r="BL66" i="2" s="1"/>
  <c r="B68" i="3"/>
  <c r="A67" i="3"/>
  <c r="BL67" i="3" s="1"/>
  <c r="B68" i="2" l="1"/>
  <c r="A67" i="2"/>
  <c r="BL67" i="2" s="1"/>
  <c r="B69" i="3"/>
  <c r="A68" i="3"/>
  <c r="BL68" i="3" s="1"/>
  <c r="B69" i="2" l="1"/>
  <c r="A68" i="2"/>
  <c r="BL68" i="2" s="1"/>
  <c r="B70" i="3"/>
  <c r="A69" i="3"/>
  <c r="BL69" i="3" s="1"/>
  <c r="B70" i="2" l="1"/>
  <c r="A69" i="2"/>
  <c r="BL69" i="2" s="1"/>
  <c r="B71" i="3"/>
  <c r="A70" i="3"/>
  <c r="BL70" i="3" s="1"/>
  <c r="B71" i="2" l="1"/>
  <c r="A70" i="2"/>
  <c r="BL70" i="2" s="1"/>
  <c r="A71" i="3"/>
  <c r="BL71" i="3" s="1"/>
  <c r="B72" i="3"/>
  <c r="B72" i="2" l="1"/>
  <c r="A71" i="2"/>
  <c r="BL71" i="2" s="1"/>
  <c r="B73" i="3"/>
  <c r="A72" i="3"/>
  <c r="BL72" i="3" s="1"/>
  <c r="B73" i="2" l="1"/>
  <c r="A72" i="2"/>
  <c r="BL72" i="2" s="1"/>
  <c r="B74" i="3"/>
  <c r="A73" i="3"/>
  <c r="BL73" i="3" s="1"/>
  <c r="B74" i="2" l="1"/>
  <c r="A73" i="2"/>
  <c r="BL73" i="2" s="1"/>
  <c r="A74" i="3"/>
  <c r="BL74" i="3" s="1"/>
  <c r="B75" i="3"/>
  <c r="B75" i="2" l="1"/>
  <c r="A74" i="2"/>
  <c r="BL74" i="2" s="1"/>
  <c r="A75" i="3"/>
  <c r="BL75" i="3" s="1"/>
  <c r="B76" i="3"/>
  <c r="B76" i="2" l="1"/>
  <c r="A75" i="2"/>
  <c r="BL75" i="2" s="1"/>
  <c r="A76" i="3"/>
  <c r="BL76" i="3" s="1"/>
  <c r="B77" i="3"/>
  <c r="B77" i="2" l="1"/>
  <c r="A76" i="2"/>
  <c r="B78" i="3"/>
  <c r="A77" i="3"/>
  <c r="BL77" i="3" s="1"/>
  <c r="V21" i="12" l="1"/>
  <c r="V34" i="12"/>
  <c r="V47" i="12"/>
  <c r="V60" i="12"/>
  <c r="V61" i="12"/>
  <c r="V36" i="12"/>
  <c r="V49" i="12"/>
  <c r="V62" i="12"/>
  <c r="V50" i="12"/>
  <c r="V63" i="12"/>
  <c r="BL76" i="2"/>
  <c r="V25" i="12"/>
  <c r="V51" i="12"/>
  <c r="V28" i="12"/>
  <c r="B78" i="2"/>
  <c r="A77" i="2"/>
  <c r="BL77" i="2" s="1"/>
  <c r="B79" i="3"/>
  <c r="A78" i="3"/>
  <c r="BL78" i="3" s="1"/>
  <c r="V48" i="12" l="1"/>
  <c r="V35" i="12"/>
  <c r="V22" i="12"/>
  <c r="V41" i="12"/>
  <c r="V64" i="12"/>
  <c r="V23" i="12"/>
  <c r="V40" i="12"/>
  <c r="V37" i="12"/>
  <c r="V38" i="12"/>
  <c r="V24" i="12"/>
  <c r="V70" i="12"/>
  <c r="V54" i="12"/>
  <c r="V65" i="12"/>
  <c r="V30" i="12"/>
  <c r="V52" i="12"/>
  <c r="V29" i="12"/>
  <c r="V39" i="12"/>
  <c r="V69" i="12"/>
  <c r="V27" i="12"/>
  <c r="V44" i="12"/>
  <c r="V66" i="12"/>
  <c r="V56" i="12"/>
  <c r="V26" i="12"/>
  <c r="V31" i="12"/>
  <c r="V43" i="12"/>
  <c r="V57" i="12"/>
  <c r="V55" i="12"/>
  <c r="V42" i="12"/>
  <c r="V68" i="12"/>
  <c r="V67" i="12"/>
  <c r="V53" i="12"/>
  <c r="B79" i="2"/>
  <c r="A78" i="2"/>
  <c r="BL78" i="2" s="1"/>
  <c r="B80" i="3"/>
  <c r="C79" i="3"/>
  <c r="A79" i="3" s="1"/>
  <c r="BL79" i="3" s="1"/>
  <c r="C79" i="2" l="1"/>
  <c r="A79" i="2" s="1"/>
  <c r="BL79" i="2" s="1"/>
  <c r="B80" i="2"/>
  <c r="C80" i="2" s="1"/>
  <c r="A80" i="2" s="1"/>
  <c r="BL80" i="2" s="1"/>
  <c r="C80" i="3"/>
  <c r="A80" i="3" s="1"/>
  <c r="BL80" i="3" s="1"/>
  <c r="I10" i="15" l="1"/>
  <c r="G14" i="15"/>
  <c r="H7" i="15"/>
  <c r="E14" i="15"/>
  <c r="I13" i="15"/>
  <c r="F13" i="15"/>
  <c r="E12" i="15"/>
  <c r="F8" i="15"/>
  <c r="F11" i="15"/>
  <c r="G11" i="15"/>
  <c r="I11" i="15"/>
  <c r="H10" i="15"/>
  <c r="E11" i="15"/>
  <c r="F7" i="15"/>
  <c r="F14" i="15"/>
  <c r="I14" i="15"/>
  <c r="F12" i="15"/>
  <c r="H12" i="15"/>
  <c r="G8" i="15"/>
  <c r="F10" i="15"/>
  <c r="G10" i="15"/>
  <c r="G7" i="15"/>
  <c r="F9" i="15"/>
  <c r="E13" i="15"/>
  <c r="I9" i="15"/>
  <c r="G13" i="15"/>
  <c r="H14" i="15"/>
  <c r="E9" i="15"/>
  <c r="E8" i="15"/>
  <c r="E18" i="15"/>
  <c r="I12" i="15"/>
  <c r="G12" i="15"/>
  <c r="G9" i="15"/>
  <c r="E19" i="15"/>
  <c r="I8" i="15"/>
  <c r="H19" i="15"/>
  <c r="F18" i="15"/>
  <c r="E7" i="15"/>
  <c r="H13" i="15"/>
  <c r="H8" i="15"/>
  <c r="E10" i="15"/>
  <c r="H9" i="15"/>
  <c r="I7" i="15"/>
  <c r="I15" i="15"/>
  <c r="F19" i="15"/>
  <c r="H11" i="15"/>
  <c r="I18" i="15"/>
  <c r="G16" i="15"/>
  <c r="F16" i="15"/>
  <c r="G18" i="15"/>
  <c r="F15" i="15"/>
  <c r="E17" i="15"/>
  <c r="H15" i="15"/>
  <c r="I16" i="15"/>
  <c r="G15" i="15"/>
  <c r="H17" i="15"/>
  <c r="I17" i="15"/>
  <c r="G19" i="15"/>
  <c r="E15" i="15"/>
  <c r="H18" i="15"/>
  <c r="I5" i="12"/>
  <c r="V9" i="12"/>
  <c r="F17" i="15"/>
  <c r="I19" i="15"/>
  <c r="I6" i="12"/>
  <c r="I8" i="13" s="1"/>
  <c r="E16" i="15"/>
  <c r="I8" i="12"/>
  <c r="I10" i="13" s="1"/>
  <c r="H16" i="15"/>
  <c r="I7" i="12"/>
  <c r="I9" i="13" s="1"/>
  <c r="G17" i="15"/>
  <c r="V8" i="12"/>
  <c r="V7" i="12"/>
  <c r="V12" i="12"/>
  <c r="V10" i="12"/>
  <c r="I9" i="12"/>
  <c r="I11" i="13" s="1"/>
  <c r="V11" i="12"/>
  <c r="V13" i="12"/>
  <c r="V16" i="12"/>
  <c r="V15" i="12"/>
  <c r="V14" i="12"/>
  <c r="V17" i="12"/>
  <c r="V18" i="12"/>
  <c r="J5" i="12"/>
  <c r="J6" i="12"/>
  <c r="J8" i="13" s="1"/>
  <c r="J8" i="12"/>
  <c r="J10" i="13" s="1"/>
  <c r="J7" i="12"/>
  <c r="J9" i="13" s="1"/>
  <c r="J9" i="12"/>
  <c r="J11" i="13" s="1"/>
  <c r="I7" i="13" l="1"/>
  <c r="I11" i="12"/>
  <c r="I12" i="13" s="1"/>
  <c r="J7" i="13"/>
  <c r="J11" i="12"/>
  <c r="J12" i="13" s="1"/>
  <c r="CN82" i="3" l="1"/>
  <c r="CP82" i="3" s="1"/>
  <c r="CF82" i="1" l="1"/>
  <c r="CF79" i="1"/>
  <c r="CF77" i="1"/>
  <c r="CF76" i="1"/>
  <c r="CG79" i="2" l="1"/>
  <c r="CF81" i="1"/>
  <c r="CF80" i="1"/>
  <c r="CF78" i="1"/>
  <c r="CG80" i="2" l="1"/>
  <c r="CF83" i="1"/>
  <c r="CG83" i="2"/>
  <c r="CG84" i="2"/>
  <c r="CG82" i="2"/>
  <c r="CG81" i="2"/>
  <c r="CF75" i="1"/>
  <c r="CG85" i="2" l="1"/>
  <c r="CG78" i="2"/>
  <c r="CF2" i="1" l="1"/>
  <c r="CF12" i="1"/>
  <c r="CF9" i="1"/>
  <c r="CF13" i="1"/>
  <c r="CF8" i="1"/>
  <c r="CF11" i="1"/>
  <c r="CF6" i="1"/>
  <c r="CF17" i="1"/>
  <c r="CF4" i="1"/>
  <c r="CF16" i="1"/>
  <c r="CF7" i="1"/>
  <c r="CF3" i="1"/>
  <c r="CG12" i="1" l="1"/>
  <c r="CG14" i="2"/>
  <c r="CG6" i="1"/>
  <c r="CG10" i="2"/>
  <c r="CG8" i="1"/>
  <c r="CG11" i="1"/>
  <c r="CG15" i="2"/>
  <c r="CG13" i="1"/>
  <c r="CG2" i="1"/>
  <c r="CG79" i="1"/>
  <c r="CG77" i="1"/>
  <c r="CG76" i="1"/>
  <c r="CG82" i="1"/>
  <c r="CG78" i="1"/>
  <c r="CG81" i="1"/>
  <c r="CG80" i="1"/>
  <c r="CG83" i="1"/>
  <c r="CG75" i="1"/>
  <c r="CG11" i="2"/>
  <c r="CG9" i="1"/>
  <c r="CG5" i="2"/>
  <c r="CG3" i="1"/>
  <c r="CG19" i="2"/>
  <c r="CG17" i="1"/>
  <c r="CG7" i="1"/>
  <c r="CG9" i="2"/>
  <c r="CG16" i="1"/>
  <c r="CG4" i="1"/>
  <c r="CG6" i="2"/>
  <c r="CF10" i="1" l="1"/>
  <c r="CF5" i="1"/>
  <c r="CF15" i="1"/>
  <c r="CF14" i="1"/>
  <c r="CF18" i="1"/>
  <c r="CF21" i="1"/>
  <c r="CF20" i="1"/>
  <c r="CF22" i="1"/>
  <c r="CF19" i="1"/>
  <c r="CF23" i="1"/>
  <c r="CG23" i="1" l="1"/>
  <c r="CG25" i="2"/>
  <c r="CG20" i="2"/>
  <c r="CG18" i="1"/>
  <c r="CG24" i="2"/>
  <c r="CG22" i="1"/>
  <c r="CG16" i="2"/>
  <c r="CG14" i="1"/>
  <c r="CG10" i="1"/>
  <c r="CG12" i="2"/>
  <c r="CG13" i="2"/>
  <c r="CG21" i="2"/>
  <c r="CG19" i="1"/>
  <c r="CG23" i="2"/>
  <c r="CG21" i="1"/>
  <c r="CG20" i="1"/>
  <c r="CG22" i="2"/>
  <c r="CG15" i="1"/>
  <c r="CG17" i="2"/>
  <c r="CG18" i="2"/>
  <c r="CG7" i="2"/>
  <c r="CG5" i="1"/>
  <c r="CG8" i="2"/>
  <c r="CF24" i="1"/>
  <c r="CG26" i="2" l="1"/>
  <c r="CG24" i="1"/>
  <c r="CF25" i="1"/>
  <c r="CG25" i="1" l="1"/>
  <c r="CG27" i="2"/>
  <c r="CF26" i="1"/>
  <c r="CG26" i="1" l="1"/>
  <c r="CG28" i="2"/>
  <c r="CF27" i="1"/>
  <c r="CG27" i="1" l="1"/>
  <c r="CG29" i="2"/>
  <c r="CF28" i="1"/>
  <c r="CG28" i="1" l="1"/>
  <c r="CG30" i="2"/>
  <c r="CF29" i="1"/>
  <c r="CG31" i="2" l="1"/>
  <c r="CG29" i="1"/>
  <c r="CF30" i="1"/>
  <c r="CG30" i="1" l="1"/>
  <c r="CG32" i="2"/>
  <c r="CF31" i="1"/>
  <c r="CG33" i="2" l="1"/>
  <c r="CG31" i="1"/>
  <c r="CF32" i="1"/>
  <c r="CG32" i="1" l="1"/>
  <c r="CG34" i="2"/>
  <c r="CF33" i="1"/>
  <c r="CG33" i="1" l="1"/>
  <c r="CG35" i="2"/>
  <c r="CF34" i="1"/>
  <c r="CG34" i="1" l="1"/>
  <c r="CG36" i="2"/>
  <c r="CF35" i="1"/>
  <c r="CG37" i="2" l="1"/>
  <c r="CG35" i="1"/>
  <c r="CF36" i="1"/>
  <c r="CG38" i="2" l="1"/>
  <c r="CG36" i="1"/>
  <c r="CF37" i="1"/>
  <c r="CG37" i="1" l="1"/>
  <c r="CG39" i="2"/>
  <c r="CF38" i="1"/>
  <c r="CG40" i="2" l="1"/>
  <c r="CG38" i="1"/>
  <c r="CF39" i="1"/>
  <c r="CG41" i="2" l="1"/>
  <c r="CG39" i="1"/>
  <c r="CF40" i="1"/>
  <c r="CG40" i="1" l="1"/>
  <c r="CG42" i="2"/>
  <c r="CF41" i="1"/>
  <c r="CG41" i="1" l="1"/>
  <c r="CG43" i="2"/>
  <c r="CF42" i="1"/>
  <c r="CG42" i="1" l="1"/>
  <c r="CG44" i="2"/>
  <c r="CF43" i="1"/>
  <c r="CG45" i="2" l="1"/>
  <c r="CG43" i="1"/>
  <c r="CF44" i="1"/>
  <c r="CG44" i="1" l="1"/>
  <c r="CG46" i="2"/>
  <c r="CF45" i="1"/>
  <c r="CG45" i="1" l="1"/>
  <c r="CG47" i="2"/>
  <c r="CF46" i="1"/>
  <c r="CG46" i="1" l="1"/>
  <c r="CG48" i="2"/>
  <c r="CF47" i="1"/>
  <c r="CG49" i="2" l="1"/>
  <c r="CG47" i="1"/>
  <c r="CF48" i="1"/>
  <c r="CG48" i="1" l="1"/>
  <c r="CG50" i="2"/>
  <c r="CF49" i="1"/>
  <c r="CG49" i="1" l="1"/>
  <c r="CG51" i="2"/>
  <c r="CF50" i="1"/>
  <c r="CG50" i="1" l="1"/>
  <c r="CG52" i="2"/>
  <c r="CF51" i="1"/>
  <c r="CG53" i="2" l="1"/>
  <c r="CG51" i="1"/>
  <c r="CF52" i="1"/>
  <c r="CG52" i="1" l="1"/>
  <c r="CG54" i="2"/>
  <c r="CF53" i="1"/>
  <c r="CG53" i="1" l="1"/>
  <c r="CG55" i="2"/>
  <c r="CF54" i="1"/>
  <c r="CG54" i="1" l="1"/>
  <c r="CG56" i="2"/>
  <c r="CF55" i="1"/>
  <c r="CG55" i="1" l="1"/>
  <c r="CG57" i="2"/>
  <c r="CF56" i="1"/>
  <c r="CG58" i="2" l="1"/>
  <c r="CG56" i="1"/>
  <c r="CF57" i="1"/>
  <c r="CG57" i="1" l="1"/>
  <c r="CG59" i="2"/>
  <c r="CF58" i="1"/>
  <c r="CG58" i="1" l="1"/>
  <c r="CG60" i="2"/>
  <c r="CF59" i="1"/>
  <c r="CG59" i="1" l="1"/>
  <c r="CG61" i="2"/>
  <c r="CF60" i="1"/>
  <c r="CG60" i="1" l="1"/>
  <c r="CG62" i="2"/>
  <c r="CF61" i="1"/>
  <c r="CG63" i="2" l="1"/>
  <c r="CG61" i="1"/>
  <c r="CF62" i="1"/>
  <c r="CG64" i="2" l="1"/>
  <c r="CG62" i="1"/>
  <c r="CF63" i="1"/>
  <c r="CG65" i="2" l="1"/>
  <c r="CG63" i="1"/>
  <c r="CF64" i="1"/>
  <c r="CG64" i="1" l="1"/>
  <c r="CG66" i="2"/>
  <c r="CF65" i="1"/>
  <c r="CG65" i="1" l="1"/>
  <c r="CG67" i="2"/>
  <c r="CF66" i="1"/>
  <c r="CG68" i="2" l="1"/>
  <c r="CG66" i="1"/>
  <c r="CF67" i="1"/>
  <c r="CG67" i="1" l="1"/>
  <c r="CG69" i="2"/>
  <c r="CF68" i="1"/>
  <c r="CG70" i="2" l="1"/>
  <c r="CG68" i="1"/>
  <c r="CF69" i="1"/>
  <c r="CG71" i="2" l="1"/>
  <c r="CG69" i="1"/>
  <c r="CF70" i="1"/>
  <c r="CG72" i="2" l="1"/>
  <c r="CG70" i="1"/>
  <c r="CF71" i="1"/>
  <c r="CG73" i="2" l="1"/>
  <c r="CG71" i="1"/>
  <c r="CF72" i="1"/>
  <c r="CG74" i="2" l="1"/>
  <c r="CG72" i="1"/>
  <c r="CF73" i="1" l="1"/>
  <c r="CF74" i="1"/>
  <c r="CG74" i="1" l="1"/>
  <c r="CG76" i="2"/>
  <c r="CG77" i="2"/>
  <c r="CG73" i="1"/>
  <c r="CG75" i="2"/>
</calcChain>
</file>

<file path=xl/sharedStrings.xml><?xml version="1.0" encoding="utf-8"?>
<sst xmlns="http://schemas.openxmlformats.org/spreadsheetml/2006/main" count="793" uniqueCount="182">
  <si>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</si>
  <si>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</si>
  <si>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</si>
  <si>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</si>
  <si>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</si>
  <si>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</si>
  <si>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</si>
  <si>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</si>
  <si>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</si>
  <si>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</si>
  <si>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</si>
  <si>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</si>
  <si>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</si>
  <si>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</si>
  <si>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</si>
  <si>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</si>
  <si>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</si>
  <si>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</si>
  <si>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</si>
  <si>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</si>
  <si>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</si>
  <si>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</si>
  <si>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</si>
  <si>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</si>
  <si>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</si>
  <si>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</si>
  <si>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</si>
  <si>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</si>
  <si>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</si>
  <si>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</si>
  <si>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</si>
  <si>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</si>
  <si>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</si>
  <si>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</si>
  <si>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</si>
  <si>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</si>
  <si>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</si>
  <si>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</si>
  <si>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</si>
  <si>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</si>
  <si>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</si>
  <si>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</si>
  <si>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</si>
  <si>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</si>
  <si>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</si>
  <si>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</si>
  <si>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</si>
  <si>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</si>
  <si>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</si>
  <si>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</si>
  <si>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</si>
  <si>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</si>
  <si>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</si>
  <si>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</si>
  <si>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</si>
  <si>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</si>
  <si>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</si>
  <si>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</si>
  <si>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</si>
  <si>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</si>
  <si>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</si>
  <si>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</si>
  <si>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</si>
  <si>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</si>
  <si>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</si>
  <si>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</si>
  <si>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</si>
  <si>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</si>
  <si>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</si>
  <si>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</si>
  <si>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</si>
  <si>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</si>
  <si>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</si>
  <si>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</si>
  <si>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</si>
  <si>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</si>
  <si>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</si>
  <si>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</si>
  <si>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</si>
  <si>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</si>
  <si>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</si>
  <si>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</si>
  <si>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</si>
  <si>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</si>
  <si>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</si>
  <si>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</si>
  <si>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</si>
  <si>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</si>
  <si>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</si>
  <si>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</si>
  <si>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</si>
  <si>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</si>
  <si>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</si>
  <si>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</si>
  <si>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</si>
  <si>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</si>
  <si>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</si>
  <si>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</si>
  <si>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</si>
  <si>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</si>
  <si>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</si>
  <si>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</si>
  <si>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</si>
  <si>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</si>
  <si>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</si>
  <si>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</si>
  <si>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</si>
  <si>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</si>
  <si>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</si>
  <si>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</si>
  <si>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</si>
  <si>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</si>
  <si>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</si>
  <si>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IPCse Nacional</t>
  </si>
  <si>
    <t>mensual</t>
  </si>
  <si>
    <t>interanual</t>
  </si>
  <si>
    <t>participacion_1</t>
  </si>
  <si>
    <t>participacion_2</t>
  </si>
  <si>
    <t>participacion_3</t>
  </si>
  <si>
    <t>participacion_4</t>
  </si>
  <si>
    <t>participacion_5</t>
  </si>
  <si>
    <t>participacion_6</t>
  </si>
  <si>
    <t>participacion_7</t>
  </si>
  <si>
    <t>participacion_8</t>
  </si>
  <si>
    <t>participacion_9</t>
  </si>
  <si>
    <t>participacion_10</t>
  </si>
  <si>
    <t>participacion_11</t>
  </si>
  <si>
    <t>participacion_12</t>
  </si>
  <si>
    <t>quintil</t>
  </si>
  <si>
    <t>sumaquintil</t>
  </si>
  <si>
    <t>Suma</t>
  </si>
  <si>
    <t xml:space="preserve">Check </t>
  </si>
  <si>
    <t xml:space="preserve">Incidencia de cada quintil </t>
  </si>
  <si>
    <t>Incidencia de alimentos en cada quintil</t>
  </si>
  <si>
    <t>Incidencia de cada división en quintil 1</t>
  </si>
  <si>
    <t>Incidencia de cada división en quintil 5</t>
  </si>
  <si>
    <t>Q1-Q5 IPCse</t>
  </si>
  <si>
    <t>Q1-Q5 INDEC</t>
  </si>
  <si>
    <t>IPCse</t>
  </si>
  <si>
    <t>INDEC</t>
  </si>
  <si>
    <t>Q1 IPCse-INDEC</t>
  </si>
  <si>
    <t>Q5 IPCse-INDEC</t>
  </si>
  <si>
    <t>Inflación INDEC</t>
  </si>
  <si>
    <t>Q2 IPCse-INDEC</t>
  </si>
  <si>
    <t>Q3 IPCse-INDEC</t>
  </si>
  <si>
    <t>Q4 IPCse-INDEC</t>
  </si>
  <si>
    <t>IPCse-INDEC</t>
  </si>
  <si>
    <t>Incidencia de cada división en q1-q5</t>
  </si>
  <si>
    <t>Diferencia de incidencias Q1-Q5</t>
  </si>
  <si>
    <t>Division</t>
  </si>
  <si>
    <t>Nivel general</t>
  </si>
  <si>
    <t>Fecha</t>
  </si>
  <si>
    <t>Diferencia de incidencias</t>
  </si>
  <si>
    <t>Numero</t>
  </si>
  <si>
    <t>División</t>
  </si>
  <si>
    <t xml:space="preserve">Inflación Q1 - Q5 </t>
  </si>
  <si>
    <t>Mensual</t>
  </si>
  <si>
    <t>Internual</t>
  </si>
  <si>
    <t>Serie</t>
  </si>
  <si>
    <t>20% con menores ingresos</t>
  </si>
  <si>
    <t>20% con mayores ingresos</t>
  </si>
  <si>
    <t>Orden</t>
  </si>
  <si>
    <t xml:space="preserve">Incidencia interanual Q1 - Q5 </t>
  </si>
  <si>
    <t>Inflación interanual Q1  - Q5  serie de tiempo</t>
  </si>
  <si>
    <t>Diferencia Q1-Q5</t>
  </si>
  <si>
    <t xml:space="preserve"> </t>
  </si>
  <si>
    <t>Inflación Q1 - Q5 (IPCse)</t>
  </si>
  <si>
    <t xml:space="preserve">Año </t>
  </si>
  <si>
    <t>Quintil 1</t>
  </si>
  <si>
    <t>Quintil 2</t>
  </si>
  <si>
    <t>Quintil 3</t>
  </si>
  <si>
    <t>Quintil 4</t>
  </si>
  <si>
    <t>Quintil 5</t>
  </si>
  <si>
    <t>Inflación por quintiles, últimos 12 meses</t>
  </si>
  <si>
    <t>Q1</t>
  </si>
  <si>
    <t>y</t>
  </si>
  <si>
    <t>m</t>
  </si>
  <si>
    <t>Q2</t>
  </si>
  <si>
    <t>Q3</t>
  </si>
  <si>
    <t>Q4</t>
  </si>
  <si>
    <t>Q5</t>
  </si>
  <si>
    <t>NO ESTIRAR LA FORMULA. NO ES UNA SERIE TEMPORAL.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</si>
</sst>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17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5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right" vertical="top" wrapText="1"/>
    </xf>
    <xf numFmtId="0" fontId="5" fillId="0" borderId="11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/>
    </xf>
    <xf numFmtId="10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5" fillId="0" borderId="15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4" fillId="0" borderId="0" xfId="0" applyNumberFormat="1" applyFont="1"/>
    <xf numFmtId="0" fontId="0" fillId="0" borderId="9" xfId="0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0" fontId="4" fillId="0" borderId="0" xfId="0" applyFont="1" applyAlignment="1">
      <alignment horizontal="left" vertical="top"/>
    </xf>
    <xf numFmtId="17" fontId="0" fillId="0" borderId="0" xfId="0" applyNumberFormat="1"/>
    <xf numFmtId="0" fontId="3" fillId="0" borderId="0" xfId="0" applyFont="1"/>
    <xf numFmtId="10" fontId="7" fillId="0" borderId="0" xfId="0" applyNumberFormat="1" applyFont="1"/>
    <xf numFmtId="17" fontId="7" fillId="0" borderId="0" xfId="0" applyNumberFormat="1" applyFont="1"/>
    <xf numFmtId="0" fontId="7" fillId="0" borderId="0" xfId="0" applyFont="1"/>
    <xf numFmtId="2" fontId="0" fillId="0" borderId="0" xfId="0" applyNumberForma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9" fillId="2" borderId="16" xfId="0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65" fontId="9" fillId="2" borderId="6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9" fillId="2" borderId="0" xfId="0" applyNumberFormat="1" applyFont="1" applyFill="1" applyAlignment="1">
      <alignment horizontal="center" vertical="center" wrapText="1"/>
    </xf>
    <xf numFmtId="0" fontId="9" fillId="2" borderId="13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165" fontId="8" fillId="2" borderId="1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6" fontId="0" fillId="0" borderId="0" xfId="0" applyNumberFormat="1"/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7" fontId="9" fillId="2" borderId="16" xfId="0" applyNumberFormat="1" applyFont="1" applyFill="1" applyBorder="1" applyAlignment="1">
      <alignment horizontal="center" vertical="center"/>
    </xf>
    <xf numFmtId="17" fontId="9" fillId="2" borderId="0" xfId="0" applyNumberFormat="1" applyFont="1" applyFill="1" applyAlignment="1">
      <alignment horizontal="center" vertical="center"/>
    </xf>
    <xf numFmtId="17" fontId="9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5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9.xml"/><Relationship Id="rId23" Type="http://schemas.openxmlformats.org/officeDocument/2006/relationships/calcChain" Target="calcChain.xml"/><Relationship Id="rId10" Type="http://schemas.openxmlformats.org/officeDocument/2006/relationships/worksheet" Target="worksheets/sheet7.xml"/><Relationship Id="rId19" Type="http://schemas.openxmlformats.org/officeDocument/2006/relationships/externalLink" Target="externalLinks/externalLink4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hartsheet" Target="chartsheets/sheet6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</a:t>
            </a:r>
            <a:r>
              <a:rPr lang="es-AR" baseline="0"/>
              <a:t>n mensual Q1-Q5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PondENGHO'!$A$8:$A$80</c:f>
              <c:numCache>
                <c:formatCode>mmm\-yy</c:formatCode>
                <c:ptCount val="7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</c:numCache>
            </c:numRef>
          </c:cat>
          <c:val>
            <c:numRef>
              <c:f>'Infla Mensual PondENGHO'!$CI$8:$CI$80</c:f>
              <c:numCache>
                <c:formatCode>0.0%</c:formatCode>
                <c:ptCount val="73"/>
                <c:pt idx="0">
                  <c:v>1.6296176924610606E-3</c:v>
                </c:pt>
                <c:pt idx="1">
                  <c:v>1.788137953706137E-3</c:v>
                </c:pt>
                <c:pt idx="2">
                  <c:v>-4.5165290627280363E-4</c:v>
                </c:pt>
                <c:pt idx="3">
                  <c:v>-2.0499880802760106E-3</c:v>
                </c:pt>
                <c:pt idx="4">
                  <c:v>-2.6286090530391881E-4</c:v>
                </c:pt>
                <c:pt idx="5">
                  <c:v>-1.5026167544978097E-3</c:v>
                </c:pt>
                <c:pt idx="6">
                  <c:v>6.0946656438320979E-4</c:v>
                </c:pt>
                <c:pt idx="7">
                  <c:v>3.9122938641167337E-4</c:v>
                </c:pt>
                <c:pt idx="8">
                  <c:v>-5.2178147898620519E-3</c:v>
                </c:pt>
                <c:pt idx="9">
                  <c:v>-1.1572955568439625E-3</c:v>
                </c:pt>
                <c:pt idx="10">
                  <c:v>-3.1381508038370587E-3</c:v>
                </c:pt>
                <c:pt idx="11">
                  <c:v>-2.8176615614450284E-4</c:v>
                </c:pt>
                <c:pt idx="12">
                  <c:v>-9.049580744406871E-4</c:v>
                </c:pt>
                <c:pt idx="13">
                  <c:v>4.2622825768232619E-3</c:v>
                </c:pt>
                <c:pt idx="14">
                  <c:v>1.5981339794852722E-3</c:v>
                </c:pt>
                <c:pt idx="15">
                  <c:v>3.1873046876036426E-3</c:v>
                </c:pt>
                <c:pt idx="16">
                  <c:v>1.8495857261924264E-4</c:v>
                </c:pt>
                <c:pt idx="17">
                  <c:v>-7.8677821213246624E-4</c:v>
                </c:pt>
                <c:pt idx="18">
                  <c:v>3.6802168400207336E-4</c:v>
                </c:pt>
                <c:pt idx="19">
                  <c:v>1.1761673101498005E-3</c:v>
                </c:pt>
                <c:pt idx="20">
                  <c:v>-3.7570526828805129E-3</c:v>
                </c:pt>
                <c:pt idx="21">
                  <c:v>8.2457772833843812E-4</c:v>
                </c:pt>
                <c:pt idx="22">
                  <c:v>4.994224812747472E-3</c:v>
                </c:pt>
                <c:pt idx="23">
                  <c:v>3.6240619430536469E-3</c:v>
                </c:pt>
                <c:pt idx="24">
                  <c:v>-1.6604457444890919E-3</c:v>
                </c:pt>
                <c:pt idx="25">
                  <c:v>-1.1274547704065441E-4</c:v>
                </c:pt>
                <c:pt idx="26">
                  <c:v>1.474844040883827E-3</c:v>
                </c:pt>
                <c:pt idx="27">
                  <c:v>-1.5131693819570025E-4</c:v>
                </c:pt>
                <c:pt idx="28">
                  <c:v>4.9291648365268337E-4</c:v>
                </c:pt>
                <c:pt idx="29">
                  <c:v>-1.1235781233320807E-3</c:v>
                </c:pt>
                <c:pt idx="30">
                  <c:v>-4.6139782122482931E-3</c:v>
                </c:pt>
                <c:pt idx="31">
                  <c:v>3.2082265930304388E-3</c:v>
                </c:pt>
                <c:pt idx="32">
                  <c:v>-3.4132185266744219E-3</c:v>
                </c:pt>
                <c:pt idx="33">
                  <c:v>7.9994453962575207E-3</c:v>
                </c:pt>
                <c:pt idx="34">
                  <c:v>7.3434770524882786E-4</c:v>
                </c:pt>
                <c:pt idx="35">
                  <c:v>2.3590873813901236E-3</c:v>
                </c:pt>
                <c:pt idx="36">
                  <c:v>6.3239336479106179E-3</c:v>
                </c:pt>
                <c:pt idx="37">
                  <c:v>7.168812466840091E-4</c:v>
                </c:pt>
                <c:pt idx="38">
                  <c:v>5.9387475004779589E-5</c:v>
                </c:pt>
                <c:pt idx="39">
                  <c:v>6.8453498096898713E-4</c:v>
                </c:pt>
                <c:pt idx="40">
                  <c:v>1.1313003898094642E-4</c:v>
                </c:pt>
                <c:pt idx="41">
                  <c:v>7.0674913451962418E-4</c:v>
                </c:pt>
                <c:pt idx="42">
                  <c:v>2.8500863288458689E-3</c:v>
                </c:pt>
                <c:pt idx="43">
                  <c:v>1.6510768125899133E-4</c:v>
                </c:pt>
                <c:pt idx="44">
                  <c:v>3.7173130941419164E-3</c:v>
                </c:pt>
                <c:pt idx="45">
                  <c:v>4.2841234422947849E-3</c:v>
                </c:pt>
                <c:pt idx="46">
                  <c:v>-2.433260049443664E-3</c:v>
                </c:pt>
                <c:pt idx="47">
                  <c:v>-2.5139128913242992E-3</c:v>
                </c:pt>
                <c:pt idx="48">
                  <c:v>2.6492591646398722E-4</c:v>
                </c:pt>
                <c:pt idx="49">
                  <c:v>-1.066680055193725E-3</c:v>
                </c:pt>
                <c:pt idx="50">
                  <c:v>2.2074605376816159E-3</c:v>
                </c:pt>
                <c:pt idx="51">
                  <c:v>1.1756117079095851E-3</c:v>
                </c:pt>
                <c:pt idx="52">
                  <c:v>-4.774270153943494E-3</c:v>
                </c:pt>
                <c:pt idx="53">
                  <c:v>-4.3513634651608513E-3</c:v>
                </c:pt>
                <c:pt idx="54">
                  <c:v>-2.111936160066108E-3</c:v>
                </c:pt>
                <c:pt idx="55">
                  <c:v>8.016083293966858E-4</c:v>
                </c:pt>
                <c:pt idx="56">
                  <c:v>2.8554732166865548E-3</c:v>
                </c:pt>
                <c:pt idx="57">
                  <c:v>3.7140346335373664E-4</c:v>
                </c:pt>
                <c:pt idx="58">
                  <c:v>5.3707629244563737E-3</c:v>
                </c:pt>
                <c:pt idx="59">
                  <c:v>4.5513318138987735E-3</c:v>
                </c:pt>
                <c:pt idx="60">
                  <c:v>5.9449938162559057E-4</c:v>
                </c:pt>
                <c:pt idx="61">
                  <c:v>7.4255025875635816E-4</c:v>
                </c:pt>
                <c:pt idx="62">
                  <c:v>-1.9941473132891741E-3</c:v>
                </c:pt>
                <c:pt idx="63">
                  <c:v>-3.5300991930213854E-3</c:v>
                </c:pt>
                <c:pt idx="64">
                  <c:v>2.6027433828417212E-3</c:v>
                </c:pt>
                <c:pt idx="65">
                  <c:v>3.5963231081199698E-3</c:v>
                </c:pt>
                <c:pt idx="66">
                  <c:v>-2.0233585988442826E-3</c:v>
                </c:pt>
                <c:pt idx="67">
                  <c:v>-3.0348555260748533E-3</c:v>
                </c:pt>
                <c:pt idx="68">
                  <c:v>-4.7695588071889894E-3</c:v>
                </c:pt>
                <c:pt idx="69">
                  <c:v>9.5991905348014051E-4</c:v>
                </c:pt>
                <c:pt idx="70">
                  <c:v>8.1352687694602466E-3</c:v>
                </c:pt>
                <c:pt idx="71">
                  <c:v>3.1602749392962703E-3</c:v>
                </c:pt>
                <c:pt idx="72">
                  <c:v>3.2800057970057139E-3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E-4618-A069-EDB61A21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3183"/>
        <c:axId val="208483599"/>
      </c:lineChart>
      <c:dateAx>
        <c:axId val="2084831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599"/>
        <c:crosses val="autoZero"/>
        <c:auto val="1"/>
        <c:lblOffset val="100"/>
        <c:baseTimeUnit val="months"/>
      </c:dateAx>
      <c:valAx>
        <c:axId val="2084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  <c:pt idx="83" formatCode="0.00%">
                  <c:v>0.13638238283029502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  <c:pt idx="83" formatCode="0.00%">
                  <c:v>0.13136529116970563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Interanual'!$K$3:$K$76</c:f>
              <c:numCache>
                <c:formatCode>0.00</c:formatCode>
                <c:ptCount val="74"/>
                <c:pt idx="12">
                  <c:v>2.9574671569124287</c:v>
                </c:pt>
                <c:pt idx="13">
                  <c:v>2.993806035749631</c:v>
                </c:pt>
                <c:pt idx="14">
                  <c:v>3.030643571626058</c:v>
                </c:pt>
                <c:pt idx="15">
                  <c:v>3.006096826122703</c:v>
                </c:pt>
                <c:pt idx="16">
                  <c:v>2.9994656672067062</c:v>
                </c:pt>
                <c:pt idx="17">
                  <c:v>3.1194816171878705</c:v>
                </c:pt>
                <c:pt idx="18">
                  <c:v>3.5185486899786218</c:v>
                </c:pt>
                <c:pt idx="19">
                  <c:v>3.7751426052226886</c:v>
                </c:pt>
                <c:pt idx="20">
                  <c:v>4.1648265498237071</c:v>
                </c:pt>
                <c:pt idx="21">
                  <c:v>4.9248687907305797</c:v>
                </c:pt>
                <c:pt idx="22">
                  <c:v>5.5773050930696852</c:v>
                </c:pt>
                <c:pt idx="23">
                  <c:v>5.9038509482049992</c:v>
                </c:pt>
                <c:pt idx="24">
                  <c:v>5.7979619567580576</c:v>
                </c:pt>
                <c:pt idx="25">
                  <c:v>6.011518547525144</c:v>
                </c:pt>
                <c:pt idx="26">
                  <c:v>6.3299586992346093</c:v>
                </c:pt>
                <c:pt idx="27">
                  <c:v>6.7857165664697554</c:v>
                </c:pt>
                <c:pt idx="28">
                  <c:v>6.9053270071013859</c:v>
                </c:pt>
                <c:pt idx="29">
                  <c:v>7.0645015914170877</c:v>
                </c:pt>
                <c:pt idx="30">
                  <c:v>6.8900931256678861</c:v>
                </c:pt>
                <c:pt idx="31">
                  <c:v>6.6920968782196395</c:v>
                </c:pt>
                <c:pt idx="32">
                  <c:v>6.7118882317885662</c:v>
                </c:pt>
                <c:pt idx="33">
                  <c:v>6.6010697490093353</c:v>
                </c:pt>
                <c:pt idx="34">
                  <c:v>6.1743533363979957</c:v>
                </c:pt>
                <c:pt idx="35">
                  <c:v>6.3951698185626364</c:v>
                </c:pt>
                <c:pt idx="36">
                  <c:v>6.5888963924835986</c:v>
                </c:pt>
                <c:pt idx="37">
                  <c:v>6.5605249832109003</c:v>
                </c:pt>
                <c:pt idx="38">
                  <c:v>6.2164006251645558</c:v>
                </c:pt>
                <c:pt idx="39">
                  <c:v>5.9713386045834813</c:v>
                </c:pt>
                <c:pt idx="40">
                  <c:v>5.7153219744928352</c:v>
                </c:pt>
                <c:pt idx="41">
                  <c:v>5.457246213631068</c:v>
                </c:pt>
                <c:pt idx="42">
                  <c:v>5.3658869782963539</c:v>
                </c:pt>
                <c:pt idx="43">
                  <c:v>5.3266643843121892</c:v>
                </c:pt>
                <c:pt idx="44">
                  <c:v>5.1044766780369448</c:v>
                </c:pt>
                <c:pt idx="45">
                  <c:v>4.617800186692004</c:v>
                </c:pt>
                <c:pt idx="46">
                  <c:v>4.7496603670300743</c:v>
                </c:pt>
                <c:pt idx="47">
                  <c:v>4.5586974433803853</c:v>
                </c:pt>
                <c:pt idx="48">
                  <c:v>4.6646915766891368</c:v>
                </c:pt>
                <c:pt idx="49">
                  <c:v>4.9501225679521221</c:v>
                </c:pt>
                <c:pt idx="50">
                  <c:v>5.1898303491083402</c:v>
                </c:pt>
                <c:pt idx="51">
                  <c:v>5.3852887334981938</c:v>
                </c:pt>
                <c:pt idx="52">
                  <c:v>5.7824061254630985</c:v>
                </c:pt>
                <c:pt idx="53">
                  <c:v>6.0855211395893303</c:v>
                </c:pt>
                <c:pt idx="54">
                  <c:v>6.2777542763764096</c:v>
                </c:pt>
                <c:pt idx="55">
                  <c:v>6.4698378742824794</c:v>
                </c:pt>
                <c:pt idx="56">
                  <c:v>6.370663261270284</c:v>
                </c:pt>
                <c:pt idx="57">
                  <c:v>6.4546564876774122</c:v>
                </c:pt>
                <c:pt idx="58">
                  <c:v>6.3650783494462679</c:v>
                </c:pt>
                <c:pt idx="59">
                  <c:v>6.2663504712303446</c:v>
                </c:pt>
                <c:pt idx="60">
                  <c:v>6.2368951234258896</c:v>
                </c:pt>
                <c:pt idx="61">
                  <c:v>6.1908642794175126</c:v>
                </c:pt>
                <c:pt idx="62">
                  <c:v>6.4740209043458909</c:v>
                </c:pt>
                <c:pt idx="63">
                  <c:v>6.8764203662227734</c:v>
                </c:pt>
                <c:pt idx="64">
                  <c:v>7.2359975156764182</c:v>
                </c:pt>
                <c:pt idx="65">
                  <c:v>7.590264262240475</c:v>
                </c:pt>
                <c:pt idx="66">
                  <c:v>7.9702925116927892</c:v>
                </c:pt>
                <c:pt idx="67">
                  <c:v>8.7896172593604405</c:v>
                </c:pt>
                <c:pt idx="68">
                  <c:v>9.7792720373673028</c:v>
                </c:pt>
                <c:pt idx="69">
                  <c:v>10.413972784292008</c:v>
                </c:pt>
                <c:pt idx="70">
                  <c:v>11.028604121193613</c:v>
                </c:pt>
                <c:pt idx="71">
                  <c:v>11.533174527344682</c:v>
                </c:pt>
                <c:pt idx="72">
                  <c:v>11.738798440527541</c:v>
                </c:pt>
                <c:pt idx="73">
                  <c:v>12.2641479878595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CBB-97C6-4BFC1C630E24}"/>
            </c:ext>
          </c:extLst>
        </c:ser>
        <c:ser>
          <c:idx val="1"/>
          <c:order val="1"/>
          <c:tx>
            <c:strRef>
              <c:f>'Incidencia Interanual'!$L$2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Interanual'!$L$3:$L$76</c:f>
              <c:numCache>
                <c:formatCode>0.00</c:formatCode>
                <c:ptCount val="74"/>
                <c:pt idx="12">
                  <c:v>3.8394591795703032</c:v>
                </c:pt>
                <c:pt idx="13">
                  <c:v>3.8793046897413848</c:v>
                </c:pt>
                <c:pt idx="14">
                  <c:v>3.9412970184363569</c:v>
                </c:pt>
                <c:pt idx="15">
                  <c:v>3.9175598530329334</c:v>
                </c:pt>
                <c:pt idx="16">
                  <c:v>3.9232117250781315</c:v>
                </c:pt>
                <c:pt idx="17">
                  <c:v>4.0562764193802989</c:v>
                </c:pt>
                <c:pt idx="18">
                  <c:v>4.5528663239231699</c:v>
                </c:pt>
                <c:pt idx="19">
                  <c:v>4.8504674551260969</c:v>
                </c:pt>
                <c:pt idx="20">
                  <c:v>5.3498884249657133</c:v>
                </c:pt>
                <c:pt idx="21">
                  <c:v>6.3142254965560154</c:v>
                </c:pt>
                <c:pt idx="22">
                  <c:v>7.1513672943974012</c:v>
                </c:pt>
                <c:pt idx="23">
                  <c:v>7.5568348906027296</c:v>
                </c:pt>
                <c:pt idx="24">
                  <c:v>7.4088262764490569</c:v>
                </c:pt>
                <c:pt idx="25">
                  <c:v>7.6734491511314209</c:v>
                </c:pt>
                <c:pt idx="26">
                  <c:v>8.0076243241769056</c:v>
                </c:pt>
                <c:pt idx="27">
                  <c:v>8.5657394806920735</c:v>
                </c:pt>
                <c:pt idx="28">
                  <c:v>8.7170637622700298</c:v>
                </c:pt>
                <c:pt idx="29">
                  <c:v>8.9417379279463685</c:v>
                </c:pt>
                <c:pt idx="30">
                  <c:v>8.7196018850376866</c:v>
                </c:pt>
                <c:pt idx="31">
                  <c:v>8.4805954165757775</c:v>
                </c:pt>
                <c:pt idx="32">
                  <c:v>8.4854731892876618</c:v>
                </c:pt>
                <c:pt idx="33">
                  <c:v>8.3394839859941747</c:v>
                </c:pt>
                <c:pt idx="34">
                  <c:v>7.8222805691308892</c:v>
                </c:pt>
                <c:pt idx="35">
                  <c:v>8.0980472272337884</c:v>
                </c:pt>
                <c:pt idx="36">
                  <c:v>8.3500498040405837</c:v>
                </c:pt>
                <c:pt idx="37">
                  <c:v>8.2588258008521915</c:v>
                </c:pt>
                <c:pt idx="38">
                  <c:v>7.8446314755332365</c:v>
                </c:pt>
                <c:pt idx="39">
                  <c:v>7.5319225498626361</c:v>
                </c:pt>
                <c:pt idx="40">
                  <c:v>7.1398156714480772</c:v>
                </c:pt>
                <c:pt idx="41">
                  <c:v>6.8063917118472537</c:v>
                </c:pt>
                <c:pt idx="42">
                  <c:v>6.6935926867097431</c:v>
                </c:pt>
                <c:pt idx="43">
                  <c:v>6.6392301813138266</c:v>
                </c:pt>
                <c:pt idx="44">
                  <c:v>6.3697048747488028</c:v>
                </c:pt>
                <c:pt idx="45">
                  <c:v>5.753559150057872</c:v>
                </c:pt>
                <c:pt idx="46">
                  <c:v>5.8798827018586577</c:v>
                </c:pt>
                <c:pt idx="47">
                  <c:v>5.6371738283689021</c:v>
                </c:pt>
                <c:pt idx="48">
                  <c:v>5.7141012613203754</c:v>
                </c:pt>
                <c:pt idx="49">
                  <c:v>6.0921499736906188</c:v>
                </c:pt>
                <c:pt idx="50">
                  <c:v>6.4130344964100843</c:v>
                </c:pt>
                <c:pt idx="51">
                  <c:v>6.6987883987659815</c:v>
                </c:pt>
                <c:pt idx="52">
                  <c:v>7.2417170092143994</c:v>
                </c:pt>
                <c:pt idx="53">
                  <c:v>7.6351865875512557</c:v>
                </c:pt>
                <c:pt idx="54">
                  <c:v>7.8758818402713144</c:v>
                </c:pt>
                <c:pt idx="55">
                  <c:v>8.1104476913787256</c:v>
                </c:pt>
                <c:pt idx="56">
                  <c:v>8.0076492352877775</c:v>
                </c:pt>
                <c:pt idx="57">
                  <c:v>8.1429090897407601</c:v>
                </c:pt>
                <c:pt idx="58">
                  <c:v>8.0503265510926312</c:v>
                </c:pt>
                <c:pt idx="59">
                  <c:v>7.9237581425859149</c:v>
                </c:pt>
                <c:pt idx="60">
                  <c:v>7.8999196677463521</c:v>
                </c:pt>
                <c:pt idx="61">
                  <c:v>7.8478815744494401</c:v>
                </c:pt>
                <c:pt idx="62">
                  <c:v>8.1623716868294487</c:v>
                </c:pt>
                <c:pt idx="63">
                  <c:v>8.6133505756432811</c:v>
                </c:pt>
                <c:pt idx="64">
                  <c:v>9.049244610328854</c:v>
                </c:pt>
                <c:pt idx="65">
                  <c:v>9.4852883154566126</c:v>
                </c:pt>
                <c:pt idx="66">
                  <c:v>9.9760741519794376</c:v>
                </c:pt>
                <c:pt idx="67">
                  <c:v>11.021570219294894</c:v>
                </c:pt>
                <c:pt idx="68">
                  <c:v>12.22781541031614</c:v>
                </c:pt>
                <c:pt idx="69">
                  <c:v>12.98074811242855</c:v>
                </c:pt>
                <c:pt idx="70">
                  <c:v>13.767626632121789</c:v>
                </c:pt>
                <c:pt idx="71">
                  <c:v>14.446725079555076</c:v>
                </c:pt>
                <c:pt idx="72">
                  <c:v>14.770432959402044</c:v>
                </c:pt>
                <c:pt idx="73">
                  <c:v>15.428767732190671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8-4CBB-97C6-4BFC1C630E24}"/>
            </c:ext>
          </c:extLst>
        </c:ser>
        <c:ser>
          <c:idx val="2"/>
          <c:order val="2"/>
          <c:tx>
            <c:strRef>
              <c:f>'Incidencia Interanual'!$M$2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Interanual'!$M$3:$M$76</c:f>
              <c:numCache>
                <c:formatCode>0.00</c:formatCode>
                <c:ptCount val="74"/>
                <c:pt idx="12">
                  <c:v>4.4094291950588174</c:v>
                </c:pt>
                <c:pt idx="13">
                  <c:v>4.4461689730942053</c:v>
                </c:pt>
                <c:pt idx="14">
                  <c:v>4.5226225421969213</c:v>
                </c:pt>
                <c:pt idx="15">
                  <c:v>4.4980324270567973</c:v>
                </c:pt>
                <c:pt idx="16">
                  <c:v>4.5028381372151633</c:v>
                </c:pt>
                <c:pt idx="17">
                  <c:v>4.6505176436125595</c:v>
                </c:pt>
                <c:pt idx="18">
                  <c:v>5.2104216858452101</c:v>
                </c:pt>
                <c:pt idx="19">
                  <c:v>5.5296512188541085</c:v>
                </c:pt>
                <c:pt idx="20">
                  <c:v>6.0935364742514553</c:v>
                </c:pt>
                <c:pt idx="21">
                  <c:v>7.1721156265876873</c:v>
                </c:pt>
                <c:pt idx="22">
                  <c:v>8.1303895862635631</c:v>
                </c:pt>
                <c:pt idx="23">
                  <c:v>8.6000897725639138</c:v>
                </c:pt>
                <c:pt idx="24">
                  <c:v>8.437566336739124</c:v>
                </c:pt>
                <c:pt idx="25">
                  <c:v>8.7322695448966261</c:v>
                </c:pt>
                <c:pt idx="26">
                  <c:v>9.0829779586266124</c:v>
                </c:pt>
                <c:pt idx="27">
                  <c:v>9.7081008331801542</c:v>
                </c:pt>
                <c:pt idx="28">
                  <c:v>9.8916616225189831</c:v>
                </c:pt>
                <c:pt idx="29">
                  <c:v>10.155577135568189</c:v>
                </c:pt>
                <c:pt idx="30">
                  <c:v>9.9077804016762183</c:v>
                </c:pt>
                <c:pt idx="31">
                  <c:v>9.657396756960873</c:v>
                </c:pt>
                <c:pt idx="32">
                  <c:v>9.6584259293100647</c:v>
                </c:pt>
                <c:pt idx="33">
                  <c:v>9.5167847427862107</c:v>
                </c:pt>
                <c:pt idx="34">
                  <c:v>8.9409040196777347</c:v>
                </c:pt>
                <c:pt idx="35">
                  <c:v>9.2567203620310092</c:v>
                </c:pt>
                <c:pt idx="36">
                  <c:v>9.5463699097395072</c:v>
                </c:pt>
                <c:pt idx="37">
                  <c:v>9.4069610252336631</c:v>
                </c:pt>
                <c:pt idx="38">
                  <c:v>8.9513424114556184</c:v>
                </c:pt>
                <c:pt idx="39">
                  <c:v>8.5948352139153155</c:v>
                </c:pt>
                <c:pt idx="40">
                  <c:v>8.1120111999441491</c:v>
                </c:pt>
                <c:pt idx="41">
                  <c:v>7.7319940323031862</c:v>
                </c:pt>
                <c:pt idx="42">
                  <c:v>7.6050033804604675</c:v>
                </c:pt>
                <c:pt idx="43">
                  <c:v>7.5372941886966869</c:v>
                </c:pt>
                <c:pt idx="44">
                  <c:v>7.2353307617010847</c:v>
                </c:pt>
                <c:pt idx="45">
                  <c:v>6.5213879276779405</c:v>
                </c:pt>
                <c:pt idx="46">
                  <c:v>6.6469604136135327</c:v>
                </c:pt>
                <c:pt idx="47">
                  <c:v>6.3661756304226707</c:v>
                </c:pt>
                <c:pt idx="48">
                  <c:v>6.4285852108774515</c:v>
                </c:pt>
                <c:pt idx="49">
                  <c:v>6.8711207242970511</c:v>
                </c:pt>
                <c:pt idx="50">
                  <c:v>7.238541831357435</c:v>
                </c:pt>
                <c:pt idx="51">
                  <c:v>7.5853734324395665</c:v>
                </c:pt>
                <c:pt idx="52">
                  <c:v>8.2156309797467202</c:v>
                </c:pt>
                <c:pt idx="53">
                  <c:v>8.6671271831950687</c:v>
                </c:pt>
                <c:pt idx="54">
                  <c:v>8.9322580846695754</c:v>
                </c:pt>
                <c:pt idx="55">
                  <c:v>9.2013719293875358</c:v>
                </c:pt>
                <c:pt idx="56">
                  <c:v>9.103348225225643</c:v>
                </c:pt>
                <c:pt idx="57">
                  <c:v>9.2785747114791626</c:v>
                </c:pt>
                <c:pt idx="58">
                  <c:v>9.1903657306491038</c:v>
                </c:pt>
                <c:pt idx="59">
                  <c:v>9.0489886366071364</c:v>
                </c:pt>
                <c:pt idx="60">
                  <c:v>9.0037089643787453</c:v>
                </c:pt>
                <c:pt idx="61">
                  <c:v>8.958960792536196</c:v>
                </c:pt>
                <c:pt idx="62">
                  <c:v>9.2984361573843586</c:v>
                </c:pt>
                <c:pt idx="63">
                  <c:v>9.7748848719155692</c:v>
                </c:pt>
                <c:pt idx="64">
                  <c:v>10.275739433546507</c:v>
                </c:pt>
                <c:pt idx="65">
                  <c:v>10.765419345183563</c:v>
                </c:pt>
                <c:pt idx="66">
                  <c:v>11.338579559977999</c:v>
                </c:pt>
                <c:pt idx="67">
                  <c:v>12.545491793471172</c:v>
                </c:pt>
                <c:pt idx="68">
                  <c:v>13.885183710094593</c:v>
                </c:pt>
                <c:pt idx="69">
                  <c:v>14.707762556714608</c:v>
                </c:pt>
                <c:pt idx="70">
                  <c:v>15.614256077191303</c:v>
                </c:pt>
                <c:pt idx="71">
                  <c:v>16.393328357157355</c:v>
                </c:pt>
                <c:pt idx="72">
                  <c:v>16.808049832106473</c:v>
                </c:pt>
                <c:pt idx="73">
                  <c:v>17.534871393556095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8-4CBB-97C6-4BFC1C630E24}"/>
            </c:ext>
          </c:extLst>
        </c:ser>
        <c:ser>
          <c:idx val="3"/>
          <c:order val="3"/>
          <c:tx>
            <c:strRef>
              <c:f>'Incidencia Interanual'!$N$2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Interanual'!$N$3:$N$76</c:f>
              <c:numCache>
                <c:formatCode>0.00</c:formatCode>
                <c:ptCount val="74"/>
                <c:pt idx="12">
                  <c:v>5.5354711146153086</c:v>
                </c:pt>
                <c:pt idx="13">
                  <c:v>5.5828117176130707</c:v>
                </c:pt>
                <c:pt idx="14">
                  <c:v>5.6935602818003597</c:v>
                </c:pt>
                <c:pt idx="15">
                  <c:v>5.6842680878081469</c:v>
                </c:pt>
                <c:pt idx="16">
                  <c:v>5.7204979704729153</c:v>
                </c:pt>
                <c:pt idx="17">
                  <c:v>5.8949590293254692</c:v>
                </c:pt>
                <c:pt idx="18">
                  <c:v>6.6027384627271237</c:v>
                </c:pt>
                <c:pt idx="19">
                  <c:v>6.9888679729187917</c:v>
                </c:pt>
                <c:pt idx="20">
                  <c:v>7.6920736265429142</c:v>
                </c:pt>
                <c:pt idx="21">
                  <c:v>9.0908966381226879</c:v>
                </c:pt>
                <c:pt idx="22">
                  <c:v>10.308951953307362</c:v>
                </c:pt>
                <c:pt idx="23">
                  <c:v>10.882956410427241</c:v>
                </c:pt>
                <c:pt idx="24">
                  <c:v>10.69500578406473</c:v>
                </c:pt>
                <c:pt idx="25">
                  <c:v>11.051577622087207</c:v>
                </c:pt>
                <c:pt idx="26">
                  <c:v>11.438526994604064</c:v>
                </c:pt>
                <c:pt idx="27">
                  <c:v>12.196136928797559</c:v>
                </c:pt>
                <c:pt idx="28">
                  <c:v>12.437424058174079</c:v>
                </c:pt>
                <c:pt idx="29">
                  <c:v>12.78835536226115</c:v>
                </c:pt>
                <c:pt idx="30">
                  <c:v>12.452518938813157</c:v>
                </c:pt>
                <c:pt idx="31">
                  <c:v>12.138830151000317</c:v>
                </c:pt>
                <c:pt idx="32">
                  <c:v>12.154207647535671</c:v>
                </c:pt>
                <c:pt idx="33">
                  <c:v>11.956081452628188</c:v>
                </c:pt>
                <c:pt idx="34">
                  <c:v>11.264357414786458</c:v>
                </c:pt>
                <c:pt idx="35">
                  <c:v>11.638755308614337</c:v>
                </c:pt>
                <c:pt idx="36">
                  <c:v>12.016677822758782</c:v>
                </c:pt>
                <c:pt idx="37">
                  <c:v>11.786449439359458</c:v>
                </c:pt>
                <c:pt idx="38">
                  <c:v>11.229880413736403</c:v>
                </c:pt>
                <c:pt idx="39">
                  <c:v>10.772810546495915</c:v>
                </c:pt>
                <c:pt idx="40">
                  <c:v>10.118501508786157</c:v>
                </c:pt>
                <c:pt idx="41">
                  <c:v>9.640397261093371</c:v>
                </c:pt>
                <c:pt idx="42">
                  <c:v>9.4929862303129262</c:v>
                </c:pt>
                <c:pt idx="43">
                  <c:v>9.4067714723216724</c:v>
                </c:pt>
                <c:pt idx="44">
                  <c:v>9.0204227552208565</c:v>
                </c:pt>
                <c:pt idx="45">
                  <c:v>8.1196380522133573</c:v>
                </c:pt>
                <c:pt idx="46">
                  <c:v>8.2412416068431344</c:v>
                </c:pt>
                <c:pt idx="47">
                  <c:v>7.9167587432084296</c:v>
                </c:pt>
                <c:pt idx="48">
                  <c:v>7.9674568171230726</c:v>
                </c:pt>
                <c:pt idx="49">
                  <c:v>8.5284927991437076</c:v>
                </c:pt>
                <c:pt idx="50">
                  <c:v>9.0204433163763529</c:v>
                </c:pt>
                <c:pt idx="51">
                  <c:v>9.4833606462236233</c:v>
                </c:pt>
                <c:pt idx="52">
                  <c:v>10.306247348587181</c:v>
                </c:pt>
                <c:pt idx="53">
                  <c:v>10.89762176574621</c:v>
                </c:pt>
                <c:pt idx="54">
                  <c:v>11.209881212857129</c:v>
                </c:pt>
                <c:pt idx="55">
                  <c:v>11.53387988782926</c:v>
                </c:pt>
                <c:pt idx="56">
                  <c:v>11.455089390633237</c:v>
                </c:pt>
                <c:pt idx="57">
                  <c:v>11.705534625987498</c:v>
                </c:pt>
                <c:pt idx="58">
                  <c:v>11.626670396601369</c:v>
                </c:pt>
                <c:pt idx="59">
                  <c:v>11.435137241009427</c:v>
                </c:pt>
                <c:pt idx="60">
                  <c:v>11.378299889823452</c:v>
                </c:pt>
                <c:pt idx="61">
                  <c:v>11.338212216749566</c:v>
                </c:pt>
                <c:pt idx="62">
                  <c:v>11.708115724446587</c:v>
                </c:pt>
                <c:pt idx="63">
                  <c:v>12.276171876392965</c:v>
                </c:pt>
                <c:pt idx="64">
                  <c:v>12.902244293684186</c:v>
                </c:pt>
                <c:pt idx="65">
                  <c:v>13.498857286208324</c:v>
                </c:pt>
                <c:pt idx="66">
                  <c:v>14.242715342051962</c:v>
                </c:pt>
                <c:pt idx="67">
                  <c:v>15.793128445373805</c:v>
                </c:pt>
                <c:pt idx="68">
                  <c:v>17.435820521939252</c:v>
                </c:pt>
                <c:pt idx="69">
                  <c:v>18.425566641281062</c:v>
                </c:pt>
                <c:pt idx="70">
                  <c:v>19.548711281144715</c:v>
                </c:pt>
                <c:pt idx="71">
                  <c:v>20.556833233982761</c:v>
                </c:pt>
                <c:pt idx="72">
                  <c:v>21.116423896141711</c:v>
                </c:pt>
                <c:pt idx="73">
                  <c:v>22.026556742884189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8-4CBB-97C6-4BFC1C630E24}"/>
            </c:ext>
          </c:extLst>
        </c:ser>
        <c:ser>
          <c:idx val="4"/>
          <c:order val="4"/>
          <c:tx>
            <c:strRef>
              <c:f>'Incidencia Interanual'!$O$2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Interanual'!$O$3:$O$76</c:f>
              <c:numCache>
                <c:formatCode>0.00</c:formatCode>
                <c:ptCount val="74"/>
                <c:pt idx="12">
                  <c:v>8.1145044126518595</c:v>
                </c:pt>
                <c:pt idx="13">
                  <c:v>8.1753611062237486</c:v>
                </c:pt>
                <c:pt idx="14">
                  <c:v>8.3104589035739025</c:v>
                </c:pt>
                <c:pt idx="15">
                  <c:v>8.3527382592190431</c:v>
                </c:pt>
                <c:pt idx="16">
                  <c:v>8.4224492087665723</c:v>
                </c:pt>
                <c:pt idx="17">
                  <c:v>8.6306149980510742</c:v>
                </c:pt>
                <c:pt idx="18">
                  <c:v>9.6164274835350447</c:v>
                </c:pt>
                <c:pt idx="19">
                  <c:v>10.103885293394063</c:v>
                </c:pt>
                <c:pt idx="20">
                  <c:v>11.122762687782531</c:v>
                </c:pt>
                <c:pt idx="21">
                  <c:v>13.126818788413942</c:v>
                </c:pt>
                <c:pt idx="22">
                  <c:v>14.863646969191748</c:v>
                </c:pt>
                <c:pt idx="23">
                  <c:v>15.688979664700906</c:v>
                </c:pt>
                <c:pt idx="24">
                  <c:v>15.419244654146778</c:v>
                </c:pt>
                <c:pt idx="25">
                  <c:v>15.912605876087284</c:v>
                </c:pt>
                <c:pt idx="26">
                  <c:v>16.425921448080789</c:v>
                </c:pt>
                <c:pt idx="27">
                  <c:v>17.449720807043455</c:v>
                </c:pt>
                <c:pt idx="28">
                  <c:v>17.81776985634523</c:v>
                </c:pt>
                <c:pt idx="29">
                  <c:v>18.378021280877626</c:v>
                </c:pt>
                <c:pt idx="30">
                  <c:v>17.894396483408919</c:v>
                </c:pt>
                <c:pt idx="31">
                  <c:v>17.478292580800943</c:v>
                </c:pt>
                <c:pt idx="32">
                  <c:v>17.512671588926835</c:v>
                </c:pt>
                <c:pt idx="33">
                  <c:v>17.249171042698052</c:v>
                </c:pt>
                <c:pt idx="34">
                  <c:v>16.350787029176292</c:v>
                </c:pt>
                <c:pt idx="35">
                  <c:v>16.822559606037625</c:v>
                </c:pt>
                <c:pt idx="36">
                  <c:v>17.380324431571697</c:v>
                </c:pt>
                <c:pt idx="37">
                  <c:v>16.944882033943998</c:v>
                </c:pt>
                <c:pt idx="38">
                  <c:v>16.158085236863307</c:v>
                </c:pt>
                <c:pt idx="39">
                  <c:v>15.515321506314951</c:v>
                </c:pt>
                <c:pt idx="40">
                  <c:v>14.499501624088907</c:v>
                </c:pt>
                <c:pt idx="41">
                  <c:v>13.790107091814246</c:v>
                </c:pt>
                <c:pt idx="42">
                  <c:v>13.595129770542735</c:v>
                </c:pt>
                <c:pt idx="43">
                  <c:v>13.457528138724141</c:v>
                </c:pt>
                <c:pt idx="44">
                  <c:v>12.888646921482739</c:v>
                </c:pt>
                <c:pt idx="45">
                  <c:v>11.556138532746234</c:v>
                </c:pt>
                <c:pt idx="46">
                  <c:v>11.634888352830769</c:v>
                </c:pt>
                <c:pt idx="47">
                  <c:v>11.230306157014125</c:v>
                </c:pt>
                <c:pt idx="48">
                  <c:v>11.245253679394626</c:v>
                </c:pt>
                <c:pt idx="49">
                  <c:v>12.049812446100788</c:v>
                </c:pt>
                <c:pt idx="50">
                  <c:v>12.795639330455757</c:v>
                </c:pt>
                <c:pt idx="51">
                  <c:v>13.483929813743888</c:v>
                </c:pt>
                <c:pt idx="52">
                  <c:v>14.698601595870045</c:v>
                </c:pt>
                <c:pt idx="53">
                  <c:v>15.554547362800603</c:v>
                </c:pt>
                <c:pt idx="54">
                  <c:v>15.951597868082303</c:v>
                </c:pt>
                <c:pt idx="55">
                  <c:v>16.414260714359241</c:v>
                </c:pt>
                <c:pt idx="56">
                  <c:v>16.387370510922072</c:v>
                </c:pt>
                <c:pt idx="57">
                  <c:v>16.833777119181281</c:v>
                </c:pt>
                <c:pt idx="58">
                  <c:v>16.788732950954113</c:v>
                </c:pt>
                <c:pt idx="59">
                  <c:v>16.498327981915939</c:v>
                </c:pt>
                <c:pt idx="60">
                  <c:v>16.403200533258516</c:v>
                </c:pt>
                <c:pt idx="61">
                  <c:v>16.398148530383498</c:v>
                </c:pt>
                <c:pt idx="62">
                  <c:v>16.808752912820012</c:v>
                </c:pt>
                <c:pt idx="63">
                  <c:v>17.558692509392479</c:v>
                </c:pt>
                <c:pt idx="64">
                  <c:v>18.464778167928717</c:v>
                </c:pt>
                <c:pt idx="65">
                  <c:v>19.307883822252712</c:v>
                </c:pt>
                <c:pt idx="66">
                  <c:v>20.452848985820879</c:v>
                </c:pt>
                <c:pt idx="67">
                  <c:v>22.780519850420525</c:v>
                </c:pt>
                <c:pt idx="68">
                  <c:v>25.051421465653892</c:v>
                </c:pt>
                <c:pt idx="69">
                  <c:v>26.354493842664059</c:v>
                </c:pt>
                <c:pt idx="70">
                  <c:v>27.984131430543858</c:v>
                </c:pt>
                <c:pt idx="71">
                  <c:v>29.48599077619081</c:v>
                </c:pt>
                <c:pt idx="72">
                  <c:v>30.387121255370406</c:v>
                </c:pt>
                <c:pt idx="73">
                  <c:v>31.704323169710733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8-4CBB-97C6-4BFC1C63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Interanual'!$BG$65:$BG$76</c:f>
            </c:numRef>
          </c:val>
          <c:extLst>
            <c:ext xmlns:c16="http://schemas.microsoft.com/office/drawing/2014/chart" uri="{C3380CC4-5D6E-409C-BE32-E72D297353CC}">
              <c16:uniqueId val="{00000000-74DE-4502-AA30-4A603660C06F}"/>
            </c:ext>
          </c:extLst>
        </c:ser>
        <c:ser>
          <c:idx val="1"/>
          <c:order val="1"/>
          <c:tx>
            <c:strRef>
              <c:f>'Incidencia Interanual'!$BH$2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Interanual'!$BH$65:$BH$76</c:f>
            </c:numRef>
          </c:val>
          <c:extLst>
            <c:ext xmlns:c16="http://schemas.microsoft.com/office/drawing/2014/chart" uri="{C3380CC4-5D6E-409C-BE32-E72D297353CC}">
              <c16:uniqueId val="{00000001-74DE-4502-AA30-4A603660C06F}"/>
            </c:ext>
          </c:extLst>
        </c:ser>
        <c:ser>
          <c:idx val="2"/>
          <c:order val="2"/>
          <c:tx>
            <c:strRef>
              <c:f>'Incidencia Interanual'!$BI$2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Interanual'!$BI$65:$BI$76</c:f>
            </c:numRef>
          </c:val>
          <c:extLst>
            <c:ext xmlns:c16="http://schemas.microsoft.com/office/drawing/2014/chart" uri="{C3380CC4-5D6E-409C-BE32-E72D297353CC}">
              <c16:uniqueId val="{00000002-74DE-4502-AA30-4A603660C06F}"/>
            </c:ext>
          </c:extLst>
        </c:ser>
        <c:ser>
          <c:idx val="3"/>
          <c:order val="3"/>
          <c:tx>
            <c:strRef>
              <c:f>'Incidencia Interanual'!$BJ$2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Interanual'!$BJ$65:$BJ$76</c:f>
            </c:numRef>
          </c:val>
          <c:extLst>
            <c:ext xmlns:c16="http://schemas.microsoft.com/office/drawing/2014/chart" uri="{C3380CC4-5D6E-409C-BE32-E72D297353CC}">
              <c16:uniqueId val="{00000003-74DE-4502-AA30-4A603660C06F}"/>
            </c:ext>
          </c:extLst>
        </c:ser>
        <c:ser>
          <c:idx val="4"/>
          <c:order val="4"/>
          <c:tx>
            <c:strRef>
              <c:f>'Incidencia Interanual'!$BK$2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Interanual'!$BK$65:$BK$76</c:f>
            </c:numRef>
          </c:val>
          <c:extLst>
            <c:ext xmlns:c16="http://schemas.microsoft.com/office/drawing/2014/chart" uri="{C3380CC4-5D6E-409C-BE32-E72D297353CC}">
              <c16:uniqueId val="{00000004-74DE-4502-AA30-4A603660C06F}"/>
            </c:ext>
          </c:extLst>
        </c:ser>
        <c:ser>
          <c:idx val="5"/>
          <c:order val="5"/>
          <c:tx>
            <c:strRef>
              <c:f>'Incidencia Interanual'!$BL$2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Interanual'!$BL$65:$BL$76</c:f>
            </c:numRef>
          </c:val>
          <c:extLst>
            <c:ext xmlns:c16="http://schemas.microsoft.com/office/drawing/2014/chart" uri="{C3380CC4-5D6E-409C-BE32-E72D297353CC}">
              <c16:uniqueId val="{00000005-74DE-4502-AA30-4A603660C06F}"/>
            </c:ext>
          </c:extLst>
        </c:ser>
        <c:ser>
          <c:idx val="6"/>
          <c:order val="6"/>
          <c:tx>
            <c:strRef>
              <c:f>'Incidencia Interanual'!$BM$2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Interanual'!$BM$65:$BM$76</c:f>
            </c:numRef>
          </c:val>
          <c:extLst>
            <c:ext xmlns:c16="http://schemas.microsoft.com/office/drawing/2014/chart" uri="{C3380CC4-5D6E-409C-BE32-E72D297353CC}">
              <c16:uniqueId val="{00000006-74DE-4502-AA30-4A603660C06F}"/>
            </c:ext>
          </c:extLst>
        </c:ser>
        <c:ser>
          <c:idx val="7"/>
          <c:order val="7"/>
          <c:tx>
            <c:strRef>
              <c:f>'Incidencia Interanual'!$BN$2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Interanual'!$BN$65:$BN$76</c:f>
            </c:numRef>
          </c:val>
          <c:extLst>
            <c:ext xmlns:c16="http://schemas.microsoft.com/office/drawing/2014/chart" uri="{C3380CC4-5D6E-409C-BE32-E72D297353CC}">
              <c16:uniqueId val="{00000007-74DE-4502-AA30-4A603660C06F}"/>
            </c:ext>
          </c:extLst>
        </c:ser>
        <c:ser>
          <c:idx val="8"/>
          <c:order val="8"/>
          <c:tx>
            <c:strRef>
              <c:f>'Incidencia Interanual'!$BO$2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Interanual'!$BO$65:$BO$76</c:f>
            </c:numRef>
          </c:val>
          <c:extLst>
            <c:ext xmlns:c16="http://schemas.microsoft.com/office/drawing/2014/chart" uri="{C3380CC4-5D6E-409C-BE32-E72D297353CC}">
              <c16:uniqueId val="{00000008-74DE-4502-AA30-4A603660C06F}"/>
            </c:ext>
          </c:extLst>
        </c:ser>
        <c:ser>
          <c:idx val="9"/>
          <c:order val="9"/>
          <c:tx>
            <c:strRef>
              <c:f>'Incidencia Interanual'!$BP$2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Interanual'!$BP$65:$BP$76</c:f>
            </c:numRef>
          </c:val>
          <c:extLst>
            <c:ext xmlns:c16="http://schemas.microsoft.com/office/drawing/2014/chart" uri="{C3380CC4-5D6E-409C-BE32-E72D297353CC}">
              <c16:uniqueId val="{00000009-74DE-4502-AA30-4A603660C06F}"/>
            </c:ext>
          </c:extLst>
        </c:ser>
        <c:ser>
          <c:idx val="10"/>
          <c:order val="10"/>
          <c:tx>
            <c:strRef>
              <c:f>'Incidencia Interanual'!$BQ$2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Interanual'!$BQ$65:$BQ$76</c:f>
            </c:numRef>
          </c:val>
          <c:extLst>
            <c:ext xmlns:c16="http://schemas.microsoft.com/office/drawing/2014/chart" uri="{C3380CC4-5D6E-409C-BE32-E72D297353CC}">
              <c16:uniqueId val="{0000000A-74DE-4502-AA30-4A603660C06F}"/>
            </c:ext>
          </c:extLst>
        </c:ser>
        <c:ser>
          <c:idx val="11"/>
          <c:order val="11"/>
          <c:tx>
            <c:strRef>
              <c:f>'Incidencia Interanual'!$BR$2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Interanual'!$BR$65:$BR$76</c:f>
            </c:numRef>
          </c:val>
          <c:extLst>
            <c:ext xmlns:c16="http://schemas.microsoft.com/office/drawing/2014/chart" uri="{C3380CC4-5D6E-409C-BE32-E72D297353CC}">
              <c16:uniqueId val="{0000000B-74DE-4502-AA30-4A603660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Interanual'!$BV$65:$BV$76</c:f>
            </c:numRef>
          </c:val>
          <c:extLst>
            <c:ext xmlns:c16="http://schemas.microsoft.com/office/drawing/2014/chart" uri="{C3380CC4-5D6E-409C-BE32-E72D297353CC}">
              <c16:uniqueId val="{00000000-86A0-467A-8800-1E1CB7F39F66}"/>
            </c:ext>
          </c:extLst>
        </c:ser>
        <c:ser>
          <c:idx val="1"/>
          <c:order val="1"/>
          <c:tx>
            <c:strRef>
              <c:f>'Incidencia Interanual'!$BW$2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Interanual'!$BW$65:$BW$76</c:f>
            </c:numRef>
          </c:val>
          <c:extLst>
            <c:ext xmlns:c16="http://schemas.microsoft.com/office/drawing/2014/chart" uri="{C3380CC4-5D6E-409C-BE32-E72D297353CC}">
              <c16:uniqueId val="{00000001-86A0-467A-8800-1E1CB7F39F66}"/>
            </c:ext>
          </c:extLst>
        </c:ser>
        <c:ser>
          <c:idx val="2"/>
          <c:order val="2"/>
          <c:tx>
            <c:strRef>
              <c:f>'Incidencia Interanual'!$BX$2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Interanual'!$BX$65:$BX$76</c:f>
            </c:numRef>
          </c:val>
          <c:extLst>
            <c:ext xmlns:c16="http://schemas.microsoft.com/office/drawing/2014/chart" uri="{C3380CC4-5D6E-409C-BE32-E72D297353CC}">
              <c16:uniqueId val="{00000002-86A0-467A-8800-1E1CB7F39F66}"/>
            </c:ext>
          </c:extLst>
        </c:ser>
        <c:ser>
          <c:idx val="3"/>
          <c:order val="3"/>
          <c:tx>
            <c:strRef>
              <c:f>'Incidencia Interanual'!$BY$2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Interanual'!$BY$65:$BY$76</c:f>
            </c:numRef>
          </c:val>
          <c:extLst>
            <c:ext xmlns:c16="http://schemas.microsoft.com/office/drawing/2014/chart" uri="{C3380CC4-5D6E-409C-BE32-E72D297353CC}">
              <c16:uniqueId val="{00000003-86A0-467A-8800-1E1CB7F39F66}"/>
            </c:ext>
          </c:extLst>
        </c:ser>
        <c:ser>
          <c:idx val="4"/>
          <c:order val="4"/>
          <c:tx>
            <c:strRef>
              <c:f>'Incidencia Interanual'!$BZ$2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Interanual'!$BZ$65:$BZ$76</c:f>
            </c:numRef>
          </c:val>
          <c:extLst>
            <c:ext xmlns:c16="http://schemas.microsoft.com/office/drawing/2014/chart" uri="{C3380CC4-5D6E-409C-BE32-E72D297353CC}">
              <c16:uniqueId val="{00000004-86A0-467A-8800-1E1CB7F39F66}"/>
            </c:ext>
          </c:extLst>
        </c:ser>
        <c:ser>
          <c:idx val="5"/>
          <c:order val="5"/>
          <c:tx>
            <c:strRef>
              <c:f>'Incidencia Interanual'!$CA$2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Interanual'!$CA$65:$CA$76</c:f>
            </c:numRef>
          </c:val>
          <c:extLst>
            <c:ext xmlns:c16="http://schemas.microsoft.com/office/drawing/2014/chart" uri="{C3380CC4-5D6E-409C-BE32-E72D297353CC}">
              <c16:uniqueId val="{00000005-86A0-467A-8800-1E1CB7F39F66}"/>
            </c:ext>
          </c:extLst>
        </c:ser>
        <c:ser>
          <c:idx val="6"/>
          <c:order val="6"/>
          <c:tx>
            <c:strRef>
              <c:f>'Incidencia Interanual'!$CB$2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Interanual'!$CB$65:$CB$76</c:f>
            </c:numRef>
          </c:val>
          <c:extLst>
            <c:ext xmlns:c16="http://schemas.microsoft.com/office/drawing/2014/chart" uri="{C3380CC4-5D6E-409C-BE32-E72D297353CC}">
              <c16:uniqueId val="{00000006-86A0-467A-8800-1E1CB7F39F66}"/>
            </c:ext>
          </c:extLst>
        </c:ser>
        <c:ser>
          <c:idx val="7"/>
          <c:order val="7"/>
          <c:tx>
            <c:strRef>
              <c:f>'Incidencia Interanual'!$CC$2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Interanual'!$CC$65:$CC$76</c:f>
            </c:numRef>
          </c:val>
          <c:extLst>
            <c:ext xmlns:c16="http://schemas.microsoft.com/office/drawing/2014/chart" uri="{C3380CC4-5D6E-409C-BE32-E72D297353CC}">
              <c16:uniqueId val="{00000007-86A0-467A-8800-1E1CB7F39F66}"/>
            </c:ext>
          </c:extLst>
        </c:ser>
        <c:ser>
          <c:idx val="8"/>
          <c:order val="8"/>
          <c:tx>
            <c:strRef>
              <c:f>'Incidencia Interanual'!$CD$2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Interanual'!$CD$65:$CD$76</c:f>
            </c:numRef>
          </c:val>
          <c:extLst>
            <c:ext xmlns:c16="http://schemas.microsoft.com/office/drawing/2014/chart" uri="{C3380CC4-5D6E-409C-BE32-E72D297353CC}">
              <c16:uniqueId val="{00000008-86A0-467A-8800-1E1CB7F39F66}"/>
            </c:ext>
          </c:extLst>
        </c:ser>
        <c:ser>
          <c:idx val="9"/>
          <c:order val="9"/>
          <c:tx>
            <c:strRef>
              <c:f>'Incidencia Interanual'!$CE$2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Interanual'!$CE$65:$CE$76</c:f>
            </c:numRef>
          </c:val>
          <c:extLst>
            <c:ext xmlns:c16="http://schemas.microsoft.com/office/drawing/2014/chart" uri="{C3380CC4-5D6E-409C-BE32-E72D297353CC}">
              <c16:uniqueId val="{00000009-86A0-467A-8800-1E1CB7F39F66}"/>
            </c:ext>
          </c:extLst>
        </c:ser>
        <c:ser>
          <c:idx val="10"/>
          <c:order val="10"/>
          <c:tx>
            <c:strRef>
              <c:f>'Incidencia Interanual'!$CF$2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Interanual'!$CF$65:$CF$76</c:f>
            </c:numRef>
          </c:val>
          <c:extLst>
            <c:ext xmlns:c16="http://schemas.microsoft.com/office/drawing/2014/chart" uri="{C3380CC4-5D6E-409C-BE32-E72D297353CC}">
              <c16:uniqueId val="{0000000A-86A0-467A-8800-1E1CB7F39F66}"/>
            </c:ext>
          </c:extLst>
        </c:ser>
        <c:ser>
          <c:idx val="11"/>
          <c:order val="11"/>
          <c:tx>
            <c:strRef>
              <c:f>'Incidencia Interanual'!$CG$2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Interanual'!$CG$65:$CG$76</c:f>
            </c:numRef>
          </c:val>
          <c:extLst>
            <c:ext xmlns:c16="http://schemas.microsoft.com/office/drawing/2014/chart" uri="{C3380CC4-5D6E-409C-BE32-E72D297353CC}">
              <c16:uniqueId val="{0000000B-86A0-467A-8800-1E1CB7F3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IPCse - Diferencia de incidencias entre</a:t>
            </a:r>
            <a:r>
              <a:rPr lang="en-US" baseline="0"/>
              <a:t> el 20% de menores ingreso y el 20% de mayores ingresos</a:t>
            </a:r>
            <a:endParaRPr lang="en-US"/>
          </a:p>
        </c:rich>
      </c:tx>
      <c:layout>
        <c:manualLayout>
          <c:xMode val="edge"/>
          <c:yMode val="edge"/>
          <c:x val="0.19924687343267161"/>
          <c:y val="1.74494736428271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'Incidencia Interanual'!$EQ$63</c:f>
              <c:strCache>
                <c:ptCount val="1"/>
                <c:pt idx="0">
                  <c:v>Diferencia de incidencias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'Incidencia Interanual'!$ER$65:$ER$76</c:f>
              <c:strCache>
                <c:ptCount val="12"/>
                <c:pt idx="0">
                  <c:v>Transporte</c:v>
                </c:pt>
                <c:pt idx="1">
                  <c:v>Restaurantes y hoteles</c:v>
                </c:pt>
                <c:pt idx="2">
                  <c:v>Salud</c:v>
                </c:pt>
                <c:pt idx="3">
                  <c:v>Equipamiento y mantenimiento del hogar</c:v>
                </c:pt>
                <c:pt idx="4">
                  <c:v>Recreación y cultura</c:v>
                </c:pt>
                <c:pt idx="5">
                  <c:v>Educación</c:v>
                </c:pt>
                <c:pt idx="6">
                  <c:v>Bienes y servicios varios</c:v>
                </c:pt>
                <c:pt idx="7">
                  <c:v>Vivienda, agua, electricidad, gas y otros combustibles</c:v>
                </c:pt>
                <c:pt idx="8">
                  <c:v>Comunicación</c:v>
                </c:pt>
                <c:pt idx="9">
                  <c:v>Bebidas alcohólicas y tabaco</c:v>
                </c:pt>
                <c:pt idx="10">
                  <c:v>Prendas de vestir y calzado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Interanual'!$EQ$65:$EQ$76</c:f>
              <c:numCache>
                <c:formatCode>General</c:formatCode>
                <c:ptCount val="12"/>
                <c:pt idx="0">
                  <c:v>-5.3928709893183271</c:v>
                </c:pt>
                <c:pt idx="1">
                  <c:v>-4.3903034221888921</c:v>
                </c:pt>
                <c:pt idx="2">
                  <c:v>-3.9699137643876803</c:v>
                </c:pt>
                <c:pt idx="3">
                  <c:v>-3.1533359260869904</c:v>
                </c:pt>
                <c:pt idx="4">
                  <c:v>-2.045779755761945</c:v>
                </c:pt>
                <c:pt idx="5">
                  <c:v>-1.8297957903043487</c:v>
                </c:pt>
                <c:pt idx="6">
                  <c:v>-1.2898427801445616</c:v>
                </c:pt>
                <c:pt idx="7">
                  <c:v>-1.3687075948263683E-2</c:v>
                </c:pt>
                <c:pt idx="8">
                  <c:v>0.30491696220856301</c:v>
                </c:pt>
                <c:pt idx="9">
                  <c:v>0.31652231622482541</c:v>
                </c:pt>
                <c:pt idx="10">
                  <c:v>2.3254045821406457</c:v>
                </c:pt>
                <c:pt idx="11">
                  <c:v>19.722380131088141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CB8-802C-125833F4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13"/>
        <c:axId val="1702293792"/>
        <c:axId val="1702294208"/>
      </c:barChart>
      <c:catAx>
        <c:axId val="17022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4208"/>
        <c:crosses val="autoZero"/>
        <c:auto val="1"/>
        <c:lblAlgn val="ctr"/>
        <c:lblOffset val="100"/>
        <c:noMultiLvlLbl val="0"/>
      </c:catAx>
      <c:valAx>
        <c:axId val="17022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rgbClr val="C00000"/>
                </a:gs>
                <a:gs pos="71000">
                  <a:srgbClr val="92D050"/>
                </a:gs>
                <a:gs pos="69000">
                  <a:srgbClr val="C00000"/>
                </a:gs>
                <a:gs pos="100000">
                  <a:srgbClr val="92D05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val>
            <c:numRef>
              <c:f>'Infla Interanual PondENGHO'!$CI$16:$CI$83</c:f>
              <c:numCache>
                <c:formatCode>0.00%</c:formatCode>
                <c:ptCount val="68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1.5887527552117087E-2</c:v>
                </c:pt>
                <c:pt idx="26">
                  <c:v>9.4632962117022768E-3</c:v>
                </c:pt>
                <c:pt idx="27">
                  <c:v>7.5754570457704506E-3</c:v>
                </c:pt>
                <c:pt idx="28">
                  <c:v>1.8862637570884244E-2</c:v>
                </c:pt>
                <c:pt idx="29">
                  <c:v>1.9751288265320133E-2</c:v>
                </c:pt>
                <c:pt idx="30">
                  <c:v>1.7690034060516613E-2</c:v>
                </c:pt>
                <c:pt idx="31">
                  <c:v>1.8810304677916001E-2</c:v>
                </c:pt>
                <c:pt idx="32">
                  <c:v>1.8059813891087684E-2</c:v>
                </c:pt>
                <c:pt idx="33">
                  <c:v>1.9945753642093278E-2</c:v>
                </c:pt>
                <c:pt idx="34">
                  <c:v>2.999155648881846E-2</c:v>
                </c:pt>
                <c:pt idx="35">
                  <c:v>2.5727291335414515E-2</c:v>
                </c:pt>
                <c:pt idx="36">
                  <c:v>3.5164243943699214E-2</c:v>
                </c:pt>
                <c:pt idx="37">
                  <c:v>3.0643838184001293E-2</c:v>
                </c:pt>
                <c:pt idx="38">
                  <c:v>2.6792169543740529E-2</c:v>
                </c:pt>
                <c:pt idx="39">
                  <c:v>2.0400067356447726E-2</c:v>
                </c:pt>
                <c:pt idx="40">
                  <c:v>1.215670875670849E-2</c:v>
                </c:pt>
                <c:pt idx="41">
                  <c:v>9.789011782105117E-3</c:v>
                </c:pt>
                <c:pt idx="42">
                  <c:v>1.3004399419525692E-2</c:v>
                </c:pt>
                <c:pt idx="43">
                  <c:v>1.3846188693547257E-2</c:v>
                </c:pt>
                <c:pt idx="44">
                  <c:v>6.5785995167297884E-3</c:v>
                </c:pt>
                <c:pt idx="45">
                  <c:v>-8.7212103675127217E-4</c:v>
                </c:pt>
                <c:pt idx="46">
                  <c:v>-8.1657834257253814E-3</c:v>
                </c:pt>
                <c:pt idx="47">
                  <c:v>-7.1835786214966557E-3</c:v>
                </c:pt>
                <c:pt idx="48">
                  <c:v>-8.4062830421631762E-3</c:v>
                </c:pt>
                <c:pt idx="49">
                  <c:v>-1.4041668471227231E-2</c:v>
                </c:pt>
                <c:pt idx="50">
                  <c:v>-2.8384336391047427E-3</c:v>
                </c:pt>
                <c:pt idx="51">
                  <c:v>7.5376830240767578E-3</c:v>
                </c:pt>
                <c:pt idx="52">
                  <c:v>8.1611793105382802E-3</c:v>
                </c:pt>
                <c:pt idx="53">
                  <c:v>1.1090898094266333E-2</c:v>
                </c:pt>
                <c:pt idx="54">
                  <c:v>4.7099923414259948E-3</c:v>
                </c:pt>
                <c:pt idx="55">
                  <c:v>-2.6535755824990126E-3</c:v>
                </c:pt>
                <c:pt idx="56">
                  <c:v>9.9137221289506972E-3</c:v>
                </c:pt>
                <c:pt idx="57">
                  <c:v>2.416096217894137E-2</c:v>
                </c:pt>
                <c:pt idx="58">
                  <c:v>2.5086046689099195E-2</c:v>
                </c:pt>
                <c:pt idx="59">
                  <c:v>1.8614135249890307E-2</c:v>
                </c:pt>
                <c:pt idx="60">
                  <c:v>4.6512633154254246E-3</c:v>
                </c:pt>
                <c:pt idx="61">
                  <c:v>5.8369448752118025E-3</c:v>
                </c:pt>
                <c:pt idx="62">
                  <c:v>1.09973691137637E-2</c:v>
                </c:pt>
                <c:pt idx="63">
                  <c:v>8.3487242829725083E-3</c:v>
                </c:pt>
                <c:pt idx="64">
                  <c:v>1.3686251563507223E-2</c:v>
                </c:pt>
                <c:pt idx="65">
                  <c:v>4.0428462200288173E-3</c:v>
                </c:pt>
                <c:pt idx="66">
                  <c:v>3.0972746796376072E-4</c:v>
                </c:pt>
                <c:pt idx="67">
                  <c:v>2.6691069772630804E-3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EDC-83FA-601B76E5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62256"/>
        <c:axId val="475364336"/>
      </c:areaChart>
      <c:catAx>
        <c:axId val="47536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4336"/>
        <c:crosses val="autoZero"/>
        <c:auto val="1"/>
        <c:lblAlgn val="ctr"/>
        <c:lblOffset val="100"/>
        <c:noMultiLvlLbl val="0"/>
      </c:catAx>
      <c:valAx>
        <c:axId val="475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  <c:pt idx="71" formatCode="0.0%">
                  <c:v>1.6355990587012252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0.24735130310058584</c:v>
                </c:pt>
                <c:pt idx="1" formatCode="0.0%">
                  <c:v>0.25014798345946732</c:v>
                </c:pt>
                <c:pt idx="2" formatCode="0.0%">
                  <c:v>0.2542571925849535</c:v>
                </c:pt>
                <c:pt idx="3" formatCode="0.0%">
                  <c:v>0.25248526244492631</c:v>
                </c:pt>
                <c:pt idx="4" formatCode="0.0%">
                  <c:v>0.25265211534732779</c:v>
                </c:pt>
                <c:pt idx="5" formatCode="0.0%">
                  <c:v>0.26107866086862219</c:v>
                </c:pt>
                <c:pt idx="6" formatCode="0.0%">
                  <c:v>0.29310663660941438</c:v>
                </c:pt>
                <c:pt idx="7" formatCode="0.0%">
                  <c:v>0.31246489396759314</c:v>
                </c:pt>
                <c:pt idx="8" formatCode="0.0%">
                  <c:v>0.34465937999864216</c:v>
                </c:pt>
                <c:pt idx="9" formatCode="0.0%">
                  <c:v>0.40703318720876203</c:v>
                </c:pt>
                <c:pt idx="10" formatCode="0.0%">
                  <c:v>0.46083736435286604</c:v>
                </c:pt>
                <c:pt idx="11" formatCode="0.0%">
                  <c:v>0.48689233698946888</c:v>
                </c:pt>
                <c:pt idx="12" formatCode="0.0%">
                  <c:v>0.47776596686227779</c:v>
                </c:pt>
                <c:pt idx="13" formatCode="0.0%">
                  <c:v>0.49505247203543101</c:v>
                </c:pt>
                <c:pt idx="14" formatCode="0.0%">
                  <c:v>0.51688017135786968</c:v>
                </c:pt>
                <c:pt idx="15" formatCode="0.0%">
                  <c:v>0.55298471516436387</c:v>
                </c:pt>
                <c:pt idx="16" formatCode="0.0%">
                  <c:v>0.56273155760658233</c:v>
                </c:pt>
                <c:pt idx="17" formatCode="0.0%">
                  <c:v>0.57664028346687224</c:v>
                </c:pt>
                <c:pt idx="18" formatCode="0.0%">
                  <c:v>0.56218082831360205</c:v>
                </c:pt>
                <c:pt idx="19" formatCode="0.0%">
                  <c:v>0.54632245948501645</c:v>
                </c:pt>
                <c:pt idx="20" formatCode="0.0%">
                  <c:v>0.54649099833320247</c:v>
                </c:pt>
                <c:pt idx="21" formatCode="0.0%">
                  <c:v>0.53730289307801238</c:v>
                </c:pt>
                <c:pt idx="22" formatCode="0.0%">
                  <c:v>0.50389161735219345</c:v>
                </c:pt>
                <c:pt idx="23" formatCode="0.0%">
                  <c:v>0.52156472914907059</c:v>
                </c:pt>
                <c:pt idx="24" formatCode="0.0%">
                  <c:v>0.53839615496654991</c:v>
                </c:pt>
                <c:pt idx="25" formatCode="0.0%">
                  <c:v>0.53237680228750417</c:v>
                </c:pt>
                <c:pt idx="26" formatCode="0.0%">
                  <c:v>0.50501417069210852</c:v>
                </c:pt>
                <c:pt idx="27" formatCode="0.0%">
                  <c:v>0.48438731804393353</c:v>
                </c:pt>
                <c:pt idx="28" formatCode="0.0%">
                  <c:v>0.45942607489522147</c:v>
                </c:pt>
                <c:pt idx="29" formatCode="0.0%">
                  <c:v>0.43800001415551715</c:v>
                </c:pt>
                <c:pt idx="30" formatCode="0.0%">
                  <c:v>0.43058064892025549</c:v>
                </c:pt>
                <c:pt idx="31" formatCode="0.0%">
                  <c:v>0.42718950337112482</c:v>
                </c:pt>
                <c:pt idx="32" formatCode="0.0%">
                  <c:v>0.40989368365519985</c:v>
                </c:pt>
                <c:pt idx="33" formatCode="0.0%">
                  <c:v>0.37053176692760248</c:v>
                </c:pt>
                <c:pt idx="34" formatCode="0.0%">
                  <c:v>0.3791790764041878</c:v>
                </c:pt>
                <c:pt idx="35" formatCode="0.0%">
                  <c:v>0.36319990965571325</c:v>
                </c:pt>
                <c:pt idx="36" formatCode="0.0%">
                  <c:v>0.36853728640931749</c:v>
                </c:pt>
                <c:pt idx="37" formatCode="0.0%">
                  <c:v>0.39199207437794725</c:v>
                </c:pt>
                <c:pt idx="38" formatCode="0.0%">
                  <c:v>0.41257510626614913</c:v>
                </c:pt>
                <c:pt idx="39" formatCode="0.0%">
                  <c:v>0.43065528180667001</c:v>
                </c:pt>
                <c:pt idx="40" formatCode="0.0%">
                  <c:v>0.46484219754357126</c:v>
                </c:pt>
                <c:pt idx="41" formatCode="0.0%">
                  <c:v>0.49005704149538376</c:v>
                </c:pt>
                <c:pt idx="42" formatCode="0.0%">
                  <c:v>0.50555270316465806</c:v>
                </c:pt>
                <c:pt idx="43" formatCode="0.0%">
                  <c:v>0.52056774037879294</c:v>
                </c:pt>
                <c:pt idx="44" formatCode="0.0%">
                  <c:v>0.51394148781434845</c:v>
                </c:pt>
                <c:pt idx="45" formatCode="0.0%">
                  <c:v>0.52255304195036234</c:v>
                </c:pt>
                <c:pt idx="46" formatCode="0.0%">
                  <c:v>0.5162657540970752</c:v>
                </c:pt>
                <c:pt idx="47" formatCode="0.0%">
                  <c:v>0.50823610526591212</c:v>
                </c:pt>
                <c:pt idx="48" formatCode="0.0%">
                  <c:v>0.50641113503532043</c:v>
                </c:pt>
                <c:pt idx="49" formatCode="0.0%">
                  <c:v>0.50239667699334634</c:v>
                </c:pt>
                <c:pt idx="50" formatCode="0.0%">
                  <c:v>0.52288678874454475</c:v>
                </c:pt>
                <c:pt idx="51" formatCode="0.0%">
                  <c:v>0.55208058604322252</c:v>
                </c:pt>
                <c:pt idx="52" formatCode="0.0%">
                  <c:v>0.579916838462738</c:v>
                </c:pt>
                <c:pt idx="53" formatCode="0.0%">
                  <c:v>0.60812743537626535</c:v>
                </c:pt>
                <c:pt idx="54" formatCode="0.0%">
                  <c:v>0.63905505779851834</c:v>
                </c:pt>
                <c:pt idx="55" formatCode="0.0%">
                  <c:v>0.70589716784976719</c:v>
                </c:pt>
                <c:pt idx="56" formatCode="0.0%">
                  <c:v>0.78443483184699669</c:v>
                </c:pt>
                <c:pt idx="57" formatCode="0.0%">
                  <c:v>0.83388704050556073</c:v>
                </c:pt>
                <c:pt idx="58" formatCode="0.0%">
                  <c:v>0.88521279102503603</c:v>
                </c:pt>
                <c:pt idx="59" formatCode="0.0%">
                  <c:v>0.92876828603365169</c:v>
                </c:pt>
                <c:pt idx="60" formatCode="0.0%">
                  <c:v>0.94859959737628485</c:v>
                </c:pt>
                <c:pt idx="61" formatCode="0.0%">
                  <c:v>0.99095131093348865</c:v>
                </c:pt>
                <c:pt idx="62" formatCode="0.0%">
                  <c:v>1.0286856367194153</c:v>
                </c:pt>
                <c:pt idx="63" formatCode="0.0%">
                  <c:v>1.0451271159356175</c:v>
                </c:pt>
                <c:pt idx="64" formatCode="0.0%">
                  <c:v>1.0907736093627256</c:v>
                </c:pt>
                <c:pt idx="65" formatCode="0.0%">
                  <c:v>1.1418525397910027</c:v>
                </c:pt>
                <c:pt idx="66" formatCode="0.0%">
                  <c:v>1.1540883350460405</c:v>
                </c:pt>
                <c:pt idx="67" formatCode="0.0%">
                  <c:v>1.1340785253600942</c:v>
                </c:pt>
                <c:pt idx="68" formatCode="0.0%">
                  <c:v>1.2448534106629774</c:v>
                </c:pt>
                <c:pt idx="69" formatCode="0.0%">
                  <c:v>1.3860905882070873</c:v>
                </c:pt>
                <c:pt idx="70" formatCode="0.0%">
                  <c:v>1.4290741933365405</c:v>
                </c:pt>
                <c:pt idx="71" formatCode="0.0%">
                  <c:v>1.6168299620679782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0.24951988220214849</c:v>
                </c:pt>
                <c:pt idx="1" formatCode="0.0%">
                  <c:v>0.25167395608233911</c:v>
                </c:pt>
                <c:pt idx="2" formatCode="0.0%">
                  <c:v>0.25610756773461008</c:v>
                </c:pt>
                <c:pt idx="3" formatCode="0.0%">
                  <c:v>0.25461705458613459</c:v>
                </c:pt>
                <c:pt idx="4" formatCode="0.0%">
                  <c:v>0.25471301396087553</c:v>
                </c:pt>
                <c:pt idx="5" formatCode="0.0%">
                  <c:v>0.26303258302759769</c:v>
                </c:pt>
                <c:pt idx="6" formatCode="0.0%">
                  <c:v>0.29472035100687943</c:v>
                </c:pt>
                <c:pt idx="7" formatCode="0.0%">
                  <c:v>0.31281132431252923</c:v>
                </c:pt>
                <c:pt idx="8" formatCode="0.0%">
                  <c:v>0.34464527872414763</c:v>
                </c:pt>
                <c:pt idx="9" formatCode="0.0%">
                  <c:v>0.40561337650031271</c:v>
                </c:pt>
                <c:pt idx="10" formatCode="0.0%">
                  <c:v>0.45969304001247302</c:v>
                </c:pt>
                <c:pt idx="11" formatCode="0.0%">
                  <c:v>0.48618093690207975</c:v>
                </c:pt>
                <c:pt idx="12" formatCode="0.0%">
                  <c:v>0.47709761812199969</c:v>
                </c:pt>
                <c:pt idx="13" formatCode="0.0%">
                  <c:v>0.493931988305085</c:v>
                </c:pt>
                <c:pt idx="14" formatCode="0.0%">
                  <c:v>0.51389240156981297</c:v>
                </c:pt>
                <c:pt idx="15" formatCode="0.0%">
                  <c:v>0.54952631810161989</c:v>
                </c:pt>
                <c:pt idx="16" formatCode="0.0%">
                  <c:v>0.55997672962846212</c:v>
                </c:pt>
                <c:pt idx="17" formatCode="0.0%">
                  <c:v>0.57461861746083898</c:v>
                </c:pt>
                <c:pt idx="18" formatCode="0.0%">
                  <c:v>0.56054516788227748</c:v>
                </c:pt>
                <c:pt idx="19" formatCode="0.0%">
                  <c:v>0.54617932635963551</c:v>
                </c:pt>
                <c:pt idx="20" formatCode="0.0%">
                  <c:v>0.5461040480309034</c:v>
                </c:pt>
                <c:pt idx="21" formatCode="0.0%">
                  <c:v>0.53847303388960377</c:v>
                </c:pt>
                <c:pt idx="22" formatCode="0.0%">
                  <c:v>0.5057355470180418</c:v>
                </c:pt>
                <c:pt idx="23" formatCode="0.0%">
                  <c:v>0.52335313010843221</c:v>
                </c:pt>
                <c:pt idx="24" formatCode="0.0%">
                  <c:v>0.53997276395582716</c:v>
                </c:pt>
                <c:pt idx="25" formatCode="0.0%">
                  <c:v>0.53205334418958916</c:v>
                </c:pt>
                <c:pt idx="26" formatCode="0.0%">
                  <c:v>0.50609635316091417</c:v>
                </c:pt>
                <c:pt idx="27" formatCode="0.0%">
                  <c:v>0.48573416329329366</c:v>
                </c:pt>
                <c:pt idx="28" formatCode="0.0%">
                  <c:v>0.45855678586854065</c:v>
                </c:pt>
                <c:pt idx="29" formatCode="0.0%">
                  <c:v>0.43711727907797604</c:v>
                </c:pt>
                <c:pt idx="30" formatCode="0.0%">
                  <c:v>0.42973869906519413</c:v>
                </c:pt>
                <c:pt idx="31" formatCode="0.0%">
                  <c:v>0.42580522748845961</c:v>
                </c:pt>
                <c:pt idx="32" formatCode="0.0%">
                  <c:v>0.40886607682406884</c:v>
                </c:pt>
                <c:pt idx="33" formatCode="0.0%">
                  <c:v>0.36854639670376366</c:v>
                </c:pt>
                <c:pt idx="34" formatCode="0.0%">
                  <c:v>0.37592822382409397</c:v>
                </c:pt>
                <c:pt idx="35" formatCode="0.0%">
                  <c:v>0.35963548462200756</c:v>
                </c:pt>
                <c:pt idx="36" formatCode="0.0%">
                  <c:v>0.36334966509018263</c:v>
                </c:pt>
                <c:pt idx="37" formatCode="0.0%">
                  <c:v>0.3879993303401057</c:v>
                </c:pt>
                <c:pt idx="38" formatCode="0.0%">
                  <c:v>0.40868846860138364</c:v>
                </c:pt>
                <c:pt idx="39" formatCode="0.0%">
                  <c:v>0.42814491175673397</c:v>
                </c:pt>
                <c:pt idx="40" formatCode="0.0%">
                  <c:v>0.46355324105392359</c:v>
                </c:pt>
                <c:pt idx="41" formatCode="0.0%">
                  <c:v>0.48901041269264844</c:v>
                </c:pt>
                <c:pt idx="42" formatCode="0.0%">
                  <c:v>0.50395761089395341</c:v>
                </c:pt>
                <c:pt idx="43" formatCode="0.0%">
                  <c:v>0.51903796426349991</c:v>
                </c:pt>
                <c:pt idx="44" formatCode="0.0%">
                  <c:v>0.51344888979651127</c:v>
                </c:pt>
                <c:pt idx="45" formatCode="0.0%">
                  <c:v>0.52326888717449682</c:v>
                </c:pt>
                <c:pt idx="46" formatCode="0.0%">
                  <c:v>0.51811197932481368</c:v>
                </c:pt>
                <c:pt idx="47" formatCode="0.0%">
                  <c:v>0.51023590892001369</c:v>
                </c:pt>
                <c:pt idx="48" formatCode="0.0%">
                  <c:v>0.50772348977305048</c:v>
                </c:pt>
                <c:pt idx="49" formatCode="0.0%">
                  <c:v>0.50477304573361703</c:v>
                </c:pt>
                <c:pt idx="50" formatCode="0.0%">
                  <c:v>0.52420318542522049</c:v>
                </c:pt>
                <c:pt idx="51" formatCode="0.0%">
                  <c:v>0.55104241708743862</c:v>
                </c:pt>
                <c:pt idx="52" formatCode="0.0%">
                  <c:v>0.57935331017668013</c:v>
                </c:pt>
                <c:pt idx="53" formatCode="0.0%">
                  <c:v>0.60715018218458305</c:v>
                </c:pt>
                <c:pt idx="54" formatCode="0.0%">
                  <c:v>0.639091626346735</c:v>
                </c:pt>
                <c:pt idx="55" formatCode="0.0%">
                  <c:v>0.70686571570992318</c:v>
                </c:pt>
                <c:pt idx="56" formatCode="0.0%">
                  <c:v>0.78304799916474233</c:v>
                </c:pt>
                <c:pt idx="57" formatCode="0.0%">
                  <c:v>0.8299325945706586</c:v>
                </c:pt>
                <c:pt idx="58" formatCode="0.0%">
                  <c:v>0.88147994644238659</c:v>
                </c:pt>
                <c:pt idx="59" formatCode="0.0%">
                  <c:v>0.92526539859769485</c:v>
                </c:pt>
                <c:pt idx="60" formatCode="0.0%">
                  <c:v>0.94875502702811132</c:v>
                </c:pt>
                <c:pt idx="61" formatCode="0.0%">
                  <c:v>0.98964964720493964</c:v>
                </c:pt>
                <c:pt idx="62" formatCode="0.0%">
                  <c:v>1.0260090591786417</c:v>
                </c:pt>
                <c:pt idx="63" formatCode="0.0%">
                  <c:v>1.0442890997996734</c:v>
                </c:pt>
                <c:pt idx="64" formatCode="0.0%">
                  <c:v>1.0895594589813085</c:v>
                </c:pt>
                <c:pt idx="65" formatCode="0.0%">
                  <c:v>1.1418788425627486</c:v>
                </c:pt>
                <c:pt idx="66" formatCode="0.0%">
                  <c:v>1.1544012136000354</c:v>
                </c:pt>
                <c:pt idx="67" formatCode="0.0%">
                  <c:v>1.1343570716153377</c:v>
                </c:pt>
                <c:pt idx="68" formatCode="0.0%">
                  <c:v>1.2444333003273242</c:v>
                </c:pt>
                <c:pt idx="69" formatCode="0.0%">
                  <c:v>1.3857520414918398</c:v>
                </c:pt>
                <c:pt idx="70" formatCode="0.0%">
                  <c:v>1.4281597123267402</c:v>
                </c:pt>
                <c:pt idx="71" formatCode="0.0%">
                  <c:v>1.6155553146365098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0.2484994506835938</c:v>
                </c:pt>
                <c:pt idx="1" formatCode="0.0%">
                  <c:v>0.250559309768428</c:v>
                </c:pt>
                <c:pt idx="2" formatCode="0.0%">
                  <c:v>0.25556275020032881</c:v>
                </c:pt>
                <c:pt idx="3" formatCode="0.0%">
                  <c:v>0.25519142006973583</c:v>
                </c:pt>
                <c:pt idx="4" formatCode="0.0%">
                  <c:v>0.25690212521804967</c:v>
                </c:pt>
                <c:pt idx="5" formatCode="0.0%">
                  <c:v>0.26482452677110446</c:v>
                </c:pt>
                <c:pt idx="6" formatCode="0.0%">
                  <c:v>0.2966422848212098</c:v>
                </c:pt>
                <c:pt idx="7" formatCode="0.0%">
                  <c:v>0.31395211665597378</c:v>
                </c:pt>
                <c:pt idx="8" formatCode="0.0%">
                  <c:v>0.34552239504203963</c:v>
                </c:pt>
                <c:pt idx="9" formatCode="0.0%">
                  <c:v>0.40828336882743432</c:v>
                </c:pt>
                <c:pt idx="10" formatCode="0.0%">
                  <c:v>0.46297837577636369</c:v>
                </c:pt>
                <c:pt idx="11" formatCode="0.0%">
                  <c:v>0.48864894949213866</c:v>
                </c:pt>
                <c:pt idx="12" formatCode="0.0%">
                  <c:v>0.4801466995414172</c:v>
                </c:pt>
                <c:pt idx="13" formatCode="0.0%">
                  <c:v>0.49608542904406039</c:v>
                </c:pt>
                <c:pt idx="14" formatCode="0.0%">
                  <c:v>0.51319688090496629</c:v>
                </c:pt>
                <c:pt idx="15" formatCode="0.0%">
                  <c:v>0.54727340382205658</c:v>
                </c:pt>
                <c:pt idx="16" formatCode="0.0%">
                  <c:v>0.55801153225674782</c:v>
                </c:pt>
                <c:pt idx="17" formatCode="0.0%">
                  <c:v>0.57390923850458542</c:v>
                </c:pt>
                <c:pt idx="18" formatCode="0.0%">
                  <c:v>0.55875182611925256</c:v>
                </c:pt>
                <c:pt idx="19" formatCode="0.0%">
                  <c:v>0.54468654213748136</c:v>
                </c:pt>
                <c:pt idx="20" formatCode="0.0%">
                  <c:v>0.54543417410841077</c:v>
                </c:pt>
                <c:pt idx="21" formatCode="0.0%">
                  <c:v>0.53620195390592573</c:v>
                </c:pt>
                <c:pt idx="22" formatCode="0.0%">
                  <c:v>0.50496551383467825</c:v>
                </c:pt>
                <c:pt idx="23" formatCode="0.0%">
                  <c:v>0.5217695719839861</c:v>
                </c:pt>
                <c:pt idx="24" formatCode="0.0%">
                  <c:v>0.53854912711837666</c:v>
                </c:pt>
                <c:pt idx="25" formatCode="0.0%">
                  <c:v>0.52826937714670397</c:v>
                </c:pt>
                <c:pt idx="26" formatCode="0.0%">
                  <c:v>0.50372059959267412</c:v>
                </c:pt>
                <c:pt idx="27" formatCode="0.0%">
                  <c:v>0.48333678321318918</c:v>
                </c:pt>
                <c:pt idx="28" formatCode="0.0%">
                  <c:v>0.45387915735512663</c:v>
                </c:pt>
                <c:pt idx="29" formatCode="0.0%">
                  <c:v>0.4324645651062482</c:v>
                </c:pt>
                <c:pt idx="30" formatCode="0.0%">
                  <c:v>0.42592661216405925</c:v>
                </c:pt>
                <c:pt idx="31" formatCode="0.0%">
                  <c:v>0.42203672262411684</c:v>
                </c:pt>
                <c:pt idx="32" formatCode="0.0%">
                  <c:v>0.40474774537039493</c:v>
                </c:pt>
                <c:pt idx="33" formatCode="0.0%">
                  <c:v>0.36424717641883175</c:v>
                </c:pt>
                <c:pt idx="34" formatCode="0.0%">
                  <c:v>0.36958121742177585</c:v>
                </c:pt>
                <c:pt idx="35" formatCode="0.0%">
                  <c:v>0.35499117224343379</c:v>
                </c:pt>
                <c:pt idx="36" formatCode="0.0%">
                  <c:v>0.35713964472843185</c:v>
                </c:pt>
                <c:pt idx="37" formatCode="0.0%">
                  <c:v>0.38257471748813576</c:v>
                </c:pt>
                <c:pt idx="38" formatCode="0.0%">
                  <c:v>0.40469172815031751</c:v>
                </c:pt>
                <c:pt idx="39" formatCode="0.0%">
                  <c:v>0.42563483132734148</c:v>
                </c:pt>
                <c:pt idx="40" formatCode="0.0%">
                  <c:v>0.46292831679664581</c:v>
                </c:pt>
                <c:pt idx="41" formatCode="0.0%">
                  <c:v>0.48947681421638056</c:v>
                </c:pt>
                <c:pt idx="42" formatCode="0.0%">
                  <c:v>0.50352394230133823</c:v>
                </c:pt>
                <c:pt idx="43" formatCode="0.0%">
                  <c:v>0.51806646468591144</c:v>
                </c:pt>
                <c:pt idx="44" formatCode="0.0%">
                  <c:v>0.51451823496446991</c:v>
                </c:pt>
                <c:pt idx="45" formatCode="0.0%">
                  <c:v>0.52566462188437879</c:v>
                </c:pt>
                <c:pt idx="46" formatCode="0.0%">
                  <c:v>0.52214315954516932</c:v>
                </c:pt>
                <c:pt idx="47" formatCode="0.0%">
                  <c:v>0.51355221343657531</c:v>
                </c:pt>
                <c:pt idx="48" formatCode="0.0%">
                  <c:v>0.51118121640112624</c:v>
                </c:pt>
                <c:pt idx="49" formatCode="0.0%">
                  <c:v>0.50947670262420264</c:v>
                </c:pt>
                <c:pt idx="50" formatCode="0.0%">
                  <c:v>0.52597588538818951</c:v>
                </c:pt>
                <c:pt idx="51" formatCode="0.0%">
                  <c:v>0.55126623410376285</c:v>
                </c:pt>
                <c:pt idx="52" formatCode="0.0%">
                  <c:v>0.5793428311211859</c:v>
                </c:pt>
                <c:pt idx="53" formatCode="0.0%">
                  <c:v>0.60587583141344803</c:v>
                </c:pt>
                <c:pt idx="54" formatCode="0.0%">
                  <c:v>0.63930615746680419</c:v>
                </c:pt>
                <c:pt idx="55" formatCode="0.0%">
                  <c:v>0.70902043687151295</c:v>
                </c:pt>
                <c:pt idx="56" formatCode="0.0%">
                  <c:v>0.78248968580457401</c:v>
                </c:pt>
                <c:pt idx="57" formatCode="0.0%">
                  <c:v>0.82662476323493173</c:v>
                </c:pt>
                <c:pt idx="58" formatCode="0.0%">
                  <c:v>0.87680086798242396</c:v>
                </c:pt>
                <c:pt idx="59" formatCode="0.0%">
                  <c:v>0.92209364388307469</c:v>
                </c:pt>
                <c:pt idx="60" formatCode="0.0%">
                  <c:v>0.94744496452947513</c:v>
                </c:pt>
                <c:pt idx="61" formatCode="0.0%">
                  <c:v>0.9883512552005298</c:v>
                </c:pt>
                <c:pt idx="62" formatCode="0.0%">
                  <c:v>1.0233456275620556</c:v>
                </c:pt>
                <c:pt idx="63" formatCode="0.0%">
                  <c:v>1.040678436407771</c:v>
                </c:pt>
                <c:pt idx="64" formatCode="0.0%">
                  <c:v>1.0842959374089474</c:v>
                </c:pt>
                <c:pt idx="65" formatCode="0.0%">
                  <c:v>1.138205708677769</c:v>
                </c:pt>
                <c:pt idx="66" formatCode="0.0%">
                  <c:v>1.1523483152394487</c:v>
                </c:pt>
                <c:pt idx="67" formatCode="0.0%">
                  <c:v>1.1314135392894173</c:v>
                </c:pt>
                <c:pt idx="68" formatCode="0.0%">
                  <c:v>1.2388008141398679</c:v>
                </c:pt>
                <c:pt idx="69" formatCode="0.0%">
                  <c:v>1.3781641666375406</c:v>
                </c:pt>
                <c:pt idx="70" formatCode="0.0%">
                  <c:v>1.4213299565272841</c:v>
                </c:pt>
                <c:pt idx="71" formatCode="0.0%">
                  <c:v>1.6030194794157309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  <c:pt idx="71" formatCode="0.0%">
                  <c:v>1.5989058255987594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  <c:pt idx="71" formatCode="0.0%">
                  <c:v>1.6355990587012252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  <c:pt idx="71" formatCode="0.0%">
                  <c:v>1.5989058255987594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Inflación mensual Q1-Q5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PondENGHO'!$CI$2:$CI$3</c:f>
              <c:strCache>
                <c:ptCount val="2"/>
                <c:pt idx="0">
                  <c:v>Q1-Q5 IPCse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PondENGHO'!$CI$4:$CI$79</c:f>
              <c:numCache>
                <c:formatCode>0.0%</c:formatCode>
                <c:ptCount val="76"/>
                <c:pt idx="1">
                  <c:v>-2.5701904296873135E-3</c:v>
                </c:pt>
                <c:pt idx="2">
                  <c:v>-2.7584815449348543E-3</c:v>
                </c:pt>
                <c:pt idx="3">
                  <c:v>3.0242809032374751E-3</c:v>
                </c:pt>
                <c:pt idx="4">
                  <c:v>1.6296176924610606E-3</c:v>
                </c:pt>
                <c:pt idx="5">
                  <c:v>1.788137953706137E-3</c:v>
                </c:pt>
                <c:pt idx="6">
                  <c:v>-4.5165290627280363E-4</c:v>
                </c:pt>
                <c:pt idx="7">
                  <c:v>-2.0499880802760106E-3</c:v>
                </c:pt>
                <c:pt idx="8">
                  <c:v>-2.6286090530391881E-4</c:v>
                </c:pt>
                <c:pt idx="9">
                  <c:v>-1.5026167544978097E-3</c:v>
                </c:pt>
                <c:pt idx="10">
                  <c:v>6.0946656438320979E-4</c:v>
                </c:pt>
                <c:pt idx="11">
                  <c:v>3.9122938641167337E-4</c:v>
                </c:pt>
                <c:pt idx="12">
                  <c:v>-5.2178147898620519E-3</c:v>
                </c:pt>
                <c:pt idx="13">
                  <c:v>-1.1572955568439625E-3</c:v>
                </c:pt>
                <c:pt idx="14">
                  <c:v>-3.1381508038370587E-3</c:v>
                </c:pt>
                <c:pt idx="15">
                  <c:v>-2.8176615614450284E-4</c:v>
                </c:pt>
                <c:pt idx="16">
                  <c:v>-9.049580744406871E-4</c:v>
                </c:pt>
                <c:pt idx="17">
                  <c:v>4.2622825768232619E-3</c:v>
                </c:pt>
                <c:pt idx="18">
                  <c:v>1.5981339794852722E-3</c:v>
                </c:pt>
                <c:pt idx="19">
                  <c:v>3.1873046876036426E-3</c:v>
                </c:pt>
                <c:pt idx="20">
                  <c:v>1.8495857261924264E-4</c:v>
                </c:pt>
                <c:pt idx="21">
                  <c:v>-7.8677821213246624E-4</c:v>
                </c:pt>
                <c:pt idx="22">
                  <c:v>3.6802168400207336E-4</c:v>
                </c:pt>
                <c:pt idx="23">
                  <c:v>1.1761673101498005E-3</c:v>
                </c:pt>
                <c:pt idx="24">
                  <c:v>-3.7570526828805129E-3</c:v>
                </c:pt>
                <c:pt idx="25">
                  <c:v>8.2457772833843812E-4</c:v>
                </c:pt>
                <c:pt idx="26">
                  <c:v>4.994224812747472E-3</c:v>
                </c:pt>
                <c:pt idx="27">
                  <c:v>3.6240619430536469E-3</c:v>
                </c:pt>
                <c:pt idx="28">
                  <c:v>-1.6604457444890919E-3</c:v>
                </c:pt>
                <c:pt idx="29">
                  <c:v>-1.1274547704065441E-4</c:v>
                </c:pt>
                <c:pt idx="30">
                  <c:v>1.474844040883827E-3</c:v>
                </c:pt>
                <c:pt idx="31">
                  <c:v>-1.5131693819570025E-4</c:v>
                </c:pt>
                <c:pt idx="32">
                  <c:v>4.9291648365268337E-4</c:v>
                </c:pt>
                <c:pt idx="33">
                  <c:v>-1.1235781233320807E-3</c:v>
                </c:pt>
                <c:pt idx="34">
                  <c:v>-4.6139782122482931E-3</c:v>
                </c:pt>
                <c:pt idx="35">
                  <c:v>3.2082265930304388E-3</c:v>
                </c:pt>
                <c:pt idx="36">
                  <c:v>-3.4132185266744219E-3</c:v>
                </c:pt>
                <c:pt idx="37">
                  <c:v>7.9994453962575207E-3</c:v>
                </c:pt>
                <c:pt idx="38">
                  <c:v>7.3434770524882786E-4</c:v>
                </c:pt>
                <c:pt idx="39">
                  <c:v>2.3590873813901236E-3</c:v>
                </c:pt>
                <c:pt idx="40">
                  <c:v>6.3239336479106179E-3</c:v>
                </c:pt>
                <c:pt idx="41">
                  <c:v>7.168812466840091E-4</c:v>
                </c:pt>
                <c:pt idx="42">
                  <c:v>5.9387475004779589E-5</c:v>
                </c:pt>
                <c:pt idx="43">
                  <c:v>6.8453498096898713E-4</c:v>
                </c:pt>
                <c:pt idx="44">
                  <c:v>1.1313003898094642E-4</c:v>
                </c:pt>
                <c:pt idx="45">
                  <c:v>7.0674913451962418E-4</c:v>
                </c:pt>
                <c:pt idx="46">
                  <c:v>2.8500863288458689E-3</c:v>
                </c:pt>
                <c:pt idx="47">
                  <c:v>1.6510768125899133E-4</c:v>
                </c:pt>
                <c:pt idx="48">
                  <c:v>3.7173130941419164E-3</c:v>
                </c:pt>
                <c:pt idx="49">
                  <c:v>4.2841234422947849E-3</c:v>
                </c:pt>
                <c:pt idx="50">
                  <c:v>-2.433260049443664E-3</c:v>
                </c:pt>
                <c:pt idx="51">
                  <c:v>-2.5139128913242992E-3</c:v>
                </c:pt>
                <c:pt idx="52">
                  <c:v>2.6492591646398722E-4</c:v>
                </c:pt>
                <c:pt idx="53">
                  <c:v>-1.066680055193725E-3</c:v>
                </c:pt>
                <c:pt idx="54">
                  <c:v>2.2074605376816159E-3</c:v>
                </c:pt>
                <c:pt idx="55">
                  <c:v>1.1756117079095851E-3</c:v>
                </c:pt>
                <c:pt idx="56">
                  <c:v>-4.774270153943494E-3</c:v>
                </c:pt>
                <c:pt idx="57">
                  <c:v>-4.3513634651608513E-3</c:v>
                </c:pt>
                <c:pt idx="58">
                  <c:v>-2.111936160066108E-3</c:v>
                </c:pt>
                <c:pt idx="59">
                  <c:v>8.016083293966858E-4</c:v>
                </c:pt>
                <c:pt idx="60">
                  <c:v>2.8554732166865548E-3</c:v>
                </c:pt>
                <c:pt idx="61">
                  <c:v>3.7140346335373664E-4</c:v>
                </c:pt>
                <c:pt idx="62">
                  <c:v>5.3707629244563737E-3</c:v>
                </c:pt>
                <c:pt idx="63">
                  <c:v>4.5513318138987735E-3</c:v>
                </c:pt>
                <c:pt idx="64">
                  <c:v>5.9449938162559057E-4</c:v>
                </c:pt>
                <c:pt idx="65">
                  <c:v>7.4255025875635816E-4</c:v>
                </c:pt>
                <c:pt idx="66">
                  <c:v>-1.9941473132891741E-3</c:v>
                </c:pt>
                <c:pt idx="67">
                  <c:v>-3.5300991930213854E-3</c:v>
                </c:pt>
                <c:pt idx="68">
                  <c:v>2.6027433828417212E-3</c:v>
                </c:pt>
                <c:pt idx="69">
                  <c:v>3.5963231081199698E-3</c:v>
                </c:pt>
                <c:pt idx="70">
                  <c:v>-2.0233585988442826E-3</c:v>
                </c:pt>
                <c:pt idx="71">
                  <c:v>-3.0348555260748533E-3</c:v>
                </c:pt>
                <c:pt idx="72">
                  <c:v>-4.7695588071889894E-3</c:v>
                </c:pt>
                <c:pt idx="73">
                  <c:v>9.5991905348014051E-4</c:v>
                </c:pt>
                <c:pt idx="74">
                  <c:v>8.1352687694602466E-3</c:v>
                </c:pt>
                <c:pt idx="75">
                  <c:v>3.1602749392962703E-3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7-427A-AC8D-68E5AE074C7D}"/>
            </c:ext>
          </c:extLst>
        </c:ser>
        <c:ser>
          <c:idx val="1"/>
          <c:order val="1"/>
          <c:tx>
            <c:strRef>
              <c:f>'Infla Mensual PondENGHO'!$CJ$2:$CJ$3</c:f>
              <c:strCache>
                <c:ptCount val="2"/>
                <c:pt idx="0">
                  <c:v>Q1-Q5 INDEC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PondENGHO'!$CJ$4:$CJ$79</c:f>
              <c:numCache>
                <c:formatCode>0.0%</c:formatCode>
                <c:ptCount val="76"/>
                <c:pt idx="1">
                  <c:v>-1.7551422119139737E-3</c:v>
                </c:pt>
                <c:pt idx="2">
                  <c:v>-1.1134334605207297E-3</c:v>
                </c:pt>
                <c:pt idx="3">
                  <c:v>2.836471324440426E-3</c:v>
                </c:pt>
                <c:pt idx="4">
                  <c:v>1.7536666923516631E-3</c:v>
                </c:pt>
                <c:pt idx="5">
                  <c:v>4.0561071840361507E-4</c:v>
                </c:pt>
                <c:pt idx="6">
                  <c:v>-1.3441253344843584E-3</c:v>
                </c:pt>
                <c:pt idx="7">
                  <c:v>-4.1420630955133486E-3</c:v>
                </c:pt>
                <c:pt idx="8">
                  <c:v>2.8042872476730096E-4</c:v>
                </c:pt>
                <c:pt idx="9">
                  <c:v>-4.6864004421731664E-4</c:v>
                </c:pt>
                <c:pt idx="10">
                  <c:v>1.8482203344061254E-3</c:v>
                </c:pt>
                <c:pt idx="11">
                  <c:v>-3.1779202578774424E-4</c:v>
                </c:pt>
                <c:pt idx="12">
                  <c:v>-5.1974866656354646E-3</c:v>
                </c:pt>
                <c:pt idx="13">
                  <c:v>-3.7131496758924243E-4</c:v>
                </c:pt>
                <c:pt idx="14">
                  <c:v>-1.5851518457217217E-3</c:v>
                </c:pt>
                <c:pt idx="15">
                  <c:v>-5.8573707710429801E-4</c:v>
                </c:pt>
                <c:pt idx="16">
                  <c:v>-7.2547634353004042E-4</c:v>
                </c:pt>
                <c:pt idx="17">
                  <c:v>2.9154043942343222E-3</c:v>
                </c:pt>
                <c:pt idx="18">
                  <c:v>6.2108929308601901E-4</c:v>
                </c:pt>
                <c:pt idx="19">
                  <c:v>1.1486332057260018E-3</c:v>
                </c:pt>
                <c:pt idx="20">
                  <c:v>6.7578179720717557E-4</c:v>
                </c:pt>
                <c:pt idx="21">
                  <c:v>3.0887145771174573E-4</c:v>
                </c:pt>
                <c:pt idx="22">
                  <c:v>1.6163255786914021E-3</c:v>
                </c:pt>
                <c:pt idx="23">
                  <c:v>3.3784729961028326E-4</c:v>
                </c:pt>
                <c:pt idx="24">
                  <c:v>-3.6335044431303753E-3</c:v>
                </c:pt>
                <c:pt idx="25">
                  <c:v>1.6592336276666231E-3</c:v>
                </c:pt>
                <c:pt idx="26">
                  <c:v>6.6008044064729265E-3</c:v>
                </c:pt>
                <c:pt idx="27">
                  <c:v>3.5478110935767138E-3</c:v>
                </c:pt>
                <c:pt idx="28">
                  <c:v>-1.4653372072401805E-3</c:v>
                </c:pt>
                <c:pt idx="29">
                  <c:v>-1.5434988884623912E-3</c:v>
                </c:pt>
                <c:pt idx="30">
                  <c:v>2.6761715118950313E-4</c:v>
                </c:pt>
                <c:pt idx="31">
                  <c:v>-2.0951979405861021E-3</c:v>
                </c:pt>
                <c:pt idx="32">
                  <c:v>9.2283933378034533E-4</c:v>
                </c:pt>
                <c:pt idx="33">
                  <c:v>3.3038605043556046E-5</c:v>
                </c:pt>
                <c:pt idx="34">
                  <c:v>-3.5139248381992338E-3</c:v>
                </c:pt>
                <c:pt idx="35">
                  <c:v>2.4035051343989089E-3</c:v>
                </c:pt>
                <c:pt idx="36">
                  <c:v>-3.1567737619258018E-3</c:v>
                </c:pt>
                <c:pt idx="37">
                  <c:v>8.8692952819378057E-3</c:v>
                </c:pt>
                <c:pt idx="38">
                  <c:v>2.4058277310143872E-3</c:v>
                </c:pt>
                <c:pt idx="39">
                  <c:v>1.9959717074713446E-3</c:v>
                </c:pt>
                <c:pt idx="40">
                  <c:v>6.5913621520785615E-3</c:v>
                </c:pt>
                <c:pt idx="41">
                  <c:v>-7.2550420345507405E-4</c:v>
                </c:pt>
                <c:pt idx="42">
                  <c:v>-1.1021277390634854E-3</c:v>
                </c:pt>
                <c:pt idx="43">
                  <c:v>-1.3326215943694208E-3</c:v>
                </c:pt>
                <c:pt idx="44">
                  <c:v>5.0847187372893288E-4</c:v>
                </c:pt>
                <c:pt idx="45">
                  <c:v>2.0285742667407458E-3</c:v>
                </c:pt>
                <c:pt idx="46">
                  <c:v>3.8684829427830802E-3</c:v>
                </c:pt>
                <c:pt idx="47">
                  <c:v>-5.8708053908040903E-4</c:v>
                </c:pt>
                <c:pt idx="48">
                  <c:v>3.9134648453058585E-3</c:v>
                </c:pt>
                <c:pt idx="49">
                  <c:v>5.1146100156098662E-3</c:v>
                </c:pt>
                <c:pt idx="50">
                  <c:v>-6.8465933442629634E-4</c:v>
                </c:pt>
                <c:pt idx="51">
                  <c:v>-2.8710223853818384E-3</c:v>
                </c:pt>
                <c:pt idx="52">
                  <c:v>4.7855755839454339E-4</c:v>
                </c:pt>
                <c:pt idx="53">
                  <c:v>-2.5151485643584159E-3</c:v>
                </c:pt>
                <c:pt idx="54">
                  <c:v>1.0579668497299188E-3</c:v>
                </c:pt>
                <c:pt idx="55">
                  <c:v>-9.4073097847213738E-4</c:v>
                </c:pt>
                <c:pt idx="56">
                  <c:v>-4.4070334053947224E-3</c:v>
                </c:pt>
                <c:pt idx="57">
                  <c:v>-2.8113793323834013E-3</c:v>
                </c:pt>
                <c:pt idx="58">
                  <c:v>-1.150239604375658E-3</c:v>
                </c:pt>
                <c:pt idx="59">
                  <c:v>8.1701957739710451E-5</c:v>
                </c:pt>
                <c:pt idx="60">
                  <c:v>3.0493725413136552E-3</c:v>
                </c:pt>
                <c:pt idx="61">
                  <c:v>1.2726055621228305E-3</c:v>
                </c:pt>
                <c:pt idx="62">
                  <c:v>7.0297027410868296E-3</c:v>
                </c:pt>
                <c:pt idx="63">
                  <c:v>4.0699539043194122E-3</c:v>
                </c:pt>
                <c:pt idx="64">
                  <c:v>8.4045856767178684E-4</c:v>
                </c:pt>
                <c:pt idx="65">
                  <c:v>-6.7376786250705756E-4</c:v>
                </c:pt>
                <c:pt idx="66">
                  <c:v>-3.1989797772777884E-3</c:v>
                </c:pt>
                <c:pt idx="67">
                  <c:v>-5.7708841857484483E-3</c:v>
                </c:pt>
                <c:pt idx="68">
                  <c:v>3.1129333373869361E-3</c:v>
                </c:pt>
                <c:pt idx="69">
                  <c:v>5.1552271347201639E-3</c:v>
                </c:pt>
                <c:pt idx="70">
                  <c:v>-9.6204822901646558E-4</c:v>
                </c:pt>
                <c:pt idx="71">
                  <c:v>-3.8386138637007683E-3</c:v>
                </c:pt>
                <c:pt idx="72">
                  <c:v>-4.3542198801691523E-3</c:v>
                </c:pt>
                <c:pt idx="73">
                  <c:v>1.834794013072516E-3</c:v>
                </c:pt>
                <c:pt idx="74">
                  <c:v>9.6856376194003335E-3</c:v>
                </c:pt>
                <c:pt idx="75">
                  <c:v>2.5673684903553262E-3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7-427A-AC8D-68E5AE07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73983"/>
        <c:axId val="1213967743"/>
      </c:lineChart>
      <c:dateAx>
        <c:axId val="12139739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67743"/>
        <c:crosses val="autoZero"/>
        <c:auto val="1"/>
        <c:lblOffset val="100"/>
        <c:baseTimeUnit val="months"/>
      </c:dateAx>
      <c:valAx>
        <c:axId val="12139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entre</a:t>
            </a:r>
            <a:r>
              <a:rPr lang="es-AR" baseline="0"/>
              <a:t> Q1-Q5, IPse-INDEC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Mensual PondENGHO'!$CK$5:$CK$77</c:f>
              <c:numCache>
                <c:formatCode>0.0%</c:formatCode>
                <c:ptCount val="73"/>
                <c:pt idx="0">
                  <c:v>-8.150482177733398E-4</c:v>
                </c:pt>
                <c:pt idx="1">
                  <c:v>-1.6450480844141246E-3</c:v>
                </c:pt>
                <c:pt idx="2">
                  <c:v>1.8780957879704907E-4</c:v>
                </c:pt>
                <c:pt idx="3">
                  <c:v>-1.2404899989060247E-4</c:v>
                </c:pt>
                <c:pt idx="4">
                  <c:v>1.382527235302522E-3</c:v>
                </c:pt>
                <c:pt idx="5">
                  <c:v>8.9247242821155481E-4</c:v>
                </c:pt>
                <c:pt idx="6">
                  <c:v>2.092075015237338E-3</c:v>
                </c:pt>
                <c:pt idx="7">
                  <c:v>-5.4328963007121978E-4</c:v>
                </c:pt>
                <c:pt idx="8">
                  <c:v>-1.0339767102804931E-3</c:v>
                </c:pt>
                <c:pt idx="9">
                  <c:v>-1.2387537700229156E-3</c:v>
                </c:pt>
                <c:pt idx="10">
                  <c:v>7.0902141219941761E-4</c:v>
                </c:pt>
                <c:pt idx="11">
                  <c:v>-2.0328124226587363E-5</c:v>
                </c:pt>
                <c:pt idx="12">
                  <c:v>-7.8598058925472003E-4</c:v>
                </c:pt>
                <c:pt idx="13">
                  <c:v>-1.5529989581153369E-3</c:v>
                </c:pt>
                <c:pt idx="14">
                  <c:v>3.0397092095979517E-4</c:v>
                </c:pt>
                <c:pt idx="15">
                  <c:v>-1.7948173091064668E-4</c:v>
                </c:pt>
                <c:pt idx="16">
                  <c:v>1.3468781825889398E-3</c:v>
                </c:pt>
                <c:pt idx="17">
                  <c:v>9.7704468639925324E-4</c:v>
                </c:pt>
                <c:pt idx="18">
                  <c:v>2.0386714818776408E-3</c:v>
                </c:pt>
                <c:pt idx="19">
                  <c:v>-4.9082322458793293E-4</c:v>
                </c:pt>
                <c:pt idx="20">
                  <c:v>-1.095649669844212E-3</c:v>
                </c:pt>
                <c:pt idx="21">
                  <c:v>-1.2483038946893288E-3</c:v>
                </c:pt>
                <c:pt idx="22">
                  <c:v>8.3832001053951721E-4</c:v>
                </c:pt>
                <c:pt idx="23">
                  <c:v>-1.2354823975013751E-4</c:v>
                </c:pt>
                <c:pt idx="24">
                  <c:v>-8.3465589932818496E-4</c:v>
                </c:pt>
                <c:pt idx="25">
                  <c:v>-1.6065795937254546E-3</c:v>
                </c:pt>
                <c:pt idx="26">
                  <c:v>7.6250849476933169E-5</c:v>
                </c:pt>
                <c:pt idx="27">
                  <c:v>-1.9510853724891142E-4</c:v>
                </c:pt>
                <c:pt idx="28">
                  <c:v>1.4307534114217368E-3</c:v>
                </c:pt>
                <c:pt idx="29">
                  <c:v>1.2072268896943239E-3</c:v>
                </c:pt>
                <c:pt idx="30">
                  <c:v>1.9438810023904018E-3</c:v>
                </c:pt>
                <c:pt idx="31">
                  <c:v>-4.2992285012766196E-4</c:v>
                </c:pt>
                <c:pt idx="32">
                  <c:v>-1.1566167283756368E-3</c:v>
                </c:pt>
                <c:pt idx="33">
                  <c:v>-1.1000533740490592E-3</c:v>
                </c:pt>
                <c:pt idx="34">
                  <c:v>8.0472145863152988E-4</c:v>
                </c:pt>
                <c:pt idx="35">
                  <c:v>-2.564447647486201E-4</c:v>
                </c:pt>
                <c:pt idx="36">
                  <c:v>-8.6984988568028498E-4</c:v>
                </c:pt>
                <c:pt idx="37">
                  <c:v>-1.6714800257655593E-3</c:v>
                </c:pt>
                <c:pt idx="38">
                  <c:v>3.6311567391877908E-4</c:v>
                </c:pt>
                <c:pt idx="39">
                  <c:v>-2.6742850416794361E-4</c:v>
                </c:pt>
                <c:pt idx="40">
                  <c:v>1.4423854501390831E-3</c:v>
                </c:pt>
                <c:pt idx="41">
                  <c:v>1.161515214068265E-3</c:v>
                </c:pt>
                <c:pt idx="42">
                  <c:v>2.017156575338408E-3</c:v>
                </c:pt>
                <c:pt idx="43">
                  <c:v>-3.9534183474798645E-4</c:v>
                </c:pt>
                <c:pt idx="44">
                  <c:v>-1.3218251322211216E-3</c:v>
                </c:pt>
                <c:pt idx="45">
                  <c:v>-1.0183966139372114E-3</c:v>
                </c:pt>
                <c:pt idx="46">
                  <c:v>7.5218822033940036E-4</c:v>
                </c:pt>
                <c:pt idx="47">
                  <c:v>-1.9615175116394212E-4</c:v>
                </c:pt>
                <c:pt idx="48">
                  <c:v>-8.3048657331508124E-4</c:v>
                </c:pt>
                <c:pt idx="49">
                  <c:v>-1.7486007150173677E-3</c:v>
                </c:pt>
                <c:pt idx="50">
                  <c:v>3.5710949405753922E-4</c:v>
                </c:pt>
                <c:pt idx="51">
                  <c:v>-2.1363164193055617E-4</c:v>
                </c:pt>
                <c:pt idx="52">
                  <c:v>1.4484685091646909E-3</c:v>
                </c:pt>
                <c:pt idx="53">
                  <c:v>1.149493687951697E-3</c:v>
                </c:pt>
                <c:pt idx="54">
                  <c:v>2.1163426863817225E-3</c:v>
                </c:pt>
                <c:pt idx="55">
                  <c:v>-3.6723674854877153E-4</c:v>
                </c:pt>
                <c:pt idx="56">
                  <c:v>-1.5399841327774499E-3</c:v>
                </c:pt>
                <c:pt idx="57">
                  <c:v>-9.6169655569044998E-4</c:v>
                </c:pt>
                <c:pt idx="58">
                  <c:v>7.1990637165697535E-4</c:v>
                </c:pt>
                <c:pt idx="59">
                  <c:v>-1.9389932462710036E-4</c:v>
                </c:pt>
                <c:pt idx="60">
                  <c:v>-9.0120209876909385E-4</c:v>
                </c:pt>
                <c:pt idx="61">
                  <c:v>-1.6589398166304559E-3</c:v>
                </c:pt>
                <c:pt idx="62">
                  <c:v>4.8137790957936133E-4</c:v>
                </c:pt>
                <c:pt idx="63">
                  <c:v>-2.4595918604619627E-4</c:v>
                </c:pt>
                <c:pt idx="64">
                  <c:v>1.4163181212634157E-3</c:v>
                </c:pt>
                <c:pt idx="65">
                  <c:v>1.2048324639886143E-3</c:v>
                </c:pt>
                <c:pt idx="66">
                  <c:v>2.2407849927270629E-3</c:v>
                </c:pt>
                <c:pt idx="67">
                  <c:v>-5.1018995454521487E-4</c:v>
                </c:pt>
                <c:pt idx="68">
                  <c:v>-1.5589040266001941E-3</c:v>
                </c:pt>
                <c:pt idx="69">
                  <c:v>-1.061310369827817E-3</c:v>
                </c:pt>
                <c:pt idx="70">
                  <c:v>8.0375833762591498E-4</c:v>
                </c:pt>
                <c:pt idx="71">
                  <c:v>-4.153389270198371E-4</c:v>
                </c:pt>
                <c:pt idx="72">
                  <c:v>-8.7487495959237549E-4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1-4791-B1BC-8EC16444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24447"/>
        <c:axId val="1265236095"/>
      </c:lineChart>
      <c:catAx>
        <c:axId val="12652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36095"/>
        <c:crosses val="autoZero"/>
        <c:auto val="1"/>
        <c:lblAlgn val="ctr"/>
        <c:lblOffset val="100"/>
        <c:noMultiLvlLbl val="0"/>
      </c:catAx>
      <c:valAx>
        <c:axId val="12652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Mensual'!$K$3:$K$76</c:f>
              <c:numCache>
                <c:formatCode>0.00</c:formatCode>
                <c:ptCount val="74"/>
                <c:pt idx="1">
                  <c:v>0.19774038169016758</c:v>
                </c:pt>
                <c:pt idx="2">
                  <c:v>0.25436725087773299</c:v>
                </c:pt>
                <c:pt idx="3">
                  <c:v>0.22415543913056526</c:v>
                </c:pt>
                <c:pt idx="4">
                  <c:v>0.33351086424428822</c:v>
                </c:pt>
                <c:pt idx="5">
                  <c:v>0.22814178126688664</c:v>
                </c:pt>
                <c:pt idx="6">
                  <c:v>0.15677792643767152</c:v>
                </c:pt>
                <c:pt idx="7">
                  <c:v>0.23429970420450316</c:v>
                </c:pt>
                <c:pt idx="8">
                  <c:v>0.17148300067243125</c:v>
                </c:pt>
                <c:pt idx="9">
                  <c:v>0.13375559173628521</c:v>
                </c:pt>
                <c:pt idx="10">
                  <c:v>0.15479658354828382</c:v>
                </c:pt>
                <c:pt idx="11">
                  <c:v>0.20018272324509123</c:v>
                </c:pt>
                <c:pt idx="12">
                  <c:v>0.38252563940978529</c:v>
                </c:pt>
                <c:pt idx="13">
                  <c:v>0.23002148128854624</c:v>
                </c:pt>
                <c:pt idx="14">
                  <c:v>0.28726943297152702</c:v>
                </c:pt>
                <c:pt idx="15">
                  <c:v>0.19884938041888112</c:v>
                </c:pt>
                <c:pt idx="16">
                  <c:v>0.32403206535771339</c:v>
                </c:pt>
                <c:pt idx="17">
                  <c:v>0.32067001075137441</c:v>
                </c:pt>
                <c:pt idx="18">
                  <c:v>0.4761585896363198</c:v>
                </c:pt>
                <c:pt idx="19">
                  <c:v>0.43868947289759902</c:v>
                </c:pt>
                <c:pt idx="20">
                  <c:v>0.47301689307690153</c:v>
                </c:pt>
                <c:pt idx="21">
                  <c:v>0.70875238109006755</c:v>
                </c:pt>
                <c:pt idx="22">
                  <c:v>0.62355720329192821</c:v>
                </c:pt>
                <c:pt idx="23">
                  <c:v>0.42683853124193011</c:v>
                </c:pt>
                <c:pt idx="24">
                  <c:v>0.32200473227611492</c:v>
                </c:pt>
                <c:pt idx="25">
                  <c:v>0.37972211454074184</c:v>
                </c:pt>
                <c:pt idx="26">
                  <c:v>0.51528981273650565</c:v>
                </c:pt>
                <c:pt idx="27">
                  <c:v>0.50576877981436896</c:v>
                </c:pt>
                <c:pt idx="28">
                  <c:v>0.40929752756066484</c:v>
                </c:pt>
                <c:pt idx="29">
                  <c:v>0.41607478210736321</c:v>
                </c:pt>
                <c:pt idx="30">
                  <c:v>0.35936258179550123</c:v>
                </c:pt>
                <c:pt idx="31">
                  <c:v>0.3013487659258236</c:v>
                </c:pt>
                <c:pt idx="32">
                  <c:v>0.48796383843029512</c:v>
                </c:pt>
                <c:pt idx="33">
                  <c:v>0.63764955982062088</c:v>
                </c:pt>
                <c:pt idx="34">
                  <c:v>0.33459004967293188</c:v>
                </c:pt>
                <c:pt idx="35">
                  <c:v>0.57657969487382099</c:v>
                </c:pt>
                <c:pt idx="36">
                  <c:v>0.46327100390850096</c:v>
                </c:pt>
                <c:pt idx="37">
                  <c:v>0.35939019669021582</c:v>
                </c:pt>
                <c:pt idx="38">
                  <c:v>0.27035711801638584</c:v>
                </c:pt>
                <c:pt idx="39">
                  <c:v>0.32924927623185268</c:v>
                </c:pt>
                <c:pt idx="40">
                  <c:v>0.23624550543361031</c:v>
                </c:pt>
                <c:pt idx="41">
                  <c:v>0.23622180925351427</c:v>
                </c:pt>
                <c:pt idx="42">
                  <c:v>0.29386412973163961</c:v>
                </c:pt>
                <c:pt idx="43">
                  <c:v>0.27622089695043262</c:v>
                </c:pt>
                <c:pt idx="44">
                  <c:v>0.32784025393888672</c:v>
                </c:pt>
                <c:pt idx="45">
                  <c:v>0.28072688712966704</c:v>
                </c:pt>
                <c:pt idx="46">
                  <c:v>0.44627123699167986</c:v>
                </c:pt>
                <c:pt idx="47">
                  <c:v>0.43358855974451266</c:v>
                </c:pt>
                <c:pt idx="48">
                  <c:v>0.5571108654247291</c:v>
                </c:pt>
                <c:pt idx="49">
                  <c:v>0.56340358901845822</c:v>
                </c:pt>
                <c:pt idx="50">
                  <c:v>0.44930758366286461</c:v>
                </c:pt>
                <c:pt idx="51">
                  <c:v>0.47009910085745749</c:v>
                </c:pt>
                <c:pt idx="52">
                  <c:v>0.50480184002072714</c:v>
                </c:pt>
                <c:pt idx="53">
                  <c:v>0.44673244255821393</c:v>
                </c:pt>
                <c:pt idx="54">
                  <c:v>0.42685330569869767</c:v>
                </c:pt>
                <c:pt idx="55">
                  <c:v>0.40664488517925307</c:v>
                </c:pt>
                <c:pt idx="56">
                  <c:v>0.26239765538928927</c:v>
                </c:pt>
                <c:pt idx="57">
                  <c:v>0.33686180471138738</c:v>
                </c:pt>
                <c:pt idx="58">
                  <c:v>0.37817526798262691</c:v>
                </c:pt>
                <c:pt idx="59">
                  <c:v>0.36393427042723914</c:v>
                </c:pt>
                <c:pt idx="60">
                  <c:v>0.5240780714803156</c:v>
                </c:pt>
                <c:pt idx="61">
                  <c:v>0.51987718834328434</c:v>
                </c:pt>
                <c:pt idx="62">
                  <c:v>0.64739529432511078</c:v>
                </c:pt>
                <c:pt idx="63">
                  <c:v>0.7517362697621307</c:v>
                </c:pt>
                <c:pt idx="64">
                  <c:v>0.74700847789802216</c:v>
                </c:pt>
                <c:pt idx="65">
                  <c:v>0.68410592965375205</c:v>
                </c:pt>
                <c:pt idx="66">
                  <c:v>0.66823495370734654</c:v>
                </c:pt>
                <c:pt idx="67">
                  <c:v>0.91988267445462757</c:v>
                </c:pt>
                <c:pt idx="68">
                  <c:v>0.86898042938154696</c:v>
                </c:pt>
                <c:pt idx="69">
                  <c:v>0.71888704772784329</c:v>
                </c:pt>
                <c:pt idx="70">
                  <c:v>0.73487829167434982</c:v>
                </c:pt>
                <c:pt idx="71">
                  <c:v>0.64053150707299644</c:v>
                </c:pt>
                <c:pt idx="72">
                  <c:v>0.62752126600267943</c:v>
                </c:pt>
                <c:pt idx="73">
                  <c:v>0.80006217849798356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AEE-8701-02429A27920A}"/>
            </c:ext>
          </c:extLst>
        </c:ser>
        <c:ser>
          <c:idx val="1"/>
          <c:order val="1"/>
          <c:tx>
            <c:strRef>
              <c:f>'Incidencia Mensual'!$L$2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Mensual'!$L$3:$L$76</c:f>
              <c:numCache>
                <c:formatCode>0.00</c:formatCode>
                <c:ptCount val="74"/>
                <c:pt idx="1">
                  <c:v>0.26089534895833222</c:v>
                </c:pt>
                <c:pt idx="2">
                  <c:v>0.34152470168341675</c:v>
                </c:pt>
                <c:pt idx="3">
                  <c:v>0.2725611998515049</c:v>
                </c:pt>
                <c:pt idx="4">
                  <c:v>0.4244498749149257</c:v>
                </c:pt>
                <c:pt idx="5">
                  <c:v>0.2799389510294632</c:v>
                </c:pt>
                <c:pt idx="6">
                  <c:v>0.19867919478749721</c:v>
                </c:pt>
                <c:pt idx="7">
                  <c:v>0.30759866673926917</c:v>
                </c:pt>
                <c:pt idx="8">
                  <c:v>0.22135432609939271</c:v>
                </c:pt>
                <c:pt idx="9">
                  <c:v>0.17617435950961385</c:v>
                </c:pt>
                <c:pt idx="10">
                  <c:v>0.19924468218618896</c:v>
                </c:pt>
                <c:pt idx="11">
                  <c:v>0.25627010557460367</c:v>
                </c:pt>
                <c:pt idx="12">
                  <c:v>0.52686601954348555</c:v>
                </c:pt>
                <c:pt idx="13">
                  <c:v>0.29599524043815217</c:v>
                </c:pt>
                <c:pt idx="14">
                  <c:v>0.39342479104552597</c:v>
                </c:pt>
                <c:pt idx="15">
                  <c:v>0.25013182288987912</c:v>
                </c:pt>
                <c:pt idx="16">
                  <c:v>0.42585908684385687</c:v>
                </c:pt>
                <c:pt idx="17">
                  <c:v>0.3853465187191879</c:v>
                </c:pt>
                <c:pt idx="18">
                  <c:v>0.59715771816458507</c:v>
                </c:pt>
                <c:pt idx="19">
                  <c:v>0.54393960336862734</c:v>
                </c:pt>
                <c:pt idx="20">
                  <c:v>0.60755878654073281</c:v>
                </c:pt>
                <c:pt idx="21">
                  <c:v>0.90465480172541446</c:v>
                </c:pt>
                <c:pt idx="22">
                  <c:v>0.80048808154347628</c:v>
                </c:pt>
                <c:pt idx="23">
                  <c:v>0.537809678151421</c:v>
                </c:pt>
                <c:pt idx="24">
                  <c:v>0.42853176899049944</c:v>
                </c:pt>
                <c:pt idx="25">
                  <c:v>0.48091566017560777</c:v>
                </c:pt>
                <c:pt idx="26">
                  <c:v>0.62599048373005861</c:v>
                </c:pt>
                <c:pt idx="27">
                  <c:v>0.62649311972473143</c:v>
                </c:pt>
                <c:pt idx="28">
                  <c:v>0.5277653233489964</c:v>
                </c:pt>
                <c:pt idx="29">
                  <c:v>0.5283502622920615</c:v>
                </c:pt>
                <c:pt idx="30">
                  <c:v>0.45042837241598427</c:v>
                </c:pt>
                <c:pt idx="31">
                  <c:v>0.38183024391417497</c:v>
                </c:pt>
                <c:pt idx="32">
                  <c:v>0.61004672287168471</c:v>
                </c:pt>
                <c:pt idx="33">
                  <c:v>0.80768890729588172</c:v>
                </c:pt>
                <c:pt idx="34">
                  <c:v>0.44595779097715366</c:v>
                </c:pt>
                <c:pt idx="35">
                  <c:v>0.72576917939459107</c:v>
                </c:pt>
                <c:pt idx="36">
                  <c:v>0.60480661570363869</c:v>
                </c:pt>
                <c:pt idx="37">
                  <c:v>0.41823455187983288</c:v>
                </c:pt>
                <c:pt idx="38">
                  <c:v>0.33842337058858946</c:v>
                </c:pt>
                <c:pt idx="39">
                  <c:v>0.40528578653060432</c:v>
                </c:pt>
                <c:pt idx="40">
                  <c:v>0.25750530185123233</c:v>
                </c:pt>
                <c:pt idx="41">
                  <c:v>0.29315540083506325</c:v>
                </c:pt>
                <c:pt idx="42">
                  <c:v>0.36888596390688444</c:v>
                </c:pt>
                <c:pt idx="43">
                  <c:v>0.3448110022137934</c:v>
                </c:pt>
                <c:pt idx="44">
                  <c:v>0.41532999880933325</c:v>
                </c:pt>
                <c:pt idx="45">
                  <c:v>0.35221719252136674</c:v>
                </c:pt>
                <c:pt idx="46">
                  <c:v>0.54868352790245067</c:v>
                </c:pt>
                <c:pt idx="47">
                  <c:v>0.54069720859432036</c:v>
                </c:pt>
                <c:pt idx="48">
                  <c:v>0.67094974220326564</c:v>
                </c:pt>
                <c:pt idx="49">
                  <c:v>0.69536775500728698</c:v>
                </c:pt>
                <c:pt idx="50">
                  <c:v>0.57616357181725952</c:v>
                </c:pt>
                <c:pt idx="51">
                  <c:v>0.61202569404441587</c:v>
                </c:pt>
                <c:pt idx="52">
                  <c:v>0.63726700219441612</c:v>
                </c:pt>
                <c:pt idx="53">
                  <c:v>0.56729365051796299</c:v>
                </c:pt>
                <c:pt idx="54">
                  <c:v>0.53534143196719086</c:v>
                </c:pt>
                <c:pt idx="55">
                  <c:v>0.50464996222429315</c:v>
                </c:pt>
                <c:pt idx="56">
                  <c:v>0.3463708188282511</c:v>
                </c:pt>
                <c:pt idx="57">
                  <c:v>0.44305184534659831</c:v>
                </c:pt>
                <c:pt idx="58">
                  <c:v>0.48156234144652582</c:v>
                </c:pt>
                <c:pt idx="59">
                  <c:v>0.45407468754557306</c:v>
                </c:pt>
                <c:pt idx="60">
                  <c:v>0.64976972198544236</c:v>
                </c:pt>
                <c:pt idx="61">
                  <c:v>0.65072896503851541</c:v>
                </c:pt>
                <c:pt idx="62">
                  <c:v>0.79444929278635712</c:v>
                </c:pt>
                <c:pt idx="63">
                  <c:v>0.92201914339778857</c:v>
                </c:pt>
                <c:pt idx="64">
                  <c:v>0.92915711812646407</c:v>
                </c:pt>
                <c:pt idx="65">
                  <c:v>0.85639551706284989</c:v>
                </c:pt>
                <c:pt idx="66">
                  <c:v>0.84647789137532625</c:v>
                </c:pt>
                <c:pt idx="67">
                  <c:v>1.1613145945857091</c:v>
                </c:pt>
                <c:pt idx="68">
                  <c:v>1.0789941384347155</c:v>
                </c:pt>
                <c:pt idx="69">
                  <c:v>0.88764095669330223</c:v>
                </c:pt>
                <c:pt idx="70">
                  <c:v>0.93328234222185302</c:v>
                </c:pt>
                <c:pt idx="71">
                  <c:v>0.82642851522201732</c:v>
                </c:pt>
                <c:pt idx="72">
                  <c:v>0.8183359405619357</c:v>
                </c:pt>
                <c:pt idx="73">
                  <c:v>1.0034950527125461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AEE-8701-02429A27920A}"/>
            </c:ext>
          </c:extLst>
        </c:ser>
        <c:ser>
          <c:idx val="2"/>
          <c:order val="2"/>
          <c:tx>
            <c:strRef>
              <c:f>'Incidencia Mensual'!$M$2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Mensual'!$M$3:$M$76</c:f>
              <c:numCache>
                <c:formatCode>0.00</c:formatCode>
                <c:ptCount val="74"/>
                <c:pt idx="1">
                  <c:v>0.30817266828396156</c:v>
                </c:pt>
                <c:pt idx="2">
                  <c:v>0.38952283370502816</c:v>
                </c:pt>
                <c:pt idx="3">
                  <c:v>0.30030557382595496</c:v>
                </c:pt>
                <c:pt idx="4">
                  <c:v>0.48162758943986256</c:v>
                </c:pt>
                <c:pt idx="5">
                  <c:v>0.31120710826952663</c:v>
                </c:pt>
                <c:pt idx="6">
                  <c:v>0.22889406655267786</c:v>
                </c:pt>
                <c:pt idx="7">
                  <c:v>0.35962281359087073</c:v>
                </c:pt>
                <c:pt idx="8">
                  <c:v>0.25659313459663058</c:v>
                </c:pt>
                <c:pt idx="9">
                  <c:v>0.2131217072291719</c:v>
                </c:pt>
                <c:pt idx="10">
                  <c:v>0.22534598121128238</c:v>
                </c:pt>
                <c:pt idx="11">
                  <c:v>0.29191467738097482</c:v>
                </c:pt>
                <c:pt idx="12">
                  <c:v>0.61217759410478489</c:v>
                </c:pt>
                <c:pt idx="13">
                  <c:v>0.33942842879105734</c:v>
                </c:pt>
                <c:pt idx="14">
                  <c:v>0.4538056962708571</c:v>
                </c:pt>
                <c:pt idx="15">
                  <c:v>0.27924419773781589</c:v>
                </c:pt>
                <c:pt idx="16">
                  <c:v>0.48302748994456968</c:v>
                </c:pt>
                <c:pt idx="17">
                  <c:v>0.43015503644933101</c:v>
                </c:pt>
                <c:pt idx="18">
                  <c:v>0.67795304596016304</c:v>
                </c:pt>
                <c:pt idx="19">
                  <c:v>0.61154062922460484</c:v>
                </c:pt>
                <c:pt idx="20">
                  <c:v>0.69164032631473937</c:v>
                </c:pt>
                <c:pt idx="21">
                  <c:v>1.0247640775053768</c:v>
                </c:pt>
                <c:pt idx="22">
                  <c:v>0.91388076965336229</c:v>
                </c:pt>
                <c:pt idx="23">
                  <c:v>0.6178919600800411</c:v>
                </c:pt>
                <c:pt idx="24">
                  <c:v>0.50027381668498283</c:v>
                </c:pt>
                <c:pt idx="25">
                  <c:v>0.54467368753901735</c:v>
                </c:pt>
                <c:pt idx="26">
                  <c:v>0.69613400679660842</c:v>
                </c:pt>
                <c:pt idx="27">
                  <c:v>0.70233020300501126</c:v>
                </c:pt>
                <c:pt idx="28">
                  <c:v>0.60639838420297854</c:v>
                </c:pt>
                <c:pt idx="29">
                  <c:v>0.60086954872170362</c:v>
                </c:pt>
                <c:pt idx="30">
                  <c:v>0.51436903267660805</c:v>
                </c:pt>
                <c:pt idx="31">
                  <c:v>0.44373902462853743</c:v>
                </c:pt>
                <c:pt idx="32">
                  <c:v>0.69150911098524637</c:v>
                </c:pt>
                <c:pt idx="33">
                  <c:v>0.93294325936855027</c:v>
                </c:pt>
                <c:pt idx="34">
                  <c:v>0.51897571918144914</c:v>
                </c:pt>
                <c:pt idx="35">
                  <c:v>0.83208686261043419</c:v>
                </c:pt>
                <c:pt idx="36">
                  <c:v>0.6992681830463231</c:v>
                </c:pt>
                <c:pt idx="37">
                  <c:v>0.45129212394228196</c:v>
                </c:pt>
                <c:pt idx="38">
                  <c:v>0.38540888126598527</c:v>
                </c:pt>
                <c:pt idx="39">
                  <c:v>0.45434003830082459</c:v>
                </c:pt>
                <c:pt idx="40">
                  <c:v>0.27197636931360686</c:v>
                </c:pt>
                <c:pt idx="41">
                  <c:v>0.3326218987837164</c:v>
                </c:pt>
                <c:pt idx="42">
                  <c:v>0.42174740125720822</c:v>
                </c:pt>
                <c:pt idx="43">
                  <c:v>0.39444121549739936</c:v>
                </c:pt>
                <c:pt idx="44">
                  <c:v>0.47370267321273762</c:v>
                </c:pt>
                <c:pt idx="45">
                  <c:v>0.40056937753628385</c:v>
                </c:pt>
                <c:pt idx="46">
                  <c:v>0.61851231696576348</c:v>
                </c:pt>
                <c:pt idx="47">
                  <c:v>0.6148290009437184</c:v>
                </c:pt>
                <c:pt idx="48">
                  <c:v>0.75093944732482132</c:v>
                </c:pt>
                <c:pt idx="49">
                  <c:v>0.78113992482577044</c:v>
                </c:pt>
                <c:pt idx="50">
                  <c:v>0.65657785557310311</c:v>
                </c:pt>
                <c:pt idx="51">
                  <c:v>0.70630268737552804</c:v>
                </c:pt>
                <c:pt idx="52">
                  <c:v>0.71887121263986864</c:v>
                </c:pt>
                <c:pt idx="53">
                  <c:v>0.64717485509152251</c:v>
                </c:pt>
                <c:pt idx="54">
                  <c:v>0.60414596224247508</c:v>
                </c:pt>
                <c:pt idx="55">
                  <c:v>0.57668754202206685</c:v>
                </c:pt>
                <c:pt idx="56">
                  <c:v>0.40719917439126885</c:v>
                </c:pt>
                <c:pt idx="57">
                  <c:v>0.5182788908253938</c:v>
                </c:pt>
                <c:pt idx="58">
                  <c:v>0.55606480162841643</c:v>
                </c:pt>
                <c:pt idx="59">
                  <c:v>0.51889456017521618</c:v>
                </c:pt>
                <c:pt idx="60">
                  <c:v>0.71947675848448844</c:v>
                </c:pt>
                <c:pt idx="61">
                  <c:v>0.74417007923292233</c:v>
                </c:pt>
                <c:pt idx="62">
                  <c:v>0.89270721583235302</c:v>
                </c:pt>
                <c:pt idx="63">
                  <c:v>1.0308741711972946</c:v>
                </c:pt>
                <c:pt idx="64">
                  <c:v>1.0558087263705802</c:v>
                </c:pt>
                <c:pt idx="65">
                  <c:v>0.97077592941708424</c:v>
                </c:pt>
                <c:pt idx="66">
                  <c:v>0.96895550986991452</c:v>
                </c:pt>
                <c:pt idx="67">
                  <c:v>1.3335458568145004</c:v>
                </c:pt>
                <c:pt idx="68">
                  <c:v>1.2157832071753467</c:v>
                </c:pt>
                <c:pt idx="69">
                  <c:v>0.99775033562806992</c:v>
                </c:pt>
                <c:pt idx="70">
                  <c:v>1.0715761530253376</c:v>
                </c:pt>
                <c:pt idx="71">
                  <c:v>0.94422569167928183</c:v>
                </c:pt>
                <c:pt idx="72">
                  <c:v>0.9449616693783095</c:v>
                </c:pt>
                <c:pt idx="73">
                  <c:v>1.131871369827586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B-4AEE-8701-02429A27920A}"/>
            </c:ext>
          </c:extLst>
        </c:ser>
        <c:ser>
          <c:idx val="3"/>
          <c:order val="3"/>
          <c:tx>
            <c:strRef>
              <c:f>'Incidencia Mensual'!$N$2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Mensual'!$N$3:$N$76</c:f>
              <c:numCache>
                <c:formatCode>0.00</c:formatCode>
                <c:ptCount val="74"/>
                <c:pt idx="1">
                  <c:v>0.40113459267996532</c:v>
                </c:pt>
                <c:pt idx="2">
                  <c:v>0.49776509187204004</c:v>
                </c:pt>
                <c:pt idx="3">
                  <c:v>0.3660820509151218</c:v>
                </c:pt>
                <c:pt idx="4">
                  <c:v>0.58397426636805361</c:v>
                </c:pt>
                <c:pt idx="5">
                  <c:v>0.38155724295559645</c:v>
                </c:pt>
                <c:pt idx="6">
                  <c:v>0.28804867646870436</c:v>
                </c:pt>
                <c:pt idx="7">
                  <c:v>0.4579903740255763</c:v>
                </c:pt>
                <c:pt idx="8">
                  <c:v>0.32011110189889169</c:v>
                </c:pt>
                <c:pt idx="9">
                  <c:v>0.27041601760817108</c:v>
                </c:pt>
                <c:pt idx="10">
                  <c:v>0.27859283071941821</c:v>
                </c:pt>
                <c:pt idx="11">
                  <c:v>0.36930471555047972</c:v>
                </c:pt>
                <c:pt idx="12">
                  <c:v>0.77884550770600935</c:v>
                </c:pt>
                <c:pt idx="13">
                  <c:v>0.43852589044273826</c:v>
                </c:pt>
                <c:pt idx="14">
                  <c:v>0.58880247094249749</c:v>
                </c:pt>
                <c:pt idx="15">
                  <c:v>0.35955026719541</c:v>
                </c:pt>
                <c:pt idx="16">
                  <c:v>0.61542495847287648</c:v>
                </c:pt>
                <c:pt idx="17">
                  <c:v>0.5248238548515296</c:v>
                </c:pt>
                <c:pt idx="18">
                  <c:v>0.85614554885182992</c:v>
                </c:pt>
                <c:pt idx="19">
                  <c:v>0.7622059812181704</c:v>
                </c:pt>
                <c:pt idx="20">
                  <c:v>0.86363251622966386</c:v>
                </c:pt>
                <c:pt idx="21">
                  <c:v>1.3227021328582813</c:v>
                </c:pt>
                <c:pt idx="22">
                  <c:v>1.1558236816757359</c:v>
                </c:pt>
                <c:pt idx="23">
                  <c:v>0.76788921480181271</c:v>
                </c:pt>
                <c:pt idx="24">
                  <c:v>0.64820690117562485</c:v>
                </c:pt>
                <c:pt idx="25">
                  <c:v>0.68429096504352815</c:v>
                </c:pt>
                <c:pt idx="26">
                  <c:v>0.85162897634468571</c:v>
                </c:pt>
                <c:pt idx="27">
                  <c:v>0.8697792907800197</c:v>
                </c:pt>
                <c:pt idx="28">
                  <c:v>0.77446572923575718</c:v>
                </c:pt>
                <c:pt idx="29">
                  <c:v>0.75776555017239278</c:v>
                </c:pt>
                <c:pt idx="30">
                  <c:v>0.63355906975862419</c:v>
                </c:pt>
                <c:pt idx="31">
                  <c:v>0.55426738498763672</c:v>
                </c:pt>
                <c:pt idx="32">
                  <c:v>0.87495814329121024</c:v>
                </c:pt>
                <c:pt idx="33">
                  <c:v>1.1818397383744419</c:v>
                </c:pt>
                <c:pt idx="34">
                  <c:v>0.67874228594875496</c:v>
                </c:pt>
                <c:pt idx="35">
                  <c:v>1.0251571738169933</c:v>
                </c:pt>
                <c:pt idx="36">
                  <c:v>0.90110811772125587</c:v>
                </c:pt>
                <c:pt idx="37">
                  <c:v>0.5305405614881562</c:v>
                </c:pt>
                <c:pt idx="38">
                  <c:v>0.4791477165607258</c:v>
                </c:pt>
                <c:pt idx="39">
                  <c:v>0.55567768705592768</c:v>
                </c:pt>
                <c:pt idx="40">
                  <c:v>0.31634711298773277</c:v>
                </c:pt>
                <c:pt idx="41">
                  <c:v>0.41767177495382446</c:v>
                </c:pt>
                <c:pt idx="42">
                  <c:v>0.5282618589481678</c:v>
                </c:pt>
                <c:pt idx="43">
                  <c:v>0.49140315182481831</c:v>
                </c:pt>
                <c:pt idx="44">
                  <c:v>0.59264998731502916</c:v>
                </c:pt>
                <c:pt idx="45">
                  <c:v>0.50470127417333466</c:v>
                </c:pt>
                <c:pt idx="46">
                  <c:v>0.76774335824047524</c:v>
                </c:pt>
                <c:pt idx="47">
                  <c:v>0.77558550098098722</c:v>
                </c:pt>
                <c:pt idx="48">
                  <c:v>0.93644535055465705</c:v>
                </c:pt>
                <c:pt idx="49">
                  <c:v>0.95643452140297269</c:v>
                </c:pt>
                <c:pt idx="50">
                  <c:v>0.84199520004031536</c:v>
                </c:pt>
                <c:pt idx="51">
                  <c:v>0.8950868236863917</c:v>
                </c:pt>
                <c:pt idx="52">
                  <c:v>0.90699612180575528</c:v>
                </c:pt>
                <c:pt idx="53">
                  <c:v>0.82954500006239795</c:v>
                </c:pt>
                <c:pt idx="54">
                  <c:v>0.74374914523182145</c:v>
                </c:pt>
                <c:pt idx="55">
                  <c:v>0.71198559498160863</c:v>
                </c:pt>
                <c:pt idx="56">
                  <c:v>0.53950049628108787</c:v>
                </c:pt>
                <c:pt idx="57">
                  <c:v>0.67283670173599985</c:v>
                </c:pt>
                <c:pt idx="58">
                  <c:v>0.71528101431933933</c:v>
                </c:pt>
                <c:pt idx="59">
                  <c:v>0.64635253414361382</c:v>
                </c:pt>
                <c:pt idx="60">
                  <c:v>0.90118480100954368</c:v>
                </c:pt>
                <c:pt idx="61">
                  <c:v>0.9314578352084506</c:v>
                </c:pt>
                <c:pt idx="62">
                  <c:v>1.0960015044090696</c:v>
                </c:pt>
                <c:pt idx="63">
                  <c:v>1.2800612474218933</c:v>
                </c:pt>
                <c:pt idx="64">
                  <c:v>1.326693367216272</c:v>
                </c:pt>
                <c:pt idx="65">
                  <c:v>1.2176734739037014</c:v>
                </c:pt>
                <c:pt idx="66">
                  <c:v>1.2225852022432118</c:v>
                </c:pt>
                <c:pt idx="67">
                  <c:v>1.6891755025906443</c:v>
                </c:pt>
                <c:pt idx="68">
                  <c:v>1.520004855350044</c:v>
                </c:pt>
                <c:pt idx="69">
                  <c:v>1.2403094127904686</c:v>
                </c:pt>
                <c:pt idx="70">
                  <c:v>1.345600539439507</c:v>
                </c:pt>
                <c:pt idx="71">
                  <c:v>1.1983252281434078</c:v>
                </c:pt>
                <c:pt idx="72">
                  <c:v>1.2058135331948845</c:v>
                </c:pt>
                <c:pt idx="73">
                  <c:v>1.4186228903393849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B-4AEE-8701-02429A27920A}"/>
            </c:ext>
          </c:extLst>
        </c:ser>
        <c:ser>
          <c:idx val="4"/>
          <c:order val="4"/>
          <c:tx>
            <c:strRef>
              <c:f>'Incidencia Mensual'!$O$2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Mensual'!$O$3:$O$76</c:f>
              <c:numCache>
                <c:formatCode>0.00</c:formatCode>
                <c:ptCount val="74"/>
                <c:pt idx="1">
                  <c:v>0.60630854919135613</c:v>
                </c:pt>
                <c:pt idx="2">
                  <c:v>0.76402730779618833</c:v>
                </c:pt>
                <c:pt idx="3">
                  <c:v>0.49830705011192766</c:v>
                </c:pt>
                <c:pt idx="4">
                  <c:v>0.83178830829437345</c:v>
                </c:pt>
                <c:pt idx="5">
                  <c:v>0.54629972496812085</c:v>
                </c:pt>
                <c:pt idx="6">
                  <c:v>0.42899063852082464</c:v>
                </c:pt>
                <c:pt idx="7">
                  <c:v>0.6858226567128487</c:v>
                </c:pt>
                <c:pt idx="8">
                  <c:v>0.46288411899640391</c:v>
                </c:pt>
                <c:pt idx="9">
                  <c:v>0.40309584667972209</c:v>
                </c:pt>
                <c:pt idx="10">
                  <c:v>0.39116910201991045</c:v>
                </c:pt>
                <c:pt idx="11">
                  <c:v>0.51838570632154635</c:v>
                </c:pt>
                <c:pt idx="12">
                  <c:v>1.1830395116781858</c:v>
                </c:pt>
                <c:pt idx="13">
                  <c:v>0.65051989982629843</c:v>
                </c:pt>
                <c:pt idx="14">
                  <c:v>0.86816401307750979</c:v>
                </c:pt>
                <c:pt idx="15">
                  <c:v>0.54133044819667264</c:v>
                </c:pt>
                <c:pt idx="16">
                  <c:v>0.89682570831651109</c:v>
                </c:pt>
                <c:pt idx="17">
                  <c:v>0.72092702338114445</c:v>
                </c:pt>
                <c:pt idx="18">
                  <c:v>1.2187796998605398</c:v>
                </c:pt>
                <c:pt idx="19">
                  <c:v>1.0655801129943392</c:v>
                </c:pt>
                <c:pt idx="20">
                  <c:v>1.2503713710061746</c:v>
                </c:pt>
                <c:pt idx="21">
                  <c:v>1.907575725172459</c:v>
                </c:pt>
                <c:pt idx="22">
                  <c:v>1.6452280527654692</c:v>
                </c:pt>
                <c:pt idx="23">
                  <c:v>1.0959268970396123</c:v>
                </c:pt>
                <c:pt idx="24">
                  <c:v>0.97584337919709896</c:v>
                </c:pt>
                <c:pt idx="25">
                  <c:v>0.98463983338394123</c:v>
                </c:pt>
                <c:pt idx="26">
                  <c:v>1.2097548644436171</c:v>
                </c:pt>
                <c:pt idx="27">
                  <c:v>1.2224612847189444</c:v>
                </c:pt>
                <c:pt idx="28">
                  <c:v>1.1337694013482997</c:v>
                </c:pt>
                <c:pt idx="29">
                  <c:v>1.1035113191778638</c:v>
                </c:pt>
                <c:pt idx="30">
                  <c:v>0.90246366484321838</c:v>
                </c:pt>
                <c:pt idx="31">
                  <c:v>0.80042645133632562</c:v>
                </c:pt>
                <c:pt idx="32">
                  <c:v>1.2724931305142371</c:v>
                </c:pt>
                <c:pt idx="33">
                  <c:v>1.7190557592740086</c:v>
                </c:pt>
                <c:pt idx="34">
                  <c:v>1.032852603368245</c:v>
                </c:pt>
                <c:pt idx="35">
                  <c:v>1.4263890924898428</c:v>
                </c:pt>
                <c:pt idx="36">
                  <c:v>1.3358159724693204</c:v>
                </c:pt>
                <c:pt idx="37">
                  <c:v>0.69541867000598045</c:v>
                </c:pt>
                <c:pt idx="38">
                  <c:v>0.68838216165116295</c:v>
                </c:pt>
                <c:pt idx="39">
                  <c:v>0.79053038162529721</c:v>
                </c:pt>
                <c:pt idx="40">
                  <c:v>0.41676829662958415</c:v>
                </c:pt>
                <c:pt idx="41">
                  <c:v>0.5933890203398926</c:v>
                </c:pt>
                <c:pt idx="42">
                  <c:v>0.76438858063537063</c:v>
                </c:pt>
                <c:pt idx="43">
                  <c:v>0.69826148535138222</c:v>
                </c:pt>
                <c:pt idx="44">
                  <c:v>0.85063962410581506</c:v>
                </c:pt>
                <c:pt idx="45">
                  <c:v>0.7087359933932097</c:v>
                </c:pt>
                <c:pt idx="46">
                  <c:v>1.0704791741380786</c:v>
                </c:pt>
                <c:pt idx="47">
                  <c:v>1.1205234221798568</c:v>
                </c:pt>
                <c:pt idx="48">
                  <c:v>1.3271397456185672</c:v>
                </c:pt>
                <c:pt idx="49">
                  <c:v>1.3202381868315962</c:v>
                </c:pt>
                <c:pt idx="50">
                  <c:v>1.235317883849548</c:v>
                </c:pt>
                <c:pt idx="51">
                  <c:v>1.2943857184587131</c:v>
                </c:pt>
                <c:pt idx="52">
                  <c:v>1.2982286718287774</c:v>
                </c:pt>
                <c:pt idx="53">
                  <c:v>1.1902526215896545</c:v>
                </c:pt>
                <c:pt idx="54">
                  <c:v>1.0350923304403312</c:v>
                </c:pt>
                <c:pt idx="55">
                  <c:v>1.0135825994038377</c:v>
                </c:pt>
                <c:pt idx="56">
                  <c:v>0.83021223383777609</c:v>
                </c:pt>
                <c:pt idx="57">
                  <c:v>1.0133145957983045</c:v>
                </c:pt>
                <c:pt idx="58">
                  <c:v>1.0529998008862098</c:v>
                </c:pt>
                <c:pt idx="59">
                  <c:v>0.92429391072007205</c:v>
                </c:pt>
                <c:pt idx="60">
                  <c:v>1.2753207581389516</c:v>
                </c:pt>
                <c:pt idx="61">
                  <c:v>1.3404490649286029</c:v>
                </c:pt>
                <c:pt idx="62">
                  <c:v>1.5111527145520449</c:v>
                </c:pt>
                <c:pt idx="63">
                  <c:v>1.7991207420500011</c:v>
                </c:pt>
                <c:pt idx="64">
                  <c:v>1.9053073902441917</c:v>
                </c:pt>
                <c:pt idx="65">
                  <c:v>1.7375490002706457</c:v>
                </c:pt>
                <c:pt idx="66">
                  <c:v>1.7829367364652167</c:v>
                </c:pt>
                <c:pt idx="67">
                  <c:v>2.4840248174219894</c:v>
                </c:pt>
                <c:pt idx="68">
                  <c:v>2.1638943721753625</c:v>
                </c:pt>
                <c:pt idx="69">
                  <c:v>1.739485322795419</c:v>
                </c:pt>
                <c:pt idx="70">
                  <c:v>1.9540788285798427</c:v>
                </c:pt>
                <c:pt idx="71">
                  <c:v>1.7470530830619404</c:v>
                </c:pt>
                <c:pt idx="72">
                  <c:v>1.7738418482569616</c:v>
                </c:pt>
                <c:pt idx="73">
                  <c:v>2.0454746179064704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B-4AEE-8701-02429A27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Mensual'!$BG$65:$BG$76</c:f>
              <c:numCache>
                <c:formatCode>0.00</c:formatCode>
                <c:ptCount val="12"/>
                <c:pt idx="0">
                  <c:v>2.4022051586769941</c:v>
                </c:pt>
                <c:pt idx="1">
                  <c:v>2.4135325785617083</c:v>
                </c:pt>
                <c:pt idx="2">
                  <c:v>2.2652809155862839</c:v>
                </c:pt>
                <c:pt idx="3">
                  <c:v>1.971010691753843</c:v>
                </c:pt>
                <c:pt idx="4">
                  <c:v>1.8774197025453279</c:v>
                </c:pt>
                <c:pt idx="5">
                  <c:v>2.4313200149583269</c:v>
                </c:pt>
                <c:pt idx="6">
                  <c:v>2.5253583417735723</c:v>
                </c:pt>
                <c:pt idx="7">
                  <c:v>2.1405796261871539</c:v>
                </c:pt>
                <c:pt idx="8">
                  <c:v>1.9650104941821316</c:v>
                </c:pt>
                <c:pt idx="9">
                  <c:v>1.6028044503236654</c:v>
                </c:pt>
                <c:pt idx="10">
                  <c:v>1.60222750937247</c:v>
                </c:pt>
                <c:pt idx="11">
                  <c:v>2.3853998056282828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0-4F5B-A249-0983727B6964}"/>
            </c:ext>
          </c:extLst>
        </c:ser>
        <c:ser>
          <c:idx val="1"/>
          <c:order val="1"/>
          <c:tx>
            <c:strRef>
              <c:f>'Incidencia Mensual'!$BH$2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Mensual'!$BH$65:$BH$76</c:f>
              <c:numCache>
                <c:formatCode>0.00</c:formatCode>
                <c:ptCount val="12"/>
                <c:pt idx="0">
                  <c:v>6.2485168081907419E-2</c:v>
                </c:pt>
                <c:pt idx="1">
                  <c:v>8.8251103470829623E-2</c:v>
                </c:pt>
                <c:pt idx="2">
                  <c:v>7.5929470679095667E-2</c:v>
                </c:pt>
                <c:pt idx="3">
                  <c:v>0.11169344006327407</c:v>
                </c:pt>
                <c:pt idx="4">
                  <c:v>0.11593608164628452</c:v>
                </c:pt>
                <c:pt idx="5">
                  <c:v>0.12302854381768936</c:v>
                </c:pt>
                <c:pt idx="6">
                  <c:v>0.12762470406639015</c:v>
                </c:pt>
                <c:pt idx="7">
                  <c:v>0.13343929557316225</c:v>
                </c:pt>
                <c:pt idx="8">
                  <c:v>9.8716658349076503E-2</c:v>
                </c:pt>
                <c:pt idx="9">
                  <c:v>0.10603293874368563</c:v>
                </c:pt>
                <c:pt idx="10">
                  <c:v>0.12622152933366182</c:v>
                </c:pt>
                <c:pt idx="11">
                  <c:v>0.13389697004873116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0-4F5B-A249-0983727B6964}"/>
            </c:ext>
          </c:extLst>
        </c:ser>
        <c:ser>
          <c:idx val="2"/>
          <c:order val="2"/>
          <c:tx>
            <c:strRef>
              <c:f>'Incidencia Mensual'!$BI$2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Mensual'!$BI$65:$BI$76</c:f>
              <c:numCache>
                <c:formatCode>0.00</c:formatCode>
                <c:ptCount val="12"/>
                <c:pt idx="0">
                  <c:v>0.46948311918402241</c:v>
                </c:pt>
                <c:pt idx="1">
                  <c:v>0.58474990641533453</c:v>
                </c:pt>
                <c:pt idx="2">
                  <c:v>0.65429260130770317</c:v>
                </c:pt>
                <c:pt idx="3">
                  <c:v>0.55285206381617258</c:v>
                </c:pt>
                <c:pt idx="4">
                  <c:v>0.50279888530658712</c:v>
                </c:pt>
                <c:pt idx="5">
                  <c:v>0.85215363580851466</c:v>
                </c:pt>
                <c:pt idx="6">
                  <c:v>0.87295599613869068</c:v>
                </c:pt>
                <c:pt idx="7">
                  <c:v>0.72703005835011147</c:v>
                </c:pt>
                <c:pt idx="8">
                  <c:v>0.57122381026790281</c:v>
                </c:pt>
                <c:pt idx="9">
                  <c:v>0.51330355792168936</c:v>
                </c:pt>
                <c:pt idx="10">
                  <c:v>0.47915967454660674</c:v>
                </c:pt>
                <c:pt idx="11">
                  <c:v>0.52311357979189987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0-4F5B-A249-0983727B6964}"/>
            </c:ext>
          </c:extLst>
        </c:ser>
        <c:ser>
          <c:idx val="3"/>
          <c:order val="3"/>
          <c:tx>
            <c:strRef>
              <c:f>'Incidencia Mensual'!$BJ$2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Mensual'!$BJ$65:$BJ$76</c:f>
              <c:numCache>
                <c:formatCode>0.00</c:formatCode>
                <c:ptCount val="12"/>
                <c:pt idx="0">
                  <c:v>0.30876503867706434</c:v>
                </c:pt>
                <c:pt idx="1">
                  <c:v>0.898739725481143</c:v>
                </c:pt>
                <c:pt idx="2">
                  <c:v>0.53121855911427207</c:v>
                </c:pt>
                <c:pt idx="3">
                  <c:v>0.46556023191808976</c:v>
                </c:pt>
                <c:pt idx="4">
                  <c:v>0.73871534421000873</c:v>
                </c:pt>
                <c:pt idx="5">
                  <c:v>0.52286761739273657</c:v>
                </c:pt>
                <c:pt idx="6">
                  <c:v>0.64977938036131089</c:v>
                </c:pt>
                <c:pt idx="7">
                  <c:v>0.40330926393202282</c:v>
                </c:pt>
                <c:pt idx="8">
                  <c:v>0.78715618237548124</c:v>
                </c:pt>
                <c:pt idx="9">
                  <c:v>0.85987168972136363</c:v>
                </c:pt>
                <c:pt idx="10">
                  <c:v>0.45773351023162884</c:v>
                </c:pt>
                <c:pt idx="11">
                  <c:v>0.83882592871124551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0-4F5B-A249-0983727B6964}"/>
            </c:ext>
          </c:extLst>
        </c:ser>
        <c:ser>
          <c:idx val="4"/>
          <c:order val="4"/>
          <c:tx>
            <c:strRef>
              <c:f>'Incidencia Mensual'!$BK$2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Mensual'!$BK$65:$BK$76</c:f>
              <c:numCache>
                <c:formatCode>0.00</c:formatCode>
                <c:ptCount val="12"/>
                <c:pt idx="0">
                  <c:v>0.18912086489478891</c:v>
                </c:pt>
                <c:pt idx="1">
                  <c:v>0.18101231583186672</c:v>
                </c:pt>
                <c:pt idx="2">
                  <c:v>0.22628126682223182</c:v>
                </c:pt>
                <c:pt idx="3">
                  <c:v>0.22101002847006335</c:v>
                </c:pt>
                <c:pt idx="4">
                  <c:v>0.21759025178746125</c:v>
                </c:pt>
                <c:pt idx="5">
                  <c:v>0.38470746313529447</c:v>
                </c:pt>
                <c:pt idx="6">
                  <c:v>0.33140675546480108</c:v>
                </c:pt>
                <c:pt idx="7">
                  <c:v>0.22259985479895467</c:v>
                </c:pt>
                <c:pt idx="8">
                  <c:v>0.20121439168023472</c:v>
                </c:pt>
                <c:pt idx="9">
                  <c:v>0.22217794175181432</c:v>
                </c:pt>
                <c:pt idx="10">
                  <c:v>0.25245757509124878</c:v>
                </c:pt>
                <c:pt idx="11">
                  <c:v>0.25716357028824605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0-4F5B-A249-0983727B6964}"/>
            </c:ext>
          </c:extLst>
        </c:ser>
        <c:ser>
          <c:idx val="5"/>
          <c:order val="5"/>
          <c:tx>
            <c:strRef>
              <c:f>'Incidencia Mensual'!$BL$2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Mensual'!$BL$65:$BL$76</c:f>
              <c:numCache>
                <c:formatCode>0.00</c:formatCode>
                <c:ptCount val="12"/>
                <c:pt idx="0">
                  <c:v>0.17906234647199265</c:v>
                </c:pt>
                <c:pt idx="1">
                  <c:v>0.2240048303561579</c:v>
                </c:pt>
                <c:pt idx="2">
                  <c:v>0.29054705188319924</c:v>
                </c:pt>
                <c:pt idx="3">
                  <c:v>0.28360322681999639</c:v>
                </c:pt>
                <c:pt idx="4">
                  <c:v>0.33757479309638694</c:v>
                </c:pt>
                <c:pt idx="5">
                  <c:v>0.31790760741110496</c:v>
                </c:pt>
                <c:pt idx="6">
                  <c:v>0.25688719035270985</c:v>
                </c:pt>
                <c:pt idx="7">
                  <c:v>0.20828711679998441</c:v>
                </c:pt>
                <c:pt idx="8">
                  <c:v>0.31337710039856392</c:v>
                </c:pt>
                <c:pt idx="9">
                  <c:v>0.20235787017904533</c:v>
                </c:pt>
                <c:pt idx="10">
                  <c:v>0.2572544228608783</c:v>
                </c:pt>
                <c:pt idx="11">
                  <c:v>0.21670682060535085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0-4F5B-A249-0983727B6964}"/>
            </c:ext>
          </c:extLst>
        </c:ser>
        <c:ser>
          <c:idx val="6"/>
          <c:order val="6"/>
          <c:tx>
            <c:strRef>
              <c:f>'Incidencia Mensual'!$BM$2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Mensual'!$BM$65:$BM$76</c:f>
              <c:numCache>
                <c:formatCode>0.00</c:formatCode>
                <c:ptCount val="12"/>
                <c:pt idx="0">
                  <c:v>0.58032986346596882</c:v>
                </c:pt>
                <c:pt idx="1">
                  <c:v>0.6508727154371432</c:v>
                </c:pt>
                <c:pt idx="2">
                  <c:v>0.57663082481905215</c:v>
                </c:pt>
                <c:pt idx="3">
                  <c:v>0.67629403657847742</c:v>
                </c:pt>
                <c:pt idx="4">
                  <c:v>0.56280473395991548</c:v>
                </c:pt>
                <c:pt idx="5">
                  <c:v>0.62616362817287208</c:v>
                </c:pt>
                <c:pt idx="6">
                  <c:v>0.72098579339093039</c:v>
                </c:pt>
                <c:pt idx="7">
                  <c:v>0.61723814470607885</c:v>
                </c:pt>
                <c:pt idx="8">
                  <c:v>0.52916089999313642</c:v>
                </c:pt>
                <c:pt idx="9">
                  <c:v>0.6236090798545898</c:v>
                </c:pt>
                <c:pt idx="10">
                  <c:v>0.64930328338113408</c:v>
                </c:pt>
                <c:pt idx="11">
                  <c:v>0.62802827313072518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0-4F5B-A249-0983727B6964}"/>
            </c:ext>
          </c:extLst>
        </c:ser>
        <c:ser>
          <c:idx val="7"/>
          <c:order val="7"/>
          <c:tx>
            <c:strRef>
              <c:f>'Incidencia Mensual'!$BN$2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Mensual'!$BN$65:$BN$76</c:f>
              <c:numCache>
                <c:formatCode>0.00</c:formatCode>
                <c:ptCount val="12"/>
                <c:pt idx="0">
                  <c:v>6.671331507775026E-2</c:v>
                </c:pt>
                <c:pt idx="1">
                  <c:v>0.14953339694537751</c:v>
                </c:pt>
                <c:pt idx="2">
                  <c:v>0.16901155610643409</c:v>
                </c:pt>
                <c:pt idx="3">
                  <c:v>0.14679405652975056</c:v>
                </c:pt>
                <c:pt idx="4">
                  <c:v>2.1297000096463417E-2</c:v>
                </c:pt>
                <c:pt idx="5">
                  <c:v>0.23747012373263227</c:v>
                </c:pt>
                <c:pt idx="6">
                  <c:v>0.17436105021902604</c:v>
                </c:pt>
                <c:pt idx="7">
                  <c:v>0.1002395765167569</c:v>
                </c:pt>
                <c:pt idx="8">
                  <c:v>0.41512298044210877</c:v>
                </c:pt>
                <c:pt idx="9">
                  <c:v>0.2206907604040107</c:v>
                </c:pt>
                <c:pt idx="10">
                  <c:v>0.11075641680696179</c:v>
                </c:pt>
                <c:pt idx="11">
                  <c:v>0.2517338607244517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0-4F5B-A249-0983727B6964}"/>
            </c:ext>
          </c:extLst>
        </c:ser>
        <c:ser>
          <c:idx val="8"/>
          <c:order val="8"/>
          <c:tx>
            <c:strRef>
              <c:f>'Incidencia Mensual'!$BO$2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Mensual'!$BO$65:$BO$76</c:f>
              <c:numCache>
                <c:formatCode>0.00</c:formatCode>
                <c:ptCount val="12"/>
                <c:pt idx="0">
                  <c:v>0.24492035072651636</c:v>
                </c:pt>
                <c:pt idx="1">
                  <c:v>0.27681022347849521</c:v>
                </c:pt>
                <c:pt idx="2">
                  <c:v>0.37476853060794935</c:v>
                </c:pt>
                <c:pt idx="3">
                  <c:v>0.37602984820849811</c:v>
                </c:pt>
                <c:pt idx="4">
                  <c:v>0.28933721227916592</c:v>
                </c:pt>
                <c:pt idx="5">
                  <c:v>0.83762257087693359</c:v>
                </c:pt>
                <c:pt idx="6">
                  <c:v>0.35123856489909638</c:v>
                </c:pt>
                <c:pt idx="7">
                  <c:v>0.36220089712129178</c:v>
                </c:pt>
                <c:pt idx="8">
                  <c:v>0.38112236482980955</c:v>
                </c:pt>
                <c:pt idx="9">
                  <c:v>0.33064917230957935</c:v>
                </c:pt>
                <c:pt idx="10">
                  <c:v>0.34760743311962661</c:v>
                </c:pt>
                <c:pt idx="11">
                  <c:v>0.58416355642014572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0-4F5B-A249-0983727B6964}"/>
            </c:ext>
          </c:extLst>
        </c:ser>
        <c:ser>
          <c:idx val="9"/>
          <c:order val="9"/>
          <c:tx>
            <c:strRef>
              <c:f>'Incidencia Mensual'!$BP$2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Mensual'!$BP$65:$BP$76</c:f>
              <c:numCache>
                <c:formatCode>0.00</c:formatCode>
                <c:ptCount val="12"/>
                <c:pt idx="0">
                  <c:v>5.7780884834267188E-2</c:v>
                </c:pt>
                <c:pt idx="1">
                  <c:v>6.4537826735386855E-2</c:v>
                </c:pt>
                <c:pt idx="2">
                  <c:v>6.8855017667621282E-2</c:v>
                </c:pt>
                <c:pt idx="3">
                  <c:v>5.4932448951371275E-2</c:v>
                </c:pt>
                <c:pt idx="4">
                  <c:v>5.5090087484943533E-2</c:v>
                </c:pt>
                <c:pt idx="5">
                  <c:v>7.9037564267511407E-2</c:v>
                </c:pt>
                <c:pt idx="6">
                  <c:v>6.4037159119643514E-2</c:v>
                </c:pt>
                <c:pt idx="7">
                  <c:v>6.78206901663745E-2</c:v>
                </c:pt>
                <c:pt idx="8">
                  <c:v>9.2260227021973673E-2</c:v>
                </c:pt>
                <c:pt idx="9">
                  <c:v>7.482904935919972E-2</c:v>
                </c:pt>
                <c:pt idx="10">
                  <c:v>7.7415914188419893E-2</c:v>
                </c:pt>
                <c:pt idx="11">
                  <c:v>5.2332046964596188E-2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D0-4F5B-A249-0983727B6964}"/>
            </c:ext>
          </c:extLst>
        </c:ser>
        <c:ser>
          <c:idx val="10"/>
          <c:order val="10"/>
          <c:tx>
            <c:strRef>
              <c:f>'Incidencia Mensual'!$BQ$2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Mensual'!$BQ$65:$BQ$76</c:f>
              <c:numCache>
                <c:formatCode>0.00</c:formatCode>
                <c:ptCount val="12"/>
                <c:pt idx="0">
                  <c:v>0.20055568450724093</c:v>
                </c:pt>
                <c:pt idx="1">
                  <c:v>0.23072656117183035</c:v>
                </c:pt>
                <c:pt idx="2">
                  <c:v>0.31226942470218372</c:v>
                </c:pt>
                <c:pt idx="3">
                  <c:v>0.25880664835753975</c:v>
                </c:pt>
                <c:pt idx="4">
                  <c:v>0.27725330764782768</c:v>
                </c:pt>
                <c:pt idx="5">
                  <c:v>0.40435495968883223</c:v>
                </c:pt>
                <c:pt idx="6">
                  <c:v>0.30575227275054029</c:v>
                </c:pt>
                <c:pt idx="7">
                  <c:v>0.22905596441368081</c:v>
                </c:pt>
                <c:pt idx="8">
                  <c:v>0.32608407664599898</c:v>
                </c:pt>
                <c:pt idx="9">
                  <c:v>0.24505348865207036</c:v>
                </c:pt>
                <c:pt idx="10">
                  <c:v>0.31888437412810611</c:v>
                </c:pt>
                <c:pt idx="11">
                  <c:v>0.2948315823484543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0-4F5B-A249-0983727B6964}"/>
            </c:ext>
          </c:extLst>
        </c:ser>
        <c:ser>
          <c:idx val="11"/>
          <c:order val="11"/>
          <c:tx>
            <c:strRef>
              <c:f>'Incidencia Mensual'!$BR$2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Mensual'!$BR$65:$BR$76</c:f>
              <c:numCache>
                <c:formatCode>0.00</c:formatCode>
                <c:ptCount val="12"/>
                <c:pt idx="0">
                  <c:v>0.13874445671912911</c:v>
                </c:pt>
                <c:pt idx="1">
                  <c:v>0.17192798962143024</c:v>
                </c:pt>
                <c:pt idx="2">
                  <c:v>0.1697266090852759</c:v>
                </c:pt>
                <c:pt idx="3">
                  <c:v>0.14804341650024716</c:v>
                </c:pt>
                <c:pt idx="4">
                  <c:v>0.15434035839112217</c:v>
                </c:pt>
                <c:pt idx="5">
                  <c:v>0.24995508654624443</c:v>
                </c:pt>
                <c:pt idx="6">
                  <c:v>0.26006928871508722</c:v>
                </c:pt>
                <c:pt idx="7">
                  <c:v>0.207479621451886</c:v>
                </c:pt>
                <c:pt idx="8">
                  <c:v>0.19307752223634772</c:v>
                </c:pt>
                <c:pt idx="9">
                  <c:v>0.18296907943782786</c:v>
                </c:pt>
                <c:pt idx="10">
                  <c:v>0.18145755256485496</c:v>
                </c:pt>
                <c:pt idx="11">
                  <c:v>0.22112008337667774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0-4F5B-A249-0983727B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Mensual'!$BV$65:$BV$76</c:f>
              <c:numCache>
                <c:formatCode>0.00</c:formatCode>
                <c:ptCount val="12"/>
                <c:pt idx="0">
                  <c:v>1.1642523834320817</c:v>
                </c:pt>
                <c:pt idx="1">
                  <c:v>1.0427330014594602</c:v>
                </c:pt>
                <c:pt idx="2">
                  <c:v>1.0340690592226454</c:v>
                </c:pt>
                <c:pt idx="3">
                  <c:v>0.88962703002823906</c:v>
                </c:pt>
                <c:pt idx="4">
                  <c:v>0.87767054307985293</c:v>
                </c:pt>
                <c:pt idx="5">
                  <c:v>1.1118245294437583</c:v>
                </c:pt>
                <c:pt idx="6">
                  <c:v>1.1436844322734085</c:v>
                </c:pt>
                <c:pt idx="7">
                  <c:v>1.0102374759272847</c:v>
                </c:pt>
                <c:pt idx="8">
                  <c:v>0.92900930398188686</c:v>
                </c:pt>
                <c:pt idx="9">
                  <c:v>0.73622866727513259</c:v>
                </c:pt>
                <c:pt idx="10">
                  <c:v>0.84156493844515146</c:v>
                </c:pt>
                <c:pt idx="11">
                  <c:v>1.0525049946519502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030-AF4B-638C72419A9A}"/>
            </c:ext>
          </c:extLst>
        </c:ser>
        <c:ser>
          <c:idx val="1"/>
          <c:order val="1"/>
          <c:tx>
            <c:strRef>
              <c:f>'Incidencia Mensual'!$BW$2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Mensual'!$BW$65:$BW$76</c:f>
              <c:numCache>
                <c:formatCode>0.00</c:formatCode>
                <c:ptCount val="12"/>
                <c:pt idx="0">
                  <c:v>5.0669129560135334E-2</c:v>
                </c:pt>
                <c:pt idx="1">
                  <c:v>7.6560160826524559E-2</c:v>
                </c:pt>
                <c:pt idx="2">
                  <c:v>6.4668309727148335E-2</c:v>
                </c:pt>
                <c:pt idx="3">
                  <c:v>9.0415028961384092E-2</c:v>
                </c:pt>
                <c:pt idx="4">
                  <c:v>9.9864578250745142E-2</c:v>
                </c:pt>
                <c:pt idx="5">
                  <c:v>0.10335167860642969</c:v>
                </c:pt>
                <c:pt idx="6">
                  <c:v>0.10868290157199841</c:v>
                </c:pt>
                <c:pt idx="7">
                  <c:v>0.11025645203326445</c:v>
                </c:pt>
                <c:pt idx="8">
                  <c:v>8.3225589525560043E-2</c:v>
                </c:pt>
                <c:pt idx="9">
                  <c:v>8.8952281905288616E-2</c:v>
                </c:pt>
                <c:pt idx="10">
                  <c:v>0.1057789668795952</c:v>
                </c:pt>
                <c:pt idx="11">
                  <c:v>0.11315926909083453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030-AF4B-638C72419A9A}"/>
            </c:ext>
          </c:extLst>
        </c:ser>
        <c:ser>
          <c:idx val="2"/>
          <c:order val="2"/>
          <c:tx>
            <c:strRef>
              <c:f>'Incidencia Mensual'!$BX$2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Mensual'!$BX$65:$BX$76</c:f>
              <c:numCache>
                <c:formatCode>0.00</c:formatCode>
                <c:ptCount val="12"/>
                <c:pt idx="0">
                  <c:v>0.37569023606677421</c:v>
                </c:pt>
                <c:pt idx="1">
                  <c:v>0.46203280851748046</c:v>
                </c:pt>
                <c:pt idx="2">
                  <c:v>0.50019949547658926</c:v>
                </c:pt>
                <c:pt idx="3">
                  <c:v>0.45312041067693909</c:v>
                </c:pt>
                <c:pt idx="4">
                  <c:v>0.40589364833735697</c:v>
                </c:pt>
                <c:pt idx="5">
                  <c:v>0.65706128920490614</c:v>
                </c:pt>
                <c:pt idx="6">
                  <c:v>0.66996720527408482</c:v>
                </c:pt>
                <c:pt idx="7">
                  <c:v>0.54428267732861935</c:v>
                </c:pt>
                <c:pt idx="8">
                  <c:v>0.44111126051410454</c:v>
                </c:pt>
                <c:pt idx="9">
                  <c:v>0.42025350063818667</c:v>
                </c:pt>
                <c:pt idx="10">
                  <c:v>0.37732016076714892</c:v>
                </c:pt>
                <c:pt idx="11">
                  <c:v>0.41233521375846016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B-4030-AF4B-638C72419A9A}"/>
            </c:ext>
          </c:extLst>
        </c:ser>
        <c:ser>
          <c:idx val="3"/>
          <c:order val="3"/>
          <c:tx>
            <c:strRef>
              <c:f>'Incidencia Mensual'!$BY$2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Mensual'!$BY$65:$BY$76</c:f>
              <c:numCache>
                <c:formatCode>0.00</c:formatCode>
                <c:ptCount val="12"/>
                <c:pt idx="0">
                  <c:v>0.33614691847368744</c:v>
                </c:pt>
                <c:pt idx="1">
                  <c:v>0.88266865449913512</c:v>
                </c:pt>
                <c:pt idx="2">
                  <c:v>0.54126040375123985</c:v>
                </c:pt>
                <c:pt idx="3">
                  <c:v>0.36969352290037039</c:v>
                </c:pt>
                <c:pt idx="4">
                  <c:v>0.77014427444521782</c:v>
                </c:pt>
                <c:pt idx="5">
                  <c:v>0.52736347702464703</c:v>
                </c:pt>
                <c:pt idx="6">
                  <c:v>0.58262164094855595</c:v>
                </c:pt>
                <c:pt idx="7">
                  <c:v>0.30777496864510806</c:v>
                </c:pt>
                <c:pt idx="8">
                  <c:v>0.80183533646382699</c:v>
                </c:pt>
                <c:pt idx="9">
                  <c:v>0.96640514042429837</c:v>
                </c:pt>
                <c:pt idx="10">
                  <c:v>0.47191340432640194</c:v>
                </c:pt>
                <c:pt idx="11">
                  <c:v>0.9006186726679154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B-4030-AF4B-638C72419A9A}"/>
            </c:ext>
          </c:extLst>
        </c:ser>
        <c:ser>
          <c:idx val="4"/>
          <c:order val="4"/>
          <c:tx>
            <c:strRef>
              <c:f>'Incidencia Mensual'!$BZ$2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Mensual'!$BZ$65:$BZ$76</c:f>
              <c:numCache>
                <c:formatCode>0.00</c:formatCode>
                <c:ptCount val="12"/>
                <c:pt idx="0">
                  <c:v>0.3346733311499786</c:v>
                </c:pt>
                <c:pt idx="1">
                  <c:v>0.31421276555663141</c:v>
                </c:pt>
                <c:pt idx="2">
                  <c:v>0.40080642599165589</c:v>
                </c:pt>
                <c:pt idx="3">
                  <c:v>0.3897944092815126</c:v>
                </c:pt>
                <c:pt idx="4">
                  <c:v>0.38915104968251507</c:v>
                </c:pt>
                <c:pt idx="5">
                  <c:v>0.67101548142847756</c:v>
                </c:pt>
                <c:pt idx="6">
                  <c:v>0.57591569302507928</c:v>
                </c:pt>
                <c:pt idx="7">
                  <c:v>0.38121901493682731</c:v>
                </c:pt>
                <c:pt idx="8">
                  <c:v>0.33483050097727574</c:v>
                </c:pt>
                <c:pt idx="9">
                  <c:v>0.41141638760241739</c:v>
                </c:pt>
                <c:pt idx="10">
                  <c:v>0.43642323909121467</c:v>
                </c:pt>
                <c:pt idx="11">
                  <c:v>0.44556492303353279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B-4030-AF4B-638C72419A9A}"/>
            </c:ext>
          </c:extLst>
        </c:ser>
        <c:ser>
          <c:idx val="5"/>
          <c:order val="5"/>
          <c:tx>
            <c:strRef>
              <c:f>'Incidencia Mensual'!$CA$2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Mensual'!$CA$65:$CA$76</c:f>
              <c:numCache>
                <c:formatCode>0.00</c:formatCode>
                <c:ptCount val="12"/>
                <c:pt idx="0">
                  <c:v>0.30642377404570065</c:v>
                </c:pt>
                <c:pt idx="1">
                  <c:v>0.4413943742981325</c:v>
                </c:pt>
                <c:pt idx="2">
                  <c:v>0.55117232515352499</c:v>
                </c:pt>
                <c:pt idx="3">
                  <c:v>0.53627374340718925</c:v>
                </c:pt>
                <c:pt idx="4">
                  <c:v>0.65530366594900968</c:v>
                </c:pt>
                <c:pt idx="5">
                  <c:v>0.6123932036788774</c:v>
                </c:pt>
                <c:pt idx="6">
                  <c:v>0.51710724112179596</c:v>
                </c:pt>
                <c:pt idx="7">
                  <c:v>0.35948563177244131</c:v>
                </c:pt>
                <c:pt idx="8">
                  <c:v>0.62237532017079289</c:v>
                </c:pt>
                <c:pt idx="9">
                  <c:v>0.33252701564763204</c:v>
                </c:pt>
                <c:pt idx="10">
                  <c:v>0.48742044452990235</c:v>
                </c:pt>
                <c:pt idx="11">
                  <c:v>0.43844054474430605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B-4030-AF4B-638C72419A9A}"/>
            </c:ext>
          </c:extLst>
        </c:ser>
        <c:ser>
          <c:idx val="6"/>
          <c:order val="6"/>
          <c:tx>
            <c:strRef>
              <c:f>'Incidencia Mensual'!$CB$2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Mensual'!$CB$65:$CB$76</c:f>
              <c:numCache>
                <c:formatCode>0.00</c:formatCode>
                <c:ptCount val="12"/>
                <c:pt idx="0">
                  <c:v>0.83332853130744988</c:v>
                </c:pt>
                <c:pt idx="1">
                  <c:v>0.91470132549886041</c:v>
                </c:pt>
                <c:pt idx="2">
                  <c:v>0.91326745164269818</c:v>
                </c:pt>
                <c:pt idx="3">
                  <c:v>1.027470379415649</c:v>
                </c:pt>
                <c:pt idx="4">
                  <c:v>0.78773695520933118</c:v>
                </c:pt>
                <c:pt idx="5">
                  <c:v>0.93233405118508184</c:v>
                </c:pt>
                <c:pt idx="6">
                  <c:v>1.1265778418702594</c:v>
                </c:pt>
                <c:pt idx="7">
                  <c:v>0.96538700836232783</c:v>
                </c:pt>
                <c:pt idx="8">
                  <c:v>0.73069987815226056</c:v>
                </c:pt>
                <c:pt idx="9">
                  <c:v>1.0100826671275678</c:v>
                </c:pt>
                <c:pt idx="10">
                  <c:v>0.93789126815258805</c:v>
                </c:pt>
                <c:pt idx="11">
                  <c:v>0.98551493218539088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B-4030-AF4B-638C72419A9A}"/>
            </c:ext>
          </c:extLst>
        </c:ser>
        <c:ser>
          <c:idx val="7"/>
          <c:order val="7"/>
          <c:tx>
            <c:strRef>
              <c:f>'Incidencia Mensual'!$CC$2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Mensual'!$CC$65:$CC$76</c:f>
              <c:numCache>
                <c:formatCode>0.00</c:formatCode>
                <c:ptCount val="12"/>
                <c:pt idx="0">
                  <c:v>5.5635685400328545E-2</c:v>
                </c:pt>
                <c:pt idx="1">
                  <c:v>0.12405703291942115</c:v>
                </c:pt>
                <c:pt idx="2">
                  <c:v>0.15875294683773591</c:v>
                </c:pt>
                <c:pt idx="3">
                  <c:v>0.12903494477639163</c:v>
                </c:pt>
                <c:pt idx="4">
                  <c:v>1.0712945426286081E-2</c:v>
                </c:pt>
                <c:pt idx="5">
                  <c:v>0.20262049034790683</c:v>
                </c:pt>
                <c:pt idx="6">
                  <c:v>0.15572702947327791</c:v>
                </c:pt>
                <c:pt idx="7">
                  <c:v>8.3148795320006255E-2</c:v>
                </c:pt>
                <c:pt idx="8">
                  <c:v>0.38924557953155392</c:v>
                </c:pt>
                <c:pt idx="9">
                  <c:v>0.21334844042389303</c:v>
                </c:pt>
                <c:pt idx="10">
                  <c:v>9.2618731664485712E-2</c:v>
                </c:pt>
                <c:pt idx="11">
                  <c:v>0.24443479568705531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B-4030-AF4B-638C72419A9A}"/>
            </c:ext>
          </c:extLst>
        </c:ser>
        <c:ser>
          <c:idx val="8"/>
          <c:order val="8"/>
          <c:tx>
            <c:strRef>
              <c:f>'Incidencia Mensual'!$CD$2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Mensual'!$CD$65:$CD$76</c:f>
              <c:numCache>
                <c:formatCode>0.00</c:formatCode>
                <c:ptCount val="12"/>
                <c:pt idx="0">
                  <c:v>0.29928666687585792</c:v>
                </c:pt>
                <c:pt idx="1">
                  <c:v>0.36113798496216015</c:v>
                </c:pt>
                <c:pt idx="2">
                  <c:v>0.50531835009930226</c:v>
                </c:pt>
                <c:pt idx="3">
                  <c:v>0.46996342054806473</c:v>
                </c:pt>
                <c:pt idx="4">
                  <c:v>0.40260003834151953</c:v>
                </c:pt>
                <c:pt idx="5">
                  <c:v>1.1078482585076872</c:v>
                </c:pt>
                <c:pt idx="6">
                  <c:v>0.42563533012055021</c:v>
                </c:pt>
                <c:pt idx="7">
                  <c:v>0.48559069380809738</c:v>
                </c:pt>
                <c:pt idx="8">
                  <c:v>0.4882310329205436</c:v>
                </c:pt>
                <c:pt idx="9">
                  <c:v>0.40802179995883187</c:v>
                </c:pt>
                <c:pt idx="10">
                  <c:v>0.42108381041450116</c:v>
                </c:pt>
                <c:pt idx="11">
                  <c:v>0.79127513442416075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B-4030-AF4B-638C72419A9A}"/>
            </c:ext>
          </c:extLst>
        </c:ser>
        <c:ser>
          <c:idx val="9"/>
          <c:order val="9"/>
          <c:tx>
            <c:strRef>
              <c:f>'Incidencia Mensual'!$CE$2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Mensual'!$CE$65:$CE$76</c:f>
              <c:numCache>
                <c:formatCode>0.00</c:formatCode>
                <c:ptCount val="12"/>
                <c:pt idx="0">
                  <c:v>0.12483141575151846</c:v>
                </c:pt>
                <c:pt idx="1">
                  <c:v>0.17292726082793614</c:v>
                </c:pt>
                <c:pt idx="2">
                  <c:v>0.16043530145006529</c:v>
                </c:pt>
                <c:pt idx="3">
                  <c:v>0.14314266681722804</c:v>
                </c:pt>
                <c:pt idx="4">
                  <c:v>0.14326617017955928</c:v>
                </c:pt>
                <c:pt idx="5">
                  <c:v>0.20860787741620701</c:v>
                </c:pt>
                <c:pt idx="6">
                  <c:v>0.14796778228543736</c:v>
                </c:pt>
                <c:pt idx="7">
                  <c:v>0.17051185351588377</c:v>
                </c:pt>
                <c:pt idx="8">
                  <c:v>0.25285271312620838</c:v>
                </c:pt>
                <c:pt idx="9">
                  <c:v>0.19208271602765997</c:v>
                </c:pt>
                <c:pt idx="10">
                  <c:v>0.20721036277283825</c:v>
                </c:pt>
                <c:pt idx="11">
                  <c:v>0.13206170632649034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FB-4030-AF4B-638C72419A9A}"/>
            </c:ext>
          </c:extLst>
        </c:ser>
        <c:ser>
          <c:idx val="10"/>
          <c:order val="10"/>
          <c:tx>
            <c:strRef>
              <c:f>'Incidencia Mensual'!$CF$2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Mensual'!$CF$65:$CF$76</c:f>
              <c:numCache>
                <c:formatCode>0.00</c:formatCode>
                <c:ptCount val="12"/>
                <c:pt idx="0">
                  <c:v>0.35071005988299686</c:v>
                </c:pt>
                <c:pt idx="1">
                  <c:v>0.45335944170089321</c:v>
                </c:pt>
                <c:pt idx="2">
                  <c:v>0.59264225360862421</c:v>
                </c:pt>
                <c:pt idx="3">
                  <c:v>0.45494774637841995</c:v>
                </c:pt>
                <c:pt idx="4">
                  <c:v>0.52142607651618844</c:v>
                </c:pt>
                <c:pt idx="5">
                  <c:v>0.84559385052018821</c:v>
                </c:pt>
                <c:pt idx="6">
                  <c:v>0.55738821124374616</c:v>
                </c:pt>
                <c:pt idx="7">
                  <c:v>0.3965743102087092</c:v>
                </c:pt>
                <c:pt idx="8">
                  <c:v>0.64250087010300716</c:v>
                </c:pt>
                <c:pt idx="9">
                  <c:v>0.47986709273259665</c:v>
                </c:pt>
                <c:pt idx="10">
                  <c:v>0.6144562328421056</c:v>
                </c:pt>
                <c:pt idx="11">
                  <c:v>0.51945024886833346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FB-4030-AF4B-638C72419A9A}"/>
            </c:ext>
          </c:extLst>
        </c:ser>
        <c:ser>
          <c:idx val="11"/>
          <c:order val="11"/>
          <c:tx>
            <c:strRef>
              <c:f>'Incidencia Mensual'!$CG$2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Mensual'!$CG$65:$CG$76</c:f>
              <c:numCache>
                <c:formatCode>0.00</c:formatCode>
                <c:ptCount val="12"/>
                <c:pt idx="0">
                  <c:v>0.18999469800935787</c:v>
                </c:pt>
                <c:pt idx="1">
                  <c:v>0.24852632624460982</c:v>
                </c:pt>
                <c:pt idx="2">
                  <c:v>0.22616068860190369</c:v>
                </c:pt>
                <c:pt idx="3">
                  <c:v>0.1977347629053586</c:v>
                </c:pt>
                <c:pt idx="4">
                  <c:v>0.2171733207977859</c:v>
                </c:pt>
                <c:pt idx="5">
                  <c:v>0.34477813353321646</c:v>
                </c:pt>
                <c:pt idx="6">
                  <c:v>0.36031270753438277</c:v>
                </c:pt>
                <c:pt idx="7">
                  <c:v>0.29226248891509349</c:v>
                </c:pt>
                <c:pt idx="8">
                  <c:v>0.27224736149619594</c:v>
                </c:pt>
                <c:pt idx="9">
                  <c:v>0.25404880949952302</c:v>
                </c:pt>
                <c:pt idx="10">
                  <c:v>0.25577346754262764</c:v>
                </c:pt>
                <c:pt idx="11">
                  <c:v>0.30469674332018165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FB-4030-AF4B-638C7241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'Incidencia Mensual'!$CK$2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'Incidencia Mensual'!$CK$65:$CK$76</c:f>
              <c:numCache>
                <c:formatCode>0.00</c:formatCode>
                <c:ptCount val="12"/>
                <c:pt idx="0">
                  <c:v>1.2379527752449124</c:v>
                </c:pt>
                <c:pt idx="1">
                  <c:v>1.3707995771022481</c:v>
                </c:pt>
                <c:pt idx="2">
                  <c:v>1.2312118563636385</c:v>
                </c:pt>
                <c:pt idx="3">
                  <c:v>1.0813836617256039</c:v>
                </c:pt>
                <c:pt idx="4">
                  <c:v>0.99974915946547493</c:v>
                </c:pt>
                <c:pt idx="5">
                  <c:v>1.3194954855145686</c:v>
                </c:pt>
                <c:pt idx="6">
                  <c:v>1.3816739095001638</c:v>
                </c:pt>
                <c:pt idx="7">
                  <c:v>1.1303421502598692</c:v>
                </c:pt>
                <c:pt idx="8">
                  <c:v>1.0360011902002446</c:v>
                </c:pt>
                <c:pt idx="9">
                  <c:v>0.86657578304853278</c:v>
                </c:pt>
                <c:pt idx="10">
                  <c:v>0.76066257092731859</c:v>
                </c:pt>
                <c:pt idx="11">
                  <c:v>1.3328948109763326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E-4F26-B273-D379F38C71A0}"/>
            </c:ext>
          </c:extLst>
        </c:ser>
        <c:ser>
          <c:idx val="1"/>
          <c:order val="1"/>
          <c:tx>
            <c:strRef>
              <c:f>'Incidencia Mensual'!$CL$2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'Incidencia Mensual'!$CL$65:$CL$76</c:f>
              <c:numCache>
                <c:formatCode>0.00</c:formatCode>
                <c:ptCount val="12"/>
                <c:pt idx="0">
                  <c:v>1.1816038521772085E-2</c:v>
                </c:pt>
                <c:pt idx="1">
                  <c:v>1.1690942644305063E-2</c:v>
                </c:pt>
                <c:pt idx="2">
                  <c:v>1.1261160951947333E-2</c:v>
                </c:pt>
                <c:pt idx="3">
                  <c:v>2.127841110188998E-2</c:v>
                </c:pt>
                <c:pt idx="4">
                  <c:v>1.607150339553938E-2</c:v>
                </c:pt>
                <c:pt idx="5">
                  <c:v>1.9676865211259678E-2</c:v>
                </c:pt>
                <c:pt idx="6">
                  <c:v>1.8941802494391743E-2</c:v>
                </c:pt>
                <c:pt idx="7">
                  <c:v>2.3182843539897802E-2</c:v>
                </c:pt>
                <c:pt idx="8">
                  <c:v>1.549106882351646E-2</c:v>
                </c:pt>
                <c:pt idx="9">
                  <c:v>1.7080656838397018E-2</c:v>
                </c:pt>
                <c:pt idx="10">
                  <c:v>2.0442562454066615E-2</c:v>
                </c:pt>
                <c:pt idx="11">
                  <c:v>2.0737700957896635E-2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E-4F26-B273-D379F38C71A0}"/>
            </c:ext>
          </c:extLst>
        </c:ser>
        <c:ser>
          <c:idx val="2"/>
          <c:order val="2"/>
          <c:tx>
            <c:strRef>
              <c:f>'Incidencia Mensual'!$CM$2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'Incidencia Mensual'!$CM$65:$CM$76</c:f>
              <c:numCache>
                <c:formatCode>0.00</c:formatCode>
                <c:ptCount val="12"/>
                <c:pt idx="0">
                  <c:v>9.3792883117248205E-2</c:v>
                </c:pt>
                <c:pt idx="1">
                  <c:v>0.12271709789785407</c:v>
                </c:pt>
                <c:pt idx="2">
                  <c:v>0.15409310583111391</c:v>
                </c:pt>
                <c:pt idx="3">
                  <c:v>9.9731653139233489E-2</c:v>
                </c:pt>
                <c:pt idx="4">
                  <c:v>9.6905236969230146E-2</c:v>
                </c:pt>
                <c:pt idx="5">
                  <c:v>0.19509234660360852</c:v>
                </c:pt>
                <c:pt idx="6">
                  <c:v>0.20298879086460586</c:v>
                </c:pt>
                <c:pt idx="7">
                  <c:v>0.18274738102149213</c:v>
                </c:pt>
                <c:pt idx="8">
                  <c:v>0.13011254975379827</c:v>
                </c:pt>
                <c:pt idx="9">
                  <c:v>9.3050057283502685E-2</c:v>
                </c:pt>
                <c:pt idx="10">
                  <c:v>0.10183951377945782</c:v>
                </c:pt>
                <c:pt idx="11">
                  <c:v>0.11077836603343971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E-4F26-B273-D379F38C71A0}"/>
            </c:ext>
          </c:extLst>
        </c:ser>
        <c:ser>
          <c:idx val="3"/>
          <c:order val="3"/>
          <c:tx>
            <c:strRef>
              <c:f>'Incidencia Mensual'!$CN$2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'Incidencia Mensual'!$CN$65:$CN$76</c:f>
              <c:numCache>
                <c:formatCode>0.00</c:formatCode>
                <c:ptCount val="12"/>
                <c:pt idx="0">
                  <c:v>-2.7381879796623099E-2</c:v>
                </c:pt>
                <c:pt idx="1">
                  <c:v>1.6071070982007885E-2</c:v>
                </c:pt>
                <c:pt idx="2">
                  <c:v>-1.0041844636967778E-2</c:v>
                </c:pt>
                <c:pt idx="3">
                  <c:v>9.5866709017719376E-2</c:v>
                </c:pt>
                <c:pt idx="4">
                  <c:v>-3.1428930235209096E-2</c:v>
                </c:pt>
                <c:pt idx="5">
                  <c:v>-4.4958596319104593E-3</c:v>
                </c:pt>
                <c:pt idx="6">
                  <c:v>6.7157739412754935E-2</c:v>
                </c:pt>
                <c:pt idx="7">
                  <c:v>9.5534295286914761E-2</c:v>
                </c:pt>
                <c:pt idx="8">
                  <c:v>-1.4679154088345747E-2</c:v>
                </c:pt>
                <c:pt idx="9">
                  <c:v>-0.10653345070293474</c:v>
                </c:pt>
                <c:pt idx="10">
                  <c:v>-1.4179894094773104E-2</c:v>
                </c:pt>
                <c:pt idx="11">
                  <c:v>-6.1792743956669893E-2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E-4F26-B273-D379F38C71A0}"/>
            </c:ext>
          </c:extLst>
        </c:ser>
        <c:ser>
          <c:idx val="4"/>
          <c:order val="4"/>
          <c:tx>
            <c:strRef>
              <c:f>'Incidencia Mensual'!$CO$2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'Incidencia Mensual'!$CO$65:$CO$76</c:f>
              <c:numCache>
                <c:formatCode>0.00</c:formatCode>
                <c:ptCount val="12"/>
                <c:pt idx="0">
                  <c:v>-0.14555246625518969</c:v>
                </c:pt>
                <c:pt idx="1">
                  <c:v>-0.13320044972476469</c:v>
                </c:pt>
                <c:pt idx="2">
                  <c:v>-0.17452515916942407</c:v>
                </c:pt>
                <c:pt idx="3">
                  <c:v>-0.16878438081144925</c:v>
                </c:pt>
                <c:pt idx="4">
                  <c:v>-0.17156079789505382</c:v>
                </c:pt>
                <c:pt idx="5">
                  <c:v>-0.28630801829318309</c:v>
                </c:pt>
                <c:pt idx="6">
                  <c:v>-0.24450893756027819</c:v>
                </c:pt>
                <c:pt idx="7">
                  <c:v>-0.15861916013787264</c:v>
                </c:pt>
                <c:pt idx="8">
                  <c:v>-0.13361610929704101</c:v>
                </c:pt>
                <c:pt idx="9">
                  <c:v>-0.18923844585060307</c:v>
                </c:pt>
                <c:pt idx="10">
                  <c:v>-0.18396566399996589</c:v>
                </c:pt>
                <c:pt idx="11">
                  <c:v>-0.18840135274528674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E-4F26-B273-D379F38C71A0}"/>
            </c:ext>
          </c:extLst>
        </c:ser>
        <c:ser>
          <c:idx val="5"/>
          <c:order val="5"/>
          <c:tx>
            <c:strRef>
              <c:f>'Incidencia Mensual'!$CP$2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'Incidencia Mensual'!$CP$65:$CP$76</c:f>
              <c:numCache>
                <c:formatCode>0.00</c:formatCode>
                <c:ptCount val="12"/>
                <c:pt idx="0">
                  <c:v>-0.127361427573708</c:v>
                </c:pt>
                <c:pt idx="1">
                  <c:v>-0.2173895439419746</c:v>
                </c:pt>
                <c:pt idx="2">
                  <c:v>-0.26062527327032575</c:v>
                </c:pt>
                <c:pt idx="3">
                  <c:v>-0.25267051658719286</c:v>
                </c:pt>
                <c:pt idx="4">
                  <c:v>-0.31772887285262275</c:v>
                </c:pt>
                <c:pt idx="5">
                  <c:v>-0.29448559626777243</c:v>
                </c:pt>
                <c:pt idx="6">
                  <c:v>-0.26022005076908611</c:v>
                </c:pt>
                <c:pt idx="7">
                  <c:v>-0.1511985149724569</c:v>
                </c:pt>
                <c:pt idx="8">
                  <c:v>-0.30899821977222897</c:v>
                </c:pt>
                <c:pt idx="9">
                  <c:v>-0.13016914546858671</c:v>
                </c:pt>
                <c:pt idx="10">
                  <c:v>-0.23016602166902406</c:v>
                </c:pt>
                <c:pt idx="11">
                  <c:v>-0.2217337241389552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E-4F26-B273-D379F38C71A0}"/>
            </c:ext>
          </c:extLst>
        </c:ser>
        <c:ser>
          <c:idx val="6"/>
          <c:order val="6"/>
          <c:tx>
            <c:strRef>
              <c:f>'Incidencia Mensual'!$CQ$2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Mensual'!$CQ$65:$CQ$76</c:f>
              <c:numCache>
                <c:formatCode>0.00</c:formatCode>
                <c:ptCount val="12"/>
                <c:pt idx="0">
                  <c:v>-0.25299866784148106</c:v>
                </c:pt>
                <c:pt idx="1">
                  <c:v>-0.26382861006171721</c:v>
                </c:pt>
                <c:pt idx="2">
                  <c:v>-0.33663662682364603</c:v>
                </c:pt>
                <c:pt idx="3">
                  <c:v>-0.35117634283717158</c:v>
                </c:pt>
                <c:pt idx="4">
                  <c:v>-0.2249322212494157</c:v>
                </c:pt>
                <c:pt idx="5">
                  <c:v>-0.30617042301220976</c:v>
                </c:pt>
                <c:pt idx="6">
                  <c:v>-0.40559204847932906</c:v>
                </c:pt>
                <c:pt idx="7">
                  <c:v>-0.34814886365624897</c:v>
                </c:pt>
                <c:pt idx="8">
                  <c:v>-0.20153897815912414</c:v>
                </c:pt>
                <c:pt idx="9">
                  <c:v>-0.38647358727297798</c:v>
                </c:pt>
                <c:pt idx="10">
                  <c:v>-0.28858798477145398</c:v>
                </c:pt>
                <c:pt idx="11">
                  <c:v>-0.3574866590546657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1E-4F26-B273-D379F38C71A0}"/>
            </c:ext>
          </c:extLst>
        </c:ser>
        <c:ser>
          <c:idx val="7"/>
          <c:order val="7"/>
          <c:tx>
            <c:strRef>
              <c:f>'Incidencia Mensual'!$CR$2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Mensual'!$CR$65:$CR$76</c:f>
              <c:numCache>
                <c:formatCode>0.00</c:formatCode>
                <c:ptCount val="12"/>
                <c:pt idx="0">
                  <c:v>1.1077629677421715E-2</c:v>
                </c:pt>
                <c:pt idx="1">
                  <c:v>2.5476364025956363E-2</c:v>
                </c:pt>
                <c:pt idx="2">
                  <c:v>1.0258609268698177E-2</c:v>
                </c:pt>
                <c:pt idx="3">
                  <c:v>1.7759111753358925E-2</c:v>
                </c:pt>
                <c:pt idx="4">
                  <c:v>1.0584054670177336E-2</c:v>
                </c:pt>
                <c:pt idx="5">
                  <c:v>3.4849633384725437E-2</c:v>
                </c:pt>
                <c:pt idx="6">
                  <c:v>1.8634020745748131E-2</c:v>
                </c:pt>
                <c:pt idx="7">
                  <c:v>1.7090781196750643E-2</c:v>
                </c:pt>
                <c:pt idx="8">
                  <c:v>2.5877400910554849E-2</c:v>
                </c:pt>
                <c:pt idx="9">
                  <c:v>7.3423199801176675E-3</c:v>
                </c:pt>
                <c:pt idx="10">
                  <c:v>1.8137685142476073E-2</c:v>
                </c:pt>
                <c:pt idx="11">
                  <c:v>7.299065037396385E-3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1E-4F26-B273-D379F38C71A0}"/>
            </c:ext>
          </c:extLst>
        </c:ser>
        <c:ser>
          <c:idx val="8"/>
          <c:order val="8"/>
          <c:tx>
            <c:strRef>
              <c:f>'Incidencia Mensual'!$CS$2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Mensual'!$CS$65:$CS$76</c:f>
              <c:numCache>
                <c:formatCode>0.00</c:formatCode>
                <c:ptCount val="12"/>
                <c:pt idx="0">
                  <c:v>-5.4366316149341565E-2</c:v>
                </c:pt>
                <c:pt idx="1">
                  <c:v>-8.4327761483664943E-2</c:v>
                </c:pt>
                <c:pt idx="2">
                  <c:v>-0.13054981949135291</c:v>
                </c:pt>
                <c:pt idx="3">
                  <c:v>-9.3933572339566618E-2</c:v>
                </c:pt>
                <c:pt idx="4">
                  <c:v>-0.11326282606235361</c:v>
                </c:pt>
                <c:pt idx="5">
                  <c:v>-0.27022568763075361</c:v>
                </c:pt>
                <c:pt idx="6">
                  <c:v>-7.4396765221453831E-2</c:v>
                </c:pt>
                <c:pt idx="7">
                  <c:v>-0.12338979668680561</c:v>
                </c:pt>
                <c:pt idx="8">
                  <c:v>-0.10710866809073405</c:v>
                </c:pt>
                <c:pt idx="9">
                  <c:v>-7.7372627649252512E-2</c:v>
                </c:pt>
                <c:pt idx="10">
                  <c:v>-7.3476377294874551E-2</c:v>
                </c:pt>
                <c:pt idx="11">
                  <c:v>-0.20711157800401503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1E-4F26-B273-D379F38C71A0}"/>
            </c:ext>
          </c:extLst>
        </c:ser>
        <c:ser>
          <c:idx val="9"/>
          <c:order val="9"/>
          <c:tx>
            <c:strRef>
              <c:f>'Incidencia Mensual'!$CT$2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Mensual'!$CT$65:$CT$76</c:f>
              <c:numCache>
                <c:formatCode>0.00</c:formatCode>
                <c:ptCount val="12"/>
                <c:pt idx="0">
                  <c:v>-6.7050530917251272E-2</c:v>
                </c:pt>
                <c:pt idx="1">
                  <c:v>-0.10838943409254928</c:v>
                </c:pt>
                <c:pt idx="2">
                  <c:v>-9.1580283782444011E-2</c:v>
                </c:pt>
                <c:pt idx="3">
                  <c:v>-8.8210217865856755E-2</c:v>
                </c:pt>
                <c:pt idx="4">
                  <c:v>-8.8176082694615743E-2</c:v>
                </c:pt>
                <c:pt idx="5">
                  <c:v>-0.1295703131486956</c:v>
                </c:pt>
                <c:pt idx="6">
                  <c:v>-8.3930623165793847E-2</c:v>
                </c:pt>
                <c:pt idx="7">
                  <c:v>-0.10269116334950927</c:v>
                </c:pt>
                <c:pt idx="8">
                  <c:v>-0.16059248610423471</c:v>
                </c:pt>
                <c:pt idx="9">
                  <c:v>-0.11725366666846025</c:v>
                </c:pt>
                <c:pt idx="10">
                  <c:v>-0.12979444858441835</c:v>
                </c:pt>
                <c:pt idx="11">
                  <c:v>-7.9729659361894148E-2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1E-4F26-B273-D379F38C71A0}"/>
            </c:ext>
          </c:extLst>
        </c:ser>
        <c:ser>
          <c:idx val="10"/>
          <c:order val="10"/>
          <c:tx>
            <c:strRef>
              <c:f>'Incidencia Mensual'!$CU$2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Mensual'!$CU$65:$CU$76</c:f>
              <c:numCache>
                <c:formatCode>0.00</c:formatCode>
                <c:ptCount val="12"/>
                <c:pt idx="0">
                  <c:v>-0.15015437537575593</c:v>
                </c:pt>
                <c:pt idx="1">
                  <c:v>-0.22263288052906285</c:v>
                </c:pt>
                <c:pt idx="2">
                  <c:v>-0.2803728289064405</c:v>
                </c:pt>
                <c:pt idx="3">
                  <c:v>-0.1961410980208802</c:v>
                </c:pt>
                <c:pt idx="4">
                  <c:v>-0.24417276886836076</c:v>
                </c:pt>
                <c:pt idx="5">
                  <c:v>-0.44123889083135598</c:v>
                </c:pt>
                <c:pt idx="6">
                  <c:v>-0.25163593849320587</c:v>
                </c:pt>
                <c:pt idx="7">
                  <c:v>-0.16751834579502839</c:v>
                </c:pt>
                <c:pt idx="8">
                  <c:v>-0.31641679345700818</c:v>
                </c:pt>
                <c:pt idx="9">
                  <c:v>-0.23481360408052629</c:v>
                </c:pt>
                <c:pt idx="10">
                  <c:v>-0.29557185871399949</c:v>
                </c:pt>
                <c:pt idx="11">
                  <c:v>-0.22461866651987916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1E-4F26-B273-D379F38C71A0}"/>
            </c:ext>
          </c:extLst>
        </c:ser>
        <c:ser>
          <c:idx val="11"/>
          <c:order val="11"/>
          <c:tx>
            <c:strRef>
              <c:f>'Incidencia Mensual'!$CV$2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Mensual'!$CV$65:$CV$76</c:f>
              <c:numCache>
                <c:formatCode>0.00</c:formatCode>
                <c:ptCount val="12"/>
                <c:pt idx="0">
                  <c:v>-5.125024129022876E-2</c:v>
                </c:pt>
                <c:pt idx="1">
                  <c:v>-7.659833662317958E-2</c:v>
                </c:pt>
                <c:pt idx="2">
                  <c:v>-5.6434079516627794E-2</c:v>
                </c:pt>
                <c:pt idx="3">
                  <c:v>-4.9691346405111442E-2</c:v>
                </c:pt>
                <c:pt idx="4">
                  <c:v>-6.2832962406663723E-2</c:v>
                </c:pt>
                <c:pt idx="5">
                  <c:v>-9.4823046986972026E-2</c:v>
                </c:pt>
                <c:pt idx="6">
                  <c:v>-0.10024341881929555</c:v>
                </c:pt>
                <c:pt idx="7">
                  <c:v>-8.4782867463207484E-2</c:v>
                </c:pt>
                <c:pt idx="8">
                  <c:v>-7.9169839259848218E-2</c:v>
                </c:pt>
                <c:pt idx="9">
                  <c:v>-7.1079730061695157E-2</c:v>
                </c:pt>
                <c:pt idx="10">
                  <c:v>-7.4315914977772679E-2</c:v>
                </c:pt>
                <c:pt idx="11">
                  <c:v>-8.3576659943503911E-2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6738240"/>
        <c:axId val="1906733248"/>
      </c:barChart>
      <c:lineChart>
        <c:grouping val="standard"/>
        <c:varyColors val="0"/>
        <c:ser>
          <c:idx val="12"/>
          <c:order val="12"/>
          <c:tx>
            <c:v>Nivel general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'Incidencia Mensual'!$A$65</c:f>
              <c:numCache>
                <c:formatCode>mmm\-yy</c:formatCode>
                <c:ptCount val="1"/>
                <c:pt idx="0">
                  <c:v>44593</c:v>
                </c:pt>
              </c:numCache>
            </c:numRef>
          </c:cat>
          <c:val>
            <c:numRef>
              <c:f>'Incidencia Mensual'!$CW$65:$CW$76</c:f>
              <c:numCache>
                <c:formatCode>0.00</c:formatCode>
                <c:ptCount val="12"/>
                <c:pt idx="0">
                  <c:v>0.47852342136177572</c:v>
                </c:pt>
                <c:pt idx="1">
                  <c:v>0.44038803619545863</c:v>
                </c:pt>
                <c:pt idx="2">
                  <c:v>6.6058816818166832E-2</c:v>
                </c:pt>
                <c:pt idx="3">
                  <c:v>0.11541207187057623</c:v>
                </c:pt>
                <c:pt idx="4">
                  <c:v>-0.13078550776387221</c:v>
                </c:pt>
                <c:pt idx="5">
                  <c:v>-0.25820350508868994</c:v>
                </c:pt>
                <c:pt idx="6">
                  <c:v>0.26886848050922119</c:v>
                </c:pt>
                <c:pt idx="7">
                  <c:v>0.31254873924379467</c:v>
                </c:pt>
                <c:pt idx="8">
                  <c:v>-0.11463803854045107</c:v>
                </c:pt>
                <c:pt idx="9">
                  <c:v>-0.32888544060448588</c:v>
                </c:pt>
                <c:pt idx="10">
                  <c:v>-0.38897583180296191</c:v>
                </c:pt>
                <c:pt idx="11">
                  <c:v>4.725889928019722E-2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38240"/>
        <c:axId val="1906733248"/>
      </c:lineChart>
      <c:catAx>
        <c:axId val="19067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3248"/>
        <c:crosses val="autoZero"/>
        <c:auto val="1"/>
        <c:lblAlgn val="ctr"/>
        <c:lblOffset val="100"/>
        <c:noMultiLvlLbl val="0"/>
      </c:catAx>
      <c:valAx>
        <c:axId val="19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  <c:pt idx="83" formatCode="0.00%">
                  <c:v>0.13638238283029502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1.6807785034179679E-2</c:v>
                </c:pt>
                <c:pt idx="2">
                  <c:v>2.2022429858016057E-2</c:v>
                </c:pt>
                <c:pt idx="3">
                  <c:v>1.7583208055028443E-2</c:v>
                </c:pt>
                <c:pt idx="4">
                  <c:v>2.7355635161424141E-2</c:v>
                </c:pt>
                <c:pt idx="5">
                  <c:v>1.8027874379962894E-2</c:v>
                </c:pt>
                <c:pt idx="6">
                  <c:v>1.2787811469096244E-2</c:v>
                </c:pt>
                <c:pt idx="7">
                  <c:v>1.9802736170781765E-2</c:v>
                </c:pt>
                <c:pt idx="8">
                  <c:v>1.4259544399338075E-2</c:v>
                </c:pt>
                <c:pt idx="9">
                  <c:v>1.1349796611997753E-2</c:v>
                </c:pt>
                <c:pt idx="10">
                  <c:v>1.2843886881910516E-2</c:v>
                </c:pt>
                <c:pt idx="11">
                  <c:v>1.6514162278862932E-2</c:v>
                </c:pt>
                <c:pt idx="12">
                  <c:v>3.3946358660670306E-2</c:v>
                </c:pt>
                <c:pt idx="13">
                  <c:v>1.9087564879756602E-2</c:v>
                </c:pt>
                <c:pt idx="14">
                  <c:v>2.5381795269783236E-2</c:v>
                </c:pt>
                <c:pt idx="15">
                  <c:v>1.6145634990271107E-2</c:v>
                </c:pt>
                <c:pt idx="16">
                  <c:v>2.7492496867238314E-2</c:v>
                </c:pt>
                <c:pt idx="17">
                  <c:v>2.4876111109304766E-2</c:v>
                </c:pt>
                <c:pt idx="18">
                  <c:v>3.8509873433065556E-2</c:v>
                </c:pt>
                <c:pt idx="19">
                  <c:v>3.5069538816797197E-2</c:v>
                </c:pt>
                <c:pt idx="20">
                  <c:v>3.9139116328542611E-2</c:v>
                </c:pt>
                <c:pt idx="21">
                  <c:v>5.8262597113143411E-2</c:v>
                </c:pt>
                <c:pt idx="22">
                  <c:v>5.1574481443950271E-2</c:v>
                </c:pt>
                <c:pt idx="23">
                  <c:v>3.4644345233642238E-2</c:v>
                </c:pt>
                <c:pt idx="24">
                  <c:v>2.7600117627573972E-2</c:v>
                </c:pt>
                <c:pt idx="25">
                  <c:v>3.1008574604723282E-2</c:v>
                </c:pt>
                <c:pt idx="26">
                  <c:v>4.0352323687009806E-2</c:v>
                </c:pt>
                <c:pt idx="27">
                  <c:v>4.0331773938506288E-2</c:v>
                </c:pt>
                <c:pt idx="28">
                  <c:v>3.3941245125824082E-2</c:v>
                </c:pt>
                <c:pt idx="29">
                  <c:v>3.3997780663358679E-2</c:v>
                </c:pt>
                <c:pt idx="30">
                  <c:v>2.8985642003360956E-2</c:v>
                </c:pt>
                <c:pt idx="31">
                  <c:v>2.4562103177921513E-2</c:v>
                </c:pt>
                <c:pt idx="32">
                  <c:v>3.9252375570621778E-2</c:v>
                </c:pt>
                <c:pt idx="33">
                  <c:v>5.197518377521515E-2</c:v>
                </c:pt>
                <c:pt idx="34">
                  <c:v>2.8719879983198471E-2</c:v>
                </c:pt>
                <c:pt idx="35">
                  <c:v>4.680305731923462E-2</c:v>
                </c:pt>
                <c:pt idx="36">
                  <c:v>3.8967346913674872E-2</c:v>
                </c:pt>
                <c:pt idx="37">
                  <c:v>2.6974500412825009E-2</c:v>
                </c:pt>
                <c:pt idx="38">
                  <c:v>2.1775445389213388E-2</c:v>
                </c:pt>
                <c:pt idx="39">
                  <c:v>2.6073589115983342E-2</c:v>
                </c:pt>
                <c:pt idx="40">
                  <c:v>1.6554638202317618E-2</c:v>
                </c:pt>
                <c:pt idx="41">
                  <c:v>1.8817498746850347E-2</c:v>
                </c:pt>
                <c:pt idx="42">
                  <c:v>2.3676587605091948E-2</c:v>
                </c:pt>
                <c:pt idx="43">
                  <c:v>2.2133411570340877E-2</c:v>
                </c:pt>
                <c:pt idx="44">
                  <c:v>2.6657887112881085E-2</c:v>
                </c:pt>
                <c:pt idx="45">
                  <c:v>2.2605763893917441E-2</c:v>
                </c:pt>
                <c:pt idx="46">
                  <c:v>3.5210542499450881E-2</c:v>
                </c:pt>
                <c:pt idx="47">
                  <c:v>3.467479863847811E-2</c:v>
                </c:pt>
                <c:pt idx="48">
                  <c:v>4.3035246365466406E-2</c:v>
                </c:pt>
                <c:pt idx="49">
                  <c:v>4.4575386698920694E-2</c:v>
                </c:pt>
                <c:pt idx="50">
                  <c:v>3.6884178378534749E-2</c:v>
                </c:pt>
                <c:pt idx="51">
                  <c:v>3.9206760248912786E-2</c:v>
                </c:pt>
                <c:pt idx="52">
                  <c:v>4.0846211581400116E-2</c:v>
                </c:pt>
                <c:pt idx="53">
                  <c:v>3.6354762685148367E-2</c:v>
                </c:pt>
                <c:pt idx="54">
                  <c:v>3.4322184128273703E-2</c:v>
                </c:pt>
                <c:pt idx="55">
                  <c:v>3.2327256780992908E-2</c:v>
                </c:pt>
                <c:pt idx="56">
                  <c:v>2.2183969722266106E-2</c:v>
                </c:pt>
                <c:pt idx="57">
                  <c:v>2.8422517689525195E-2</c:v>
                </c:pt>
                <c:pt idx="58">
                  <c:v>3.093570511111654E-2</c:v>
                </c:pt>
                <c:pt idx="59">
                  <c:v>2.9195498413519205E-2</c:v>
                </c:pt>
                <c:pt idx="60">
                  <c:v>4.1773170575456708E-2</c:v>
                </c:pt>
                <c:pt idx="61">
                  <c:v>4.1791681796551128E-2</c:v>
                </c:pt>
                <c:pt idx="62">
                  <c:v>5.1025498719141194E-2</c:v>
                </c:pt>
                <c:pt idx="63">
                  <c:v>5.9128393120344347E-2</c:v>
                </c:pt>
                <c:pt idx="64">
                  <c:v>5.9513578557066626E-2</c:v>
                </c:pt>
                <c:pt idx="65">
                  <c:v>5.4859652156401761E-2</c:v>
                </c:pt>
                <c:pt idx="66">
                  <c:v>5.4214342715938502E-2</c:v>
                </c:pt>
                <c:pt idx="67">
                  <c:v>7.4426472288334988E-2</c:v>
                </c:pt>
                <c:pt idx="68">
                  <c:v>6.9244216184010332E-2</c:v>
                </c:pt>
                <c:pt idx="69">
                  <c:v>5.6923286687240671E-2</c:v>
                </c:pt>
                <c:pt idx="70">
                  <c:v>5.9788926511037399E-2</c:v>
                </c:pt>
                <c:pt idx="71">
                  <c:v>5.2973779362730511E-2</c:v>
                </c:pt>
                <c:pt idx="72">
                  <c:v>5.248452882604715E-2</c:v>
                </c:pt>
                <c:pt idx="73">
                  <c:v>6.4434436600120382E-2</c:v>
                </c:pt>
                <c:pt idx="74">
                  <c:v>7.0945492925021281E-2</c:v>
                </c:pt>
                <c:pt idx="75" formatCode="0.00%">
                  <c:v>6.7712097341239508E-2</c:v>
                </c:pt>
                <c:pt idx="76" formatCode="0.00%">
                  <c:v>8.3161536291670224E-2</c:v>
                </c:pt>
                <c:pt idx="77" formatCode="0.00%">
                  <c:v>8.0630545065518033E-2</c:v>
                </c:pt>
                <c:pt idx="78" formatCode="0.00%">
                  <c:v>6.023676984981341E-2</c:v>
                </c:pt>
                <c:pt idx="79" formatCode="0.00%">
                  <c:v>6.4445883803521342E-2</c:v>
                </c:pt>
                <c:pt idx="80" formatCode="0.00%">
                  <c:v>0.12474611267048985</c:v>
                </c:pt>
                <c:pt idx="81" formatCode="0.00%">
                  <c:v>0.12342066294499077</c:v>
                </c:pt>
                <c:pt idx="82" formatCode="0.00%">
                  <c:v>7.8880217077648584E-2</c:v>
                </c:pt>
                <c:pt idx="83" formatCode="0.00%">
                  <c:v>0.13436359526075203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1.7438812255859304E-2</c:v>
                </c:pt>
                <c:pt idx="2">
                  <c:v>2.2048813964603786E-2</c:v>
                </c:pt>
                <c:pt idx="3">
                  <c:v>1.7005737129756504E-2</c:v>
                </c:pt>
                <c:pt idx="4">
                  <c:v>2.7263164554560237E-2</c:v>
                </c:pt>
                <c:pt idx="5">
                  <c:v>1.7604119468172641E-2</c:v>
                </c:pt>
                <c:pt idx="6">
                  <c:v>1.2946214202140371E-2</c:v>
                </c:pt>
                <c:pt idx="7">
                  <c:v>2.0341570844354839E-2</c:v>
                </c:pt>
                <c:pt idx="8">
                  <c:v>1.4515425126452763E-2</c:v>
                </c:pt>
                <c:pt idx="9">
                  <c:v>1.2053983840178306E-2</c:v>
                </c:pt>
                <c:pt idx="10">
                  <c:v>1.2744265301725344E-2</c:v>
                </c:pt>
                <c:pt idx="11">
                  <c:v>1.6504885042192718E-2</c:v>
                </c:pt>
                <c:pt idx="12">
                  <c:v>3.4607670864300166E-2</c:v>
                </c:pt>
                <c:pt idx="13">
                  <c:v>1.9192796647296229E-2</c:v>
                </c:pt>
                <c:pt idx="14">
                  <c:v>2.5669059883090428E-2</c:v>
                </c:pt>
                <c:pt idx="15">
                  <c:v>1.5798945241701334E-2</c:v>
                </c:pt>
                <c:pt idx="16">
                  <c:v>2.7341734768957515E-2</c:v>
                </c:pt>
                <c:pt idx="17">
                  <c:v>2.4351501268071729E-2</c:v>
                </c:pt>
                <c:pt idx="18">
                  <c:v>3.8359655662365988E-2</c:v>
                </c:pt>
                <c:pt idx="19">
                  <c:v>3.4598682124358016E-2</c:v>
                </c:pt>
                <c:pt idx="20">
                  <c:v>3.9116094845897287E-2</c:v>
                </c:pt>
                <c:pt idx="21">
                  <c:v>5.7941927090216616E-2</c:v>
                </c:pt>
                <c:pt idx="22">
                  <c:v>5.170865622673948E-2</c:v>
                </c:pt>
                <c:pt idx="23">
                  <c:v>3.4950596465567862E-2</c:v>
                </c:pt>
                <c:pt idx="24">
                  <c:v>2.8284301311218618E-2</c:v>
                </c:pt>
                <c:pt idx="25">
                  <c:v>3.0808460105280044E-2</c:v>
                </c:pt>
                <c:pt idx="26">
                  <c:v>3.9373015932213207E-2</c:v>
                </c:pt>
                <c:pt idx="27">
                  <c:v>3.9708765246284417E-2</c:v>
                </c:pt>
                <c:pt idx="28">
                  <c:v>3.427039663266096E-2</c:v>
                </c:pt>
                <c:pt idx="29">
                  <c:v>3.3966029163027045E-2</c:v>
                </c:pt>
                <c:pt idx="30">
                  <c:v>2.9079121254649287E-2</c:v>
                </c:pt>
                <c:pt idx="31">
                  <c:v>2.5074522867178484E-2</c:v>
                </c:pt>
                <c:pt idx="32">
                  <c:v>3.9065503739390328E-2</c:v>
                </c:pt>
                <c:pt idx="33">
                  <c:v>5.2720305805037837E-2</c:v>
                </c:pt>
                <c:pt idx="34">
                  <c:v>2.9329129535339726E-2</c:v>
                </c:pt>
                <c:pt idx="35">
                  <c:v>4.7059846435650865E-2</c:v>
                </c:pt>
                <c:pt idx="36">
                  <c:v>3.9502782595069341E-2</c:v>
                </c:pt>
                <c:pt idx="37">
                  <c:v>2.5507454084113146E-2</c:v>
                </c:pt>
                <c:pt idx="38">
                  <c:v>2.1763318363705597E-2</c:v>
                </c:pt>
                <c:pt idx="39">
                  <c:v>2.5652063468511788E-2</c:v>
                </c:pt>
                <c:pt idx="40">
                  <c:v>1.5351294129001269E-2</c:v>
                </c:pt>
                <c:pt idx="41">
                  <c:v>1.8767634477109274E-2</c:v>
                </c:pt>
                <c:pt idx="42">
                  <c:v>2.3795528366160612E-2</c:v>
                </c:pt>
                <c:pt idx="43">
                  <c:v>2.2254356145546828E-2</c:v>
                </c:pt>
                <c:pt idx="44">
                  <c:v>2.6720979551457358E-2</c:v>
                </c:pt>
                <c:pt idx="45">
                  <c:v>2.25929951369499E-2</c:v>
                </c:pt>
                <c:pt idx="46">
                  <c:v>3.488124651321578E-2</c:v>
                </c:pt>
                <c:pt idx="47">
                  <c:v>3.4661326867864384E-2</c:v>
                </c:pt>
                <c:pt idx="48">
                  <c:v>4.2342441441426626E-2</c:v>
                </c:pt>
                <c:pt idx="49">
                  <c:v>4.4048856999118202E-2</c:v>
                </c:pt>
                <c:pt idx="50">
                  <c:v>3.6993442832677026E-2</c:v>
                </c:pt>
                <c:pt idx="51">
                  <c:v>3.9818106220217864E-2</c:v>
                </c:pt>
                <c:pt idx="52">
                  <c:v>4.0525135157936987E-2</c:v>
                </c:pt>
                <c:pt idx="53">
                  <c:v>3.6488166811269762E-2</c:v>
                </c:pt>
                <c:pt idx="54">
                  <c:v>3.4072739693666199E-2</c:v>
                </c:pt>
                <c:pt idx="55">
                  <c:v>3.2504616400601316E-2</c:v>
                </c:pt>
                <c:pt idx="56">
                  <c:v>2.2943312273526528E-2</c:v>
                </c:pt>
                <c:pt idx="57">
                  <c:v>2.9228079148502895E-2</c:v>
                </c:pt>
                <c:pt idx="58">
                  <c:v>3.137773687774148E-2</c:v>
                </c:pt>
                <c:pt idx="59">
                  <c:v>2.929343203104251E-2</c:v>
                </c:pt>
                <c:pt idx="60">
                  <c:v>4.060840698223922E-2</c:v>
                </c:pt>
                <c:pt idx="61">
                  <c:v>4.2005771680155624E-2</c:v>
                </c:pt>
                <c:pt idx="62">
                  <c:v>5.0383453712153248E-2</c:v>
                </c:pt>
                <c:pt idx="63">
                  <c:v>5.8127947917358647E-2</c:v>
                </c:pt>
                <c:pt idx="64">
                  <c:v>5.9517649826518193E-2</c:v>
                </c:pt>
                <c:pt idx="65">
                  <c:v>5.4730525075827874E-2</c:v>
                </c:pt>
                <c:pt idx="66">
                  <c:v>5.4624507064673145E-2</c:v>
                </c:pt>
                <c:pt idx="67">
                  <c:v>7.5197202351885872E-2</c:v>
                </c:pt>
                <c:pt idx="68">
                  <c:v>6.8600188884596403E-2</c:v>
                </c:pt>
                <c:pt idx="69">
                  <c:v>5.6291255290642939E-2</c:v>
                </c:pt>
                <c:pt idx="70">
                  <c:v>6.0430605422321371E-2</c:v>
                </c:pt>
                <c:pt idx="71">
                  <c:v>5.3246957768686265E-2</c:v>
                </c:pt>
                <c:pt idx="72">
                  <c:v>5.3304581150945607E-2</c:v>
                </c:pt>
                <c:pt idx="73">
                  <c:v>6.3872260625104094E-2</c:v>
                </c:pt>
                <c:pt idx="74">
                  <c:v>6.9578453584382638E-2</c:v>
                </c:pt>
                <c:pt idx="75" formatCode="0.00%">
                  <c:v>6.7675102596923553E-2</c:v>
                </c:pt>
                <c:pt idx="76" formatCode="0.00%">
                  <c:v>8.2980448983265953E-2</c:v>
                </c:pt>
                <c:pt idx="77" formatCode="0.00%">
                  <c:v>8.113936961926016E-2</c:v>
                </c:pt>
                <c:pt idx="78" formatCode="0.00%">
                  <c:v>6.0790308378942726E-2</c:v>
                </c:pt>
                <c:pt idx="79" formatCode="0.00%">
                  <c:v>6.5193770656134742E-2</c:v>
                </c:pt>
                <c:pt idx="80" formatCode="0.00%">
                  <c:v>0.12371162284175963</c:v>
                </c:pt>
                <c:pt idx="81" formatCode="0.00%">
                  <c:v>0.12279969217713438</c:v>
                </c:pt>
                <c:pt idx="82" formatCode="0.00%">
                  <c:v>7.9280172047813346E-2</c:v>
                </c:pt>
                <c:pt idx="83" formatCode="0.00%">
                  <c:v>0.13453232257809788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1.8007812500000053E-2</c:v>
                </c:pt>
                <c:pt idx="2">
                  <c:v>2.2339939828671218E-2</c:v>
                </c:pt>
                <c:pt idx="3">
                  <c:v>1.643206203153813E-2</c:v>
                </c:pt>
                <c:pt idx="4">
                  <c:v>2.6217134733367287E-2</c:v>
                </c:pt>
                <c:pt idx="5">
                  <c:v>1.7135373024095069E-2</c:v>
                </c:pt>
                <c:pt idx="6">
                  <c:v>1.2940268804819244E-2</c:v>
                </c:pt>
                <c:pt idx="7">
                  <c:v>2.0576206636685912E-2</c:v>
                </c:pt>
                <c:pt idx="8">
                  <c:v>1.4379947996679743E-2</c:v>
                </c:pt>
                <c:pt idx="9">
                  <c:v>1.2146892320334945E-2</c:v>
                </c:pt>
                <c:pt idx="10">
                  <c:v>1.2511947279249203E-2</c:v>
                </c:pt>
                <c:pt idx="11">
                  <c:v>1.658559455379538E-2</c:v>
                </c:pt>
                <c:pt idx="12">
                  <c:v>3.4970464348508035E-2</c:v>
                </c:pt>
                <c:pt idx="13">
                  <c:v>1.9687390844917996E-2</c:v>
                </c:pt>
                <c:pt idx="14">
                  <c:v>2.6430283205534533E-2</c:v>
                </c:pt>
                <c:pt idx="15">
                  <c:v>1.613145431577645E-2</c:v>
                </c:pt>
                <c:pt idx="16">
                  <c:v>2.7615769959521641E-2</c:v>
                </c:pt>
                <c:pt idx="17">
                  <c:v>2.3546496609008427E-2</c:v>
                </c:pt>
                <c:pt idx="18">
                  <c:v>3.8421659867275304E-2</c:v>
                </c:pt>
                <c:pt idx="19">
                  <c:v>3.420062928450851E-2</c:v>
                </c:pt>
                <c:pt idx="20">
                  <c:v>3.875241708558419E-2</c:v>
                </c:pt>
                <c:pt idx="21">
                  <c:v>5.9357793313105534E-2</c:v>
                </c:pt>
                <c:pt idx="22">
                  <c:v>5.1835956365874125E-2</c:v>
                </c:pt>
                <c:pt idx="23">
                  <c:v>3.4423408068666728E-2</c:v>
                </c:pt>
                <c:pt idx="24">
                  <c:v>2.9059347706463567E-2</c:v>
                </c:pt>
                <c:pt idx="25">
                  <c:v>3.0667735904612803E-2</c:v>
                </c:pt>
                <c:pt idx="26">
                  <c:v>3.8170062257369741E-2</c:v>
                </c:pt>
                <c:pt idx="27">
                  <c:v>3.9014284188555237E-2</c:v>
                </c:pt>
                <c:pt idx="28">
                  <c:v>3.4747457282577443E-2</c:v>
                </c:pt>
                <c:pt idx="29">
                  <c:v>3.3990605139144536E-2</c:v>
                </c:pt>
                <c:pt idx="30">
                  <c:v>2.842121959828936E-2</c:v>
                </c:pt>
                <c:pt idx="31">
                  <c:v>2.4868594959821744E-2</c:v>
                </c:pt>
                <c:pt idx="32">
                  <c:v>3.9255175733185599E-2</c:v>
                </c:pt>
                <c:pt idx="33">
                  <c:v>5.302932938695526E-2</c:v>
                </c:pt>
                <c:pt idx="34">
                  <c:v>3.0448396786049381E-2</c:v>
                </c:pt>
                <c:pt idx="35">
                  <c:v>4.5973513994948201E-2</c:v>
                </c:pt>
                <c:pt idx="36">
                  <c:v>4.0406110303963017E-2</c:v>
                </c:pt>
                <c:pt idx="37">
                  <c:v>2.3781373654475635E-2</c:v>
                </c:pt>
                <c:pt idx="38">
                  <c:v>2.1493809822611398E-2</c:v>
                </c:pt>
                <c:pt idx="39">
                  <c:v>2.4929834996133104E-2</c:v>
                </c:pt>
                <c:pt idx="40">
                  <c:v>1.419837915064881E-2</c:v>
                </c:pt>
                <c:pt idx="41">
                  <c:v>1.8760668671448766E-2</c:v>
                </c:pt>
                <c:pt idx="42">
                  <c:v>2.3727372572493355E-2</c:v>
                </c:pt>
                <c:pt idx="43">
                  <c:v>2.2072780930304958E-2</c:v>
                </c:pt>
                <c:pt idx="44">
                  <c:v>2.6620017436494336E-2</c:v>
                </c:pt>
                <c:pt idx="45">
                  <c:v>2.2669225871281284E-2</c:v>
                </c:pt>
                <c:pt idx="46">
                  <c:v>3.4477325043978935E-2</c:v>
                </c:pt>
                <c:pt idx="47">
                  <c:v>3.4830837218711608E-2</c:v>
                </c:pt>
                <c:pt idx="48">
                  <c:v>4.2055777067113054E-2</c:v>
                </c:pt>
                <c:pt idx="49">
                  <c:v>4.2968753398394233E-2</c:v>
                </c:pt>
                <c:pt idx="50">
                  <c:v>3.7834618892406358E-2</c:v>
                </c:pt>
                <c:pt idx="51">
                  <c:v>4.0210918278227537E-2</c:v>
                </c:pt>
                <c:pt idx="52">
                  <c:v>4.0729010757504014E-2</c:v>
                </c:pt>
                <c:pt idx="53">
                  <c:v>3.724863193869532E-2</c:v>
                </c:pt>
                <c:pt idx="54">
                  <c:v>3.3382057619852468E-2</c:v>
                </c:pt>
                <c:pt idx="55">
                  <c:v>3.195856716699863E-2</c:v>
                </c:pt>
                <c:pt idx="56">
                  <c:v>2.4220462645427432E-2</c:v>
                </c:pt>
                <c:pt idx="57">
                  <c:v>3.0195755839349081E-2</c:v>
                </c:pt>
                <c:pt idx="58">
                  <c:v>3.2089596516585495E-2</c:v>
                </c:pt>
                <c:pt idx="59">
                  <c:v>2.899027229003992E-2</c:v>
                </c:pt>
                <c:pt idx="60">
                  <c:v>4.0423384648625493E-2</c:v>
                </c:pt>
                <c:pt idx="61">
                  <c:v>4.1792352719392856E-2</c:v>
                </c:pt>
                <c:pt idx="62">
                  <c:v>4.9178565457550283E-2</c:v>
                </c:pt>
                <c:pt idx="63">
                  <c:v>5.7450572661305044E-2</c:v>
                </c:pt>
                <c:pt idx="64">
                  <c:v>5.956531905648621E-2</c:v>
                </c:pt>
                <c:pt idx="65">
                  <c:v>5.4674435704708646E-2</c:v>
                </c:pt>
                <c:pt idx="66">
                  <c:v>5.4894492422182584E-2</c:v>
                </c:pt>
                <c:pt idx="67">
                  <c:v>7.5844358456121919E-2</c:v>
                </c:pt>
                <c:pt idx="68">
                  <c:v>6.825077761941345E-2</c:v>
                </c:pt>
                <c:pt idx="69">
                  <c:v>5.5703768488450267E-2</c:v>
                </c:pt>
                <c:pt idx="70">
                  <c:v>6.0440375913608513E-2</c:v>
                </c:pt>
                <c:pt idx="71">
                  <c:v>5.3822861938660482E-2</c:v>
                </c:pt>
                <c:pt idx="72">
                  <c:v>5.4145976633766635E-2</c:v>
                </c:pt>
                <c:pt idx="73">
                  <c:v>6.367531299576612E-2</c:v>
                </c:pt>
                <c:pt idx="74">
                  <c:v>6.7643786477892709E-2</c:v>
                </c:pt>
                <c:pt idx="75" formatCode="0.00%">
                  <c:v>6.650912814982779E-2</c:v>
                </c:pt>
                <c:pt idx="76" formatCode="0.00%">
                  <c:v>8.221248900753042E-2</c:v>
                </c:pt>
                <c:pt idx="77" formatCode="0.00%">
                  <c:v>8.1953315143775018E-2</c:v>
                </c:pt>
                <c:pt idx="78" formatCode="0.00%">
                  <c:v>6.187181818174925E-2</c:v>
                </c:pt>
                <c:pt idx="79" formatCode="0.00%">
                  <c:v>6.5380178266551514E-2</c:v>
                </c:pt>
                <c:pt idx="80" formatCode="0.00%">
                  <c:v>0.12207259011651739</c:v>
                </c:pt>
                <c:pt idx="81" formatCode="0.00%">
                  <c:v>0.1214203858363414</c:v>
                </c:pt>
                <c:pt idx="82" formatCode="0.00%">
                  <c:v>7.9688309718787265E-2</c:v>
                </c:pt>
                <c:pt idx="83" formatCode="0.00%">
                  <c:v>0.13289864939109863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  <c:pt idx="83" formatCode="0.00%">
                  <c:v>0.13136529116970563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 - IPCse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auxgr12!$E$6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5B-40F3-83AD-797E7B7C4DC1}"/>
              </c:ext>
            </c:extLst>
          </c:dPt>
          <c:dLbls>
            <c:dLbl>
              <c:idx val="12"/>
              <c:layout>
                <c:manualLayout>
                  <c:x val="1.0753776976199413E-16"/>
                  <c:y val="-1.6161616161616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</c:numCache>
            </c:numRef>
          </c:cat>
          <c:val>
            <c:numRef>
              <c:f>auxgr12!$E$7:$E$19</c:f>
              <c:numCache>
                <c:formatCode>0.0%</c:formatCode>
                <c:ptCount val="13"/>
                <c:pt idx="0">
                  <c:v>5.1585923553434165E-2</c:v>
                </c:pt>
                <c:pt idx="1">
                  <c:v>5.0633268921120189E-2</c:v>
                </c:pt>
                <c:pt idx="2">
                  <c:v>6.4743914378924794E-2</c:v>
                </c:pt>
                <c:pt idx="3">
                  <c:v>7.3815179971449929E-2</c:v>
                </c:pt>
                <c:pt idx="4">
                  <c:v>6.8300058095319249E-2</c:v>
                </c:pt>
                <c:pt idx="5">
                  <c:v>8.4626924945660154E-2</c:v>
                </c:pt>
                <c:pt idx="6">
                  <c:v>7.9491641317577688E-2</c:v>
                </c:pt>
                <c:pt idx="7">
                  <c:v>5.9845706584237268E-2</c:v>
                </c:pt>
                <c:pt idx="8">
                  <c:v>6.3891094311341989E-2</c:v>
                </c:pt>
                <c:pt idx="9">
                  <c:v>0.12890946834927219</c:v>
                </c:pt>
                <c:pt idx="10">
                  <c:v>0.12568217146119265</c:v>
                </c:pt>
                <c:pt idx="11">
                  <c:v>7.7262043891683119E-2</c:v>
                </c:pt>
                <c:pt idx="12">
                  <c:v>0.13638238283029502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8-4D1D-AA2F-C9F7997E1DAA}"/>
            </c:ext>
          </c:extLst>
        </c:ser>
        <c:ser>
          <c:idx val="1"/>
          <c:order val="1"/>
          <c:tx>
            <c:strRef>
              <c:f>auxgr12!$F$6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</c:numCache>
            </c:numRef>
          </c:cat>
          <c:val>
            <c:numRef>
              <c:f>auxgr12!$F$7:$F$19</c:f>
              <c:numCache>
                <c:formatCode>0.0%</c:formatCode>
                <c:ptCount val="13"/>
                <c:pt idx="0">
                  <c:v>5.2973779362730511E-2</c:v>
                </c:pt>
                <c:pt idx="1">
                  <c:v>5.248452882604715E-2</c:v>
                </c:pt>
                <c:pt idx="2">
                  <c:v>6.4434436600120382E-2</c:v>
                </c:pt>
                <c:pt idx="3">
                  <c:v>7.0945492925021281E-2</c:v>
                </c:pt>
                <c:pt idx="4">
                  <c:v>6.7712097341239508E-2</c:v>
                </c:pt>
                <c:pt idx="5">
                  <c:v>8.3161536291670224E-2</c:v>
                </c:pt>
                <c:pt idx="6">
                  <c:v>8.0630545065518033E-2</c:v>
                </c:pt>
                <c:pt idx="7">
                  <c:v>6.023676984981341E-2</c:v>
                </c:pt>
                <c:pt idx="8">
                  <c:v>6.4445883803521342E-2</c:v>
                </c:pt>
                <c:pt idx="9">
                  <c:v>0.12474611267048985</c:v>
                </c:pt>
                <c:pt idx="10">
                  <c:v>0.12342066294499077</c:v>
                </c:pt>
                <c:pt idx="11">
                  <c:v>7.8880217077648584E-2</c:v>
                </c:pt>
                <c:pt idx="12">
                  <c:v>0.13436359526075203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8-4D1D-AA2F-C9F7997E1DAA}"/>
            </c:ext>
          </c:extLst>
        </c:ser>
        <c:ser>
          <c:idx val="2"/>
          <c:order val="2"/>
          <c:tx>
            <c:strRef>
              <c:f>auxgr12!$G$6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</c:numCache>
            </c:numRef>
          </c:cat>
          <c:val>
            <c:numRef>
              <c:f>auxgr12!$G$7:$G$19</c:f>
              <c:numCache>
                <c:formatCode>0.0%</c:formatCode>
                <c:ptCount val="13"/>
                <c:pt idx="0">
                  <c:v>5.3246957768686265E-2</c:v>
                </c:pt>
                <c:pt idx="1">
                  <c:v>5.3304581150945607E-2</c:v>
                </c:pt>
                <c:pt idx="2">
                  <c:v>6.3872260625104094E-2</c:v>
                </c:pt>
                <c:pt idx="3">
                  <c:v>6.9578453584382638E-2</c:v>
                </c:pt>
                <c:pt idx="4">
                  <c:v>6.7675102596923553E-2</c:v>
                </c:pt>
                <c:pt idx="5">
                  <c:v>8.2980448983265953E-2</c:v>
                </c:pt>
                <c:pt idx="6">
                  <c:v>8.113936961926016E-2</c:v>
                </c:pt>
                <c:pt idx="7">
                  <c:v>6.0790308378942726E-2</c:v>
                </c:pt>
                <c:pt idx="8">
                  <c:v>6.5193770656134742E-2</c:v>
                </c:pt>
                <c:pt idx="9">
                  <c:v>0.12371162284175963</c:v>
                </c:pt>
                <c:pt idx="10">
                  <c:v>0.12279969217713438</c:v>
                </c:pt>
                <c:pt idx="11">
                  <c:v>7.9280172047813346E-2</c:v>
                </c:pt>
                <c:pt idx="12">
                  <c:v>0.13453232257809788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8-4D1D-AA2F-C9F7997E1DAA}"/>
            </c:ext>
          </c:extLst>
        </c:ser>
        <c:ser>
          <c:idx val="3"/>
          <c:order val="3"/>
          <c:tx>
            <c:strRef>
              <c:f>auxgr12!$H$6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</c:numCache>
            </c:numRef>
          </c:cat>
          <c:val>
            <c:numRef>
              <c:f>auxgr12!$H$7:$H$19</c:f>
              <c:numCache>
                <c:formatCode>0.0%</c:formatCode>
                <c:ptCount val="13"/>
                <c:pt idx="0">
                  <c:v>5.3822861938660482E-2</c:v>
                </c:pt>
                <c:pt idx="1">
                  <c:v>5.4145976633766635E-2</c:v>
                </c:pt>
                <c:pt idx="2">
                  <c:v>6.367531299576612E-2</c:v>
                </c:pt>
                <c:pt idx="3">
                  <c:v>6.7643786477892709E-2</c:v>
                </c:pt>
                <c:pt idx="4">
                  <c:v>6.650912814982779E-2</c:v>
                </c:pt>
                <c:pt idx="5">
                  <c:v>8.221248900753042E-2</c:v>
                </c:pt>
                <c:pt idx="6">
                  <c:v>8.1953315143775018E-2</c:v>
                </c:pt>
                <c:pt idx="7">
                  <c:v>6.187181818174925E-2</c:v>
                </c:pt>
                <c:pt idx="8">
                  <c:v>6.5380178266551514E-2</c:v>
                </c:pt>
                <c:pt idx="9">
                  <c:v>0.12207259011651739</c:v>
                </c:pt>
                <c:pt idx="10">
                  <c:v>0.1214203858363414</c:v>
                </c:pt>
                <c:pt idx="11">
                  <c:v>7.9688309718787265E-2</c:v>
                </c:pt>
                <c:pt idx="12">
                  <c:v>0.13289864939109863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8-4D1D-AA2F-C9F7997E1DAA}"/>
            </c:ext>
          </c:extLst>
        </c:ser>
        <c:ser>
          <c:idx val="4"/>
          <c:order val="4"/>
          <c:tx>
            <c:strRef>
              <c:f>auxgr12!$I$6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5B-40F3-83AD-797E7B7C4DC1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</c:numCache>
            </c:numRef>
          </c:cat>
          <c:val>
            <c:numRef>
              <c:f>auxgr12!$I$7:$I$19</c:f>
              <c:numCache>
                <c:formatCode>0.0%</c:formatCode>
                <c:ptCount val="13"/>
                <c:pt idx="0">
                  <c:v>5.4620779079509019E-2</c:v>
                </c:pt>
                <c:pt idx="1">
                  <c:v>5.5402827728309179E-2</c:v>
                </c:pt>
                <c:pt idx="2">
                  <c:v>6.3783995325444653E-2</c:v>
                </c:pt>
                <c:pt idx="3">
                  <c:v>6.5679911201989682E-2</c:v>
                </c:pt>
                <c:pt idx="4">
                  <c:v>6.5139783156022979E-2</c:v>
                </c:pt>
                <c:pt idx="5">
                  <c:v>8.134691914865444E-2</c:v>
                </c:pt>
                <c:pt idx="6">
                  <c:v>8.3774816000369068E-2</c:v>
                </c:pt>
                <c:pt idx="7">
                  <c:v>6.3704105356792606E-2</c:v>
                </c:pt>
                <c:pt idx="8">
                  <c:v>6.6206996727169454E-2</c:v>
                </c:pt>
                <c:pt idx="9">
                  <c:v>0.12078610800266154</c:v>
                </c:pt>
                <c:pt idx="10">
                  <c:v>0.11951165404165809</c:v>
                </c:pt>
                <c:pt idx="11">
                  <c:v>8.0848382783769379E-2</c:v>
                </c:pt>
                <c:pt idx="12">
                  <c:v>0.13136529116970563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8-4D1D-AA2F-C9F7997E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D0D88B-2D52-47CC-98CE-D9F6A088FB20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67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EDC503-D061-4934-A8C3-5140CC2C92F7}">
  <sheetPr/>
  <sheetViews>
    <sheetView zoomScale="16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97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9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520211</xdr:colOff>
      <xdr:row>86</xdr:row>
      <xdr:rowOff>481</xdr:rowOff>
    </xdr:from>
    <xdr:to>
      <xdr:col>87</xdr:col>
      <xdr:colOff>520211</xdr:colOff>
      <xdr:row>100</xdr:row>
      <xdr:rowOff>76681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21F7A1-D8BB-1DE5-C3EA-B0AB95B0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472357</xdr:colOff>
      <xdr:row>85</xdr:row>
      <xdr:rowOff>142211</xdr:rowOff>
    </xdr:from>
    <xdr:to>
      <xdr:col>94</xdr:col>
      <xdr:colOff>472357</xdr:colOff>
      <xdr:row>100</xdr:row>
      <xdr:rowOff>24935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18BE1C-6EF1-B53B-D288-03E36CA6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542192</xdr:colOff>
      <xdr:row>42</xdr:row>
      <xdr:rowOff>97447</xdr:rowOff>
    </xdr:from>
    <xdr:to>
      <xdr:col>92</xdr:col>
      <xdr:colOff>542192</xdr:colOff>
      <xdr:row>56</xdr:row>
      <xdr:rowOff>173647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181097-31E1-D7CA-FDD3-619E8741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417872</xdr:colOff>
      <xdr:row>80</xdr:row>
      <xdr:rowOff>21303</xdr:rowOff>
    </xdr:from>
    <xdr:to>
      <xdr:col>15</xdr:col>
      <xdr:colOff>40969</xdr:colOff>
      <xdr:row>96</xdr:row>
      <xdr:rowOff>143388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7422C-19D8-1B72-4CBA-6E669841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496310</xdr:colOff>
      <xdr:row>84</xdr:row>
      <xdr:rowOff>18394</xdr:rowOff>
    </xdr:from>
    <xdr:to>
      <xdr:col>70</xdr:col>
      <xdr:colOff>239122</xdr:colOff>
      <xdr:row>103</xdr:row>
      <xdr:rowOff>111525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A39AC6-F2D8-D258-7142-EB6C3714D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59261</xdr:colOff>
      <xdr:row>84</xdr:row>
      <xdr:rowOff>82241</xdr:rowOff>
    </xdr:from>
    <xdr:to>
      <xdr:col>81</xdr:col>
      <xdr:colOff>332159</xdr:colOff>
      <xdr:row>104</xdr:row>
      <xdr:rowOff>15011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D6FC2E-9CBA-4623-B8FD-75C4823FE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82</xdr:col>
      <xdr:colOff>138575</xdr:colOff>
      <xdr:row>84</xdr:row>
      <xdr:rowOff>117708</xdr:rowOff>
    </xdr:from>
    <xdr:to>
      <xdr:col>95</xdr:col>
      <xdr:colOff>527618</xdr:colOff>
      <xdr:row>115</xdr:row>
      <xdr:rowOff>43640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53CA2D-EA45-0109-A54F-2E0464E6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AB3363-E910-7BE8-29DF-EAEDE433B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9676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417872</xdr:colOff>
      <xdr:row>80</xdr:row>
      <xdr:rowOff>21303</xdr:rowOff>
    </xdr:from>
    <xdr:to>
      <xdr:col>15</xdr:col>
      <xdr:colOff>40969</xdr:colOff>
      <xdr:row>96</xdr:row>
      <xdr:rowOff>143388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CC99A-445C-4B79-B0A8-9653F0A2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323727</xdr:colOff>
      <xdr:row>78</xdr:row>
      <xdr:rowOff>126068</xdr:rowOff>
    </xdr:from>
    <xdr:to>
      <xdr:col>69</xdr:col>
      <xdr:colOff>65299</xdr:colOff>
      <xdr:row>98</xdr:row>
      <xdr:rowOff>53548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9AFC47-6DA9-4373-A3A6-DA1C6958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146763</xdr:colOff>
      <xdr:row>77</xdr:row>
      <xdr:rowOff>61000</xdr:rowOff>
    </xdr:from>
    <xdr:to>
      <xdr:col>81</xdr:col>
      <xdr:colOff>419661</xdr:colOff>
      <xdr:row>96</xdr:row>
      <xdr:rowOff>155760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AD0ED-9BDE-4D08-89D8-66A7CCC3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146</xdr:col>
      <xdr:colOff>251377</xdr:colOff>
      <xdr:row>47</xdr:row>
      <xdr:rowOff>132522</xdr:rowOff>
    </xdr:from>
    <xdr:to>
      <xdr:col>152</xdr:col>
      <xdr:colOff>165654</xdr:colOff>
      <xdr:row>59</xdr:row>
      <xdr:rowOff>49197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87FB8C-D65C-42F7-81B2-F4078359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638" cy="60674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CB31-99B9-EB68-CDF7-047B453FD8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8453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8453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IPCse\IPCse.xlsx" TargetMode="External"/><Relationship Id="rId1" Type="http://schemas.openxmlformats.org/officeDocument/2006/relationships/externalLinkPath" Target="/Users/fiona/Dropbox/MGR/IPC%20seasonal%20adjustment/IPCse/IPC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por%20quintiles.xlsx" TargetMode="External"/><Relationship Id="rId1" Type="http://schemas.openxmlformats.org/officeDocument/2006/relationships/externalLinkPath" Target="IPC%20por%20quinti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PCse%20por%20quintiles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  <cell r="B2">
            <v>12</v>
          </cell>
          <cell r="C2">
            <v>2016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A3">
            <v>42736</v>
          </cell>
          <cell r="B3">
            <v>1</v>
          </cell>
          <cell r="C3">
            <v>2017</v>
          </cell>
          <cell r="D3">
            <v>100.95684814453125</v>
          </cell>
          <cell r="E3">
            <v>100.62062072753906</v>
          </cell>
          <cell r="F3">
            <v>101.95632934570313</v>
          </cell>
          <cell r="G3">
            <v>101.75705718994141</v>
          </cell>
          <cell r="H3">
            <v>101.40763854980469</v>
          </cell>
          <cell r="I3">
            <v>102.52864074707031</v>
          </cell>
          <cell r="J3">
            <v>102.0775146484375</v>
          </cell>
          <cell r="K3">
            <v>102.13018035888672</v>
          </cell>
          <cell r="L3">
            <v>102.72676086425781</v>
          </cell>
          <cell r="M3">
            <v>102.61689758300781</v>
          </cell>
          <cell r="N3">
            <v>102.92615509033203</v>
          </cell>
          <cell r="O3">
            <v>101.99767303466797</v>
          </cell>
          <cell r="P3">
            <v>100.92316436767578</v>
          </cell>
          <cell r="Q3">
            <v>100.53205108642578</v>
          </cell>
          <cell r="R3">
            <v>101.93683624267578</v>
          </cell>
          <cell r="S3">
            <v>101.66712951660156</v>
          </cell>
          <cell r="T3">
            <v>101.48020935058594</v>
          </cell>
          <cell r="U3">
            <v>102.45177459716797</v>
          </cell>
          <cell r="V3">
            <v>102.10116577148438</v>
          </cell>
          <cell r="W3">
            <v>102.30860137939453</v>
          </cell>
          <cell r="X3">
            <v>102.63816070556641</v>
          </cell>
          <cell r="Y3">
            <v>102.54154205322266</v>
          </cell>
          <cell r="Z3">
            <v>102.89689636230469</v>
          </cell>
          <cell r="AA3">
            <v>101.98191070556641</v>
          </cell>
          <cell r="AB3">
            <v>100.89429473876953</v>
          </cell>
          <cell r="AC3">
            <v>100.57883453369141</v>
          </cell>
          <cell r="AD3">
            <v>101.93482208251953</v>
          </cell>
          <cell r="AE3">
            <v>101.63207244873047</v>
          </cell>
          <cell r="AF3">
            <v>101.42892456054688</v>
          </cell>
          <cell r="AG3">
            <v>102.54776000976563</v>
          </cell>
          <cell r="AH3">
            <v>102.14605712890625</v>
          </cell>
          <cell r="AI3">
            <v>102.37385559082031</v>
          </cell>
          <cell r="AJ3">
            <v>102.629638671875</v>
          </cell>
          <cell r="AK3">
            <v>102.54226684570313</v>
          </cell>
          <cell r="AL3">
            <v>102.97579956054688</v>
          </cell>
          <cell r="AM3">
            <v>101.95649719238281</v>
          </cell>
          <cell r="AN3">
            <v>100.88336181640625</v>
          </cell>
          <cell r="AO3">
            <v>100.54141998291016</v>
          </cell>
          <cell r="AP3">
            <v>101.91419982910156</v>
          </cell>
          <cell r="AQ3">
            <v>101.77842712402344</v>
          </cell>
          <cell r="AR3">
            <v>101.43257904052734</v>
          </cell>
          <cell r="AS3">
            <v>102.32981109619141</v>
          </cell>
          <cell r="AT3">
            <v>102.11046600341797</v>
          </cell>
          <cell r="AU3">
            <v>102.38047027587891</v>
          </cell>
          <cell r="AV3">
            <v>102.50970458984375</v>
          </cell>
          <cell r="AW3">
            <v>102.70984649658203</v>
          </cell>
          <cell r="AX3">
            <v>102.94651794433594</v>
          </cell>
          <cell r="AY3">
            <v>101.99381256103516</v>
          </cell>
          <cell r="AZ3">
            <v>100.84565734863281</v>
          </cell>
          <cell r="BA3">
            <v>100.45668792724609</v>
          </cell>
          <cell r="BB3">
            <v>101.89094543457031</v>
          </cell>
          <cell r="BC3">
            <v>101.74652099609375</v>
          </cell>
          <cell r="BD3">
            <v>101.548583984375</v>
          </cell>
          <cell r="BE3">
            <v>102.16879272460938</v>
          </cell>
          <cell r="BF3">
            <v>102.10839080810547</v>
          </cell>
          <cell r="BG3">
            <v>102.52231597900391</v>
          </cell>
          <cell r="BH3">
            <v>102.39437103271484</v>
          </cell>
          <cell r="BI3">
            <v>102.75511932373047</v>
          </cell>
          <cell r="BJ3">
            <v>103.05781555175781</v>
          </cell>
          <cell r="BK3">
            <v>102.01801300048828</v>
          </cell>
          <cell r="BL3">
            <v>101.61908721923828</v>
          </cell>
          <cell r="BM3">
            <v>101.68077850341797</v>
          </cell>
          <cell r="BN3">
            <v>101.74388122558594</v>
          </cell>
          <cell r="BO3">
            <v>101.80078125</v>
          </cell>
          <cell r="BP3">
            <v>101.87610626220703</v>
          </cell>
          <cell r="BQ3">
            <v>100.89768218994141</v>
          </cell>
          <cell r="BR3">
            <v>100.53078460693359</v>
          </cell>
          <cell r="BS3">
            <v>101.92097473144531</v>
          </cell>
          <cell r="BT3">
            <v>101.72183990478516</v>
          </cell>
          <cell r="BU3">
            <v>101.48405456542969</v>
          </cell>
          <cell r="BV3">
            <v>102.32992553710938</v>
          </cell>
          <cell r="BW3">
            <v>102.111328125</v>
          </cell>
          <cell r="BX3">
            <v>102.37928009033203</v>
          </cell>
          <cell r="BY3">
            <v>102.52748870849609</v>
          </cell>
          <cell r="BZ3">
            <v>102.67110443115234</v>
          </cell>
          <cell r="CA3">
            <v>102.98865509033203</v>
          </cell>
          <cell r="CB3">
            <v>101.99524688720703</v>
          </cell>
          <cell r="CC3">
            <v>101.77423095703125</v>
          </cell>
          <cell r="CD3">
            <v>101.77423095703125</v>
          </cell>
        </row>
        <row r="4">
          <cell r="A4">
            <v>42767</v>
          </cell>
          <cell r="B4">
            <v>2</v>
          </cell>
          <cell r="C4">
            <v>2017</v>
          </cell>
          <cell r="D4">
            <v>102.4105224609375</v>
          </cell>
          <cell r="E4">
            <v>105.09841156005859</v>
          </cell>
          <cell r="F4">
            <v>103.75941467285156</v>
          </cell>
          <cell r="G4">
            <v>106.74596405029297</v>
          </cell>
          <cell r="H4">
            <v>102.24056243896484</v>
          </cell>
          <cell r="I4">
            <v>105.09429931640625</v>
          </cell>
          <cell r="J4">
            <v>104.02630615234375</v>
          </cell>
          <cell r="K4">
            <v>105.78511047363281</v>
          </cell>
          <cell r="L4">
            <v>104.18731689453125</v>
          </cell>
          <cell r="M4">
            <v>107.39218139648438</v>
          </cell>
          <cell r="N4">
            <v>104.68140411376953</v>
          </cell>
          <cell r="O4">
            <v>103.84928894042969</v>
          </cell>
          <cell r="P4">
            <v>102.34606170654297</v>
          </cell>
          <cell r="Q4">
            <v>105.17388153076172</v>
          </cell>
          <cell r="R4">
            <v>103.76429748535156</v>
          </cell>
          <cell r="S4">
            <v>106.94501495361328</v>
          </cell>
          <cell r="T4">
            <v>102.37067413330078</v>
          </cell>
          <cell r="U4">
            <v>105.09881591796875</v>
          </cell>
          <cell r="V4">
            <v>104.05574035644531</v>
          </cell>
          <cell r="W4">
            <v>106.0133056640625</v>
          </cell>
          <cell r="X4">
            <v>104.10587310791016</v>
          </cell>
          <cell r="Y4">
            <v>107.42343139648438</v>
          </cell>
          <cell r="Z4">
            <v>104.591552734375</v>
          </cell>
          <cell r="AA4">
            <v>103.86695098876953</v>
          </cell>
          <cell r="AB4">
            <v>102.29216003417969</v>
          </cell>
          <cell r="AC4">
            <v>105.14463043212891</v>
          </cell>
          <cell r="AD4">
            <v>103.81032562255859</v>
          </cell>
          <cell r="AE4">
            <v>106.88734436035156</v>
          </cell>
          <cell r="AF4">
            <v>102.31601715087891</v>
          </cell>
          <cell r="AG4">
            <v>105.18034362792969</v>
          </cell>
          <cell r="AH4">
            <v>104.11058807373047</v>
          </cell>
          <cell r="AI4">
            <v>106.125732421875</v>
          </cell>
          <cell r="AJ4">
            <v>104.09188079833984</v>
          </cell>
          <cell r="AK4">
            <v>107.40384674072266</v>
          </cell>
          <cell r="AL4">
            <v>104.66075897216797</v>
          </cell>
          <cell r="AM4">
            <v>103.85170745849609</v>
          </cell>
          <cell r="AN4">
            <v>102.26416015625</v>
          </cell>
          <cell r="AO4">
            <v>105.17791748046875</v>
          </cell>
          <cell r="AP4">
            <v>103.84767913818359</v>
          </cell>
          <cell r="AQ4">
            <v>107.09703826904297</v>
          </cell>
          <cell r="AR4">
            <v>102.32814025878906</v>
          </cell>
          <cell r="AS4">
            <v>105.13280487060547</v>
          </cell>
          <cell r="AT4">
            <v>104.04804229736328</v>
          </cell>
          <cell r="AU4">
            <v>106.16424560546875</v>
          </cell>
          <cell r="AV4">
            <v>104.03710174560547</v>
          </cell>
          <cell r="AW4">
            <v>107.38850402832031</v>
          </cell>
          <cell r="AX4">
            <v>104.67878723144531</v>
          </cell>
          <cell r="AY4">
            <v>103.90909576416016</v>
          </cell>
          <cell r="AZ4">
            <v>102.21628570556641</v>
          </cell>
          <cell r="BA4">
            <v>105.26210784912109</v>
          </cell>
          <cell r="BB4">
            <v>103.90706634521484</v>
          </cell>
          <cell r="BC4">
            <v>107.4716796875</v>
          </cell>
          <cell r="BD4">
            <v>102.53245544433594</v>
          </cell>
          <cell r="BE4">
            <v>105.10300445556641</v>
          </cell>
          <cell r="BF4">
            <v>104.03643035888672</v>
          </cell>
          <cell r="BG4">
            <v>106.39570617675781</v>
          </cell>
          <cell r="BH4">
            <v>103.98758697509766</v>
          </cell>
          <cell r="BI4">
            <v>107.63965606689453</v>
          </cell>
          <cell r="BJ4">
            <v>104.81920623779297</v>
          </cell>
          <cell r="BK4">
            <v>103.98511505126953</v>
          </cell>
          <cell r="BL4">
            <v>103.73878479003906</v>
          </cell>
          <cell r="BM4">
            <v>103.92003631591797</v>
          </cell>
          <cell r="BN4">
            <v>103.98721313476563</v>
          </cell>
          <cell r="BO4">
            <v>104.07500457763672</v>
          </cell>
          <cell r="BP4">
            <v>104.28218841552734</v>
          </cell>
          <cell r="BQ4">
            <v>102.30056762695313</v>
          </cell>
          <cell r="BR4">
            <v>105.18656921386719</v>
          </cell>
          <cell r="BS4">
            <v>103.83165740966797</v>
          </cell>
          <cell r="BT4">
            <v>107.11888122558594</v>
          </cell>
          <cell r="BU4">
            <v>102.40879821777344</v>
          </cell>
          <cell r="BV4">
            <v>105.12181091308594</v>
          </cell>
          <cell r="BW4">
            <v>104.05326080322266</v>
          </cell>
          <cell r="BX4">
            <v>106.15460968017578</v>
          </cell>
          <cell r="BY4">
            <v>104.05320739746094</v>
          </cell>
          <cell r="BZ4">
            <v>107.49588775634766</v>
          </cell>
          <cell r="CA4">
            <v>104.72235870361328</v>
          </cell>
          <cell r="CB4">
            <v>103.91591644287109</v>
          </cell>
          <cell r="CC4">
            <v>104.06128692626953</v>
          </cell>
          <cell r="CD4">
            <v>104.06129455566406</v>
          </cell>
        </row>
        <row r="5">
          <cell r="A5">
            <v>42795</v>
          </cell>
          <cell r="B5">
            <v>3</v>
          </cell>
          <cell r="C5">
            <v>2017</v>
          </cell>
          <cell r="D5">
            <v>104.03205871582031</v>
          </cell>
          <cell r="E5">
            <v>106.98245239257813</v>
          </cell>
          <cell r="F5">
            <v>105.17575073242188</v>
          </cell>
          <cell r="G5">
            <v>111.78063201904297</v>
          </cell>
          <cell r="H5">
            <v>103.19927215576172</v>
          </cell>
          <cell r="I5">
            <v>107.26433563232422</v>
          </cell>
          <cell r="J5">
            <v>105.27593994140625</v>
          </cell>
          <cell r="K5">
            <v>109.44882202148438</v>
          </cell>
          <cell r="L5">
            <v>106.35136413574219</v>
          </cell>
          <cell r="M5">
            <v>105.30740356445313</v>
          </cell>
          <cell r="N5">
            <v>105.87038421630859</v>
          </cell>
          <cell r="O5">
            <v>105.8021240234375</v>
          </cell>
          <cell r="P5">
            <v>104.07159423828125</v>
          </cell>
          <cell r="Q5">
            <v>106.98992919921875</v>
          </cell>
          <cell r="R5">
            <v>105.05010223388672</v>
          </cell>
          <cell r="S5">
            <v>111.29001617431641</v>
          </cell>
          <cell r="T5">
            <v>103.24942779541016</v>
          </cell>
          <cell r="U5">
            <v>107.22327423095703</v>
          </cell>
          <cell r="V5">
            <v>105.33528137207031</v>
          </cell>
          <cell r="W5">
            <v>109.54052734375</v>
          </cell>
          <cell r="X5">
            <v>106.41465759277344</v>
          </cell>
          <cell r="Y5">
            <v>104.23213958740234</v>
          </cell>
          <cell r="Z5">
            <v>105.71883392333984</v>
          </cell>
          <cell r="AA5">
            <v>105.80641174316406</v>
          </cell>
          <cell r="AB5">
            <v>104.08123779296875</v>
          </cell>
          <cell r="AC5">
            <v>106.99154663085938</v>
          </cell>
          <cell r="AD5">
            <v>105.02642822265625</v>
          </cell>
          <cell r="AE5">
            <v>110.77870178222656</v>
          </cell>
          <cell r="AF5">
            <v>103.12688446044922</v>
          </cell>
          <cell r="AG5">
            <v>107.27482604980469</v>
          </cell>
          <cell r="AH5">
            <v>105.38967895507813</v>
          </cell>
          <cell r="AI5">
            <v>109.59049224853516</v>
          </cell>
          <cell r="AJ5">
            <v>106.44591522216797</v>
          </cell>
          <cell r="AK5">
            <v>104.11182403564453</v>
          </cell>
          <cell r="AL5">
            <v>105.74205017089844</v>
          </cell>
          <cell r="AM5">
            <v>105.78965759277344</v>
          </cell>
          <cell r="AN5">
            <v>104.10099029541016</v>
          </cell>
          <cell r="AO5">
            <v>106.95574188232422</v>
          </cell>
          <cell r="AP5">
            <v>105.01302337646484</v>
          </cell>
          <cell r="AQ5">
            <v>110.76978302001953</v>
          </cell>
          <cell r="AR5">
            <v>103.13490295410156</v>
          </cell>
          <cell r="AS5">
            <v>107.19517517089844</v>
          </cell>
          <cell r="AT5">
            <v>105.33279418945313</v>
          </cell>
          <cell r="AU5">
            <v>109.54608154296875</v>
          </cell>
          <cell r="AV5">
            <v>106.47492980957031</v>
          </cell>
          <cell r="AW5">
            <v>104.03187561035156</v>
          </cell>
          <cell r="AX5">
            <v>105.69762420654297</v>
          </cell>
          <cell r="AY5">
            <v>105.83058166503906</v>
          </cell>
          <cell r="AZ5">
            <v>104.17098236083984</v>
          </cell>
          <cell r="BA5">
            <v>106.92048645019531</v>
          </cell>
          <cell r="BB5">
            <v>104.997802734375</v>
          </cell>
          <cell r="BC5">
            <v>110.73004913330078</v>
          </cell>
          <cell r="BD5">
            <v>103.31316375732422</v>
          </cell>
          <cell r="BE5">
            <v>107.12633514404297</v>
          </cell>
          <cell r="BF5">
            <v>105.29332733154297</v>
          </cell>
          <cell r="BG5">
            <v>109.64917755126953</v>
          </cell>
          <cell r="BH5">
            <v>106.53427124023438</v>
          </cell>
          <cell r="BI5">
            <v>103.19100952148438</v>
          </cell>
          <cell r="BJ5">
            <v>105.82743835449219</v>
          </cell>
          <cell r="BK5">
            <v>105.826416015625</v>
          </cell>
          <cell r="BL5">
            <v>105.64869689941406</v>
          </cell>
          <cell r="BM5">
            <v>105.74728393554688</v>
          </cell>
          <cell r="BN5">
            <v>105.75559234619141</v>
          </cell>
          <cell r="BO5">
            <v>105.78517150878906</v>
          </cell>
          <cell r="BP5">
            <v>105.88672637939453</v>
          </cell>
          <cell r="BQ5">
            <v>104.09501647949219</v>
          </cell>
          <cell r="BR5">
            <v>106.96106719970703</v>
          </cell>
          <cell r="BS5">
            <v>105.03987121582031</v>
          </cell>
          <cell r="BT5">
            <v>110.95750427246094</v>
          </cell>
          <cell r="BU5">
            <v>103.22801971435547</v>
          </cell>
          <cell r="BV5">
            <v>107.18902587890625</v>
          </cell>
          <cell r="BW5">
            <v>105.32335662841797</v>
          </cell>
          <cell r="BX5">
            <v>109.57247924804688</v>
          </cell>
          <cell r="BY5">
            <v>106.47068023681641</v>
          </cell>
          <cell r="BZ5">
            <v>103.81757354736328</v>
          </cell>
          <cell r="CA5">
            <v>105.77383422851563</v>
          </cell>
          <cell r="CB5">
            <v>105.81600952148438</v>
          </cell>
          <cell r="CC5">
            <v>105.79019927978516</v>
          </cell>
          <cell r="CD5">
            <v>105.79020690917969</v>
          </cell>
        </row>
        <row r="6">
          <cell r="A6">
            <v>42826</v>
          </cell>
          <cell r="B6">
            <v>4</v>
          </cell>
          <cell r="C6">
            <v>2017</v>
          </cell>
          <cell r="D6">
            <v>106.74706268310547</v>
          </cell>
          <cell r="E6">
            <v>110.34063720703125</v>
          </cell>
          <cell r="F6">
            <v>107.36605834960938</v>
          </cell>
          <cell r="G6">
            <v>118.5626220703125</v>
          </cell>
          <cell r="H6">
            <v>104.70502471923828</v>
          </cell>
          <cell r="I6">
            <v>109.30916595458984</v>
          </cell>
          <cell r="J6">
            <v>105.92284393310547</v>
          </cell>
          <cell r="K6">
            <v>117.38151550292969</v>
          </cell>
          <cell r="L6">
            <v>109.00621032714844</v>
          </cell>
          <cell r="M6">
            <v>109.68583679199219</v>
          </cell>
          <cell r="N6">
            <v>107.81092834472656</v>
          </cell>
          <cell r="O6">
            <v>107.85284423828125</v>
          </cell>
          <cell r="P6">
            <v>106.77998352050781</v>
          </cell>
          <cell r="Q6">
            <v>110.334228515625</v>
          </cell>
          <cell r="R6">
            <v>107.37892150878906</v>
          </cell>
          <cell r="S6">
            <v>118.03879547119141</v>
          </cell>
          <cell r="T6">
            <v>104.78813171386719</v>
          </cell>
          <cell r="U6">
            <v>109.21035003662109</v>
          </cell>
          <cell r="V6">
            <v>105.99126434326172</v>
          </cell>
          <cell r="W6">
            <v>117.44345855712891</v>
          </cell>
          <cell r="X6">
            <v>109.07656097412109</v>
          </cell>
          <cell r="Y6">
            <v>109.0797119140625</v>
          </cell>
          <cell r="Z6">
            <v>107.72160339355469</v>
          </cell>
          <cell r="AA6">
            <v>107.76956939697266</v>
          </cell>
          <cell r="AB6">
            <v>106.77767944335938</v>
          </cell>
          <cell r="AC6">
            <v>110.34073638916016</v>
          </cell>
          <cell r="AD6">
            <v>107.42037200927734</v>
          </cell>
          <cell r="AE6">
            <v>117.53134918212891</v>
          </cell>
          <cell r="AF6">
            <v>104.63154602050781</v>
          </cell>
          <cell r="AG6">
            <v>109.25984954833984</v>
          </cell>
          <cell r="AH6">
            <v>106.05873107910156</v>
          </cell>
          <cell r="AI6">
            <v>117.47711181640625</v>
          </cell>
          <cell r="AJ6">
            <v>109.09761810302734</v>
          </cell>
          <cell r="AK6">
            <v>109.04803466796875</v>
          </cell>
          <cell r="AL6">
            <v>107.77829742431641</v>
          </cell>
          <cell r="AM6">
            <v>107.70209503173828</v>
          </cell>
          <cell r="AN6">
            <v>106.78334808349609</v>
          </cell>
          <cell r="AO6">
            <v>110.32345581054688</v>
          </cell>
          <cell r="AP6">
            <v>107.40683746337891</v>
          </cell>
          <cell r="AQ6">
            <v>117.32734680175781</v>
          </cell>
          <cell r="AR6">
            <v>104.64116668701172</v>
          </cell>
          <cell r="AS6">
            <v>109.08497619628906</v>
          </cell>
          <cell r="AT6">
            <v>106.00544738769531</v>
          </cell>
          <cell r="AU6">
            <v>117.42209625244141</v>
          </cell>
          <cell r="AV6">
            <v>109.23285675048828</v>
          </cell>
          <cell r="AW6">
            <v>108.91754913330078</v>
          </cell>
          <cell r="AX6">
            <v>107.76419067382813</v>
          </cell>
          <cell r="AY6">
            <v>107.78924560546875</v>
          </cell>
          <cell r="AZ6">
            <v>106.83948516845703</v>
          </cell>
          <cell r="BA6">
            <v>110.28956604003906</v>
          </cell>
          <cell r="BB6">
            <v>107.43051147460938</v>
          </cell>
          <cell r="BC6">
            <v>116.94340515136719</v>
          </cell>
          <cell r="BD6">
            <v>104.8968505859375</v>
          </cell>
          <cell r="BE6">
            <v>108.93474578857422</v>
          </cell>
          <cell r="BF6">
            <v>105.9703369140625</v>
          </cell>
          <cell r="BG6">
            <v>117.46279907226563</v>
          </cell>
          <cell r="BH6">
            <v>109.42676544189453</v>
          </cell>
          <cell r="BI6">
            <v>108.31094360351563</v>
          </cell>
          <cell r="BJ6">
            <v>107.91124725341797</v>
          </cell>
          <cell r="BK6">
            <v>107.8009033203125</v>
          </cell>
          <cell r="BL6">
            <v>108.53758239746094</v>
          </cell>
          <cell r="BM6">
            <v>108.64006805419922</v>
          </cell>
          <cell r="BN6">
            <v>108.63882446289063</v>
          </cell>
          <cell r="BO6">
            <v>108.55855560302734</v>
          </cell>
          <cell r="BP6">
            <v>108.60956573486328</v>
          </cell>
          <cell r="BQ6">
            <v>106.78778076171875</v>
          </cell>
          <cell r="BR6">
            <v>110.32035827636719</v>
          </cell>
          <cell r="BS6">
            <v>107.40584564208984</v>
          </cell>
          <cell r="BT6">
            <v>117.49214172363281</v>
          </cell>
          <cell r="BU6">
            <v>104.77027893066406</v>
          </cell>
          <cell r="BV6">
            <v>109.08462524414063</v>
          </cell>
          <cell r="BW6">
            <v>105.99238586425781</v>
          </cell>
          <cell r="BX6">
            <v>117.44356536865234</v>
          </cell>
          <cell r="BY6">
            <v>109.23674774169922</v>
          </cell>
          <cell r="BZ6">
            <v>108.76834869384766</v>
          </cell>
          <cell r="CA6">
            <v>107.82464599609375</v>
          </cell>
          <cell r="CB6">
            <v>107.78245544433594</v>
          </cell>
          <cell r="CC6">
            <v>108.59931182861328</v>
          </cell>
          <cell r="CD6">
            <v>108.59931182861328</v>
          </cell>
        </row>
        <row r="7">
          <cell r="A7">
            <v>42856</v>
          </cell>
          <cell r="B7">
            <v>5</v>
          </cell>
          <cell r="C7">
            <v>2017</v>
          </cell>
          <cell r="D7">
            <v>109.09757232666016</v>
          </cell>
          <cell r="E7">
            <v>112.78355407714844</v>
          </cell>
          <cell r="F7">
            <v>109.28188323974609</v>
          </cell>
          <cell r="G7">
            <v>120.76380157470703</v>
          </cell>
          <cell r="H7">
            <v>107.61511993408203</v>
          </cell>
          <cell r="I7">
            <v>111.01935577392578</v>
          </cell>
          <cell r="J7">
            <v>106.98415374755859</v>
          </cell>
          <cell r="K7">
            <v>118.39276123046875</v>
          </cell>
          <cell r="L7">
            <v>110.19150543212891</v>
          </cell>
          <cell r="M7">
            <v>112.53749847412109</v>
          </cell>
          <cell r="N7">
            <v>109.57762145996094</v>
          </cell>
          <cell r="O7">
            <v>109.45314025878906</v>
          </cell>
          <cell r="P7">
            <v>109.10128021240234</v>
          </cell>
          <cell r="Q7">
            <v>112.79376983642578</v>
          </cell>
          <cell r="R7">
            <v>109.28592681884766</v>
          </cell>
          <cell r="S7">
            <v>120.23442077636719</v>
          </cell>
          <cell r="T7">
            <v>107.748291015625</v>
          </cell>
          <cell r="U7">
            <v>110.88679504394531</v>
          </cell>
          <cell r="V7">
            <v>107.00336456298828</v>
          </cell>
          <cell r="W7">
            <v>118.35147857666016</v>
          </cell>
          <cell r="X7">
            <v>110.25383758544922</v>
          </cell>
          <cell r="Y7">
            <v>111.97807312011719</v>
          </cell>
          <cell r="Z7">
            <v>109.41273498535156</v>
          </cell>
          <cell r="AA7">
            <v>109.28087615966797</v>
          </cell>
          <cell r="AB7">
            <v>109.07940673828125</v>
          </cell>
          <cell r="AC7">
            <v>112.78400421142578</v>
          </cell>
          <cell r="AD7">
            <v>109.34393310546875</v>
          </cell>
          <cell r="AE7">
            <v>119.64897918701172</v>
          </cell>
          <cell r="AF7">
            <v>107.59864044189453</v>
          </cell>
          <cell r="AG7">
            <v>110.92006683349609</v>
          </cell>
          <cell r="AH7">
            <v>107.02777099609375</v>
          </cell>
          <cell r="AI7">
            <v>118.36055755615234</v>
          </cell>
          <cell r="AJ7">
            <v>110.22890472412109</v>
          </cell>
          <cell r="AK7">
            <v>111.97013854980469</v>
          </cell>
          <cell r="AL7">
            <v>109.39521026611328</v>
          </cell>
          <cell r="AM7">
            <v>109.16605377197266</v>
          </cell>
          <cell r="AN7">
            <v>109.075927734375</v>
          </cell>
          <cell r="AO7">
            <v>112.79856872558594</v>
          </cell>
          <cell r="AP7">
            <v>109.26007843017578</v>
          </cell>
          <cell r="AQ7">
            <v>119.47243499755859</v>
          </cell>
          <cell r="AR7">
            <v>107.61543273925781</v>
          </cell>
          <cell r="AS7">
            <v>110.73506927490234</v>
          </cell>
          <cell r="AT7">
            <v>106.96076202392578</v>
          </cell>
          <cell r="AU7">
            <v>118.26280975341797</v>
          </cell>
          <cell r="AV7">
            <v>110.44426727294922</v>
          </cell>
          <cell r="AW7">
            <v>111.78681945800781</v>
          </cell>
          <cell r="AX7">
            <v>109.29767608642578</v>
          </cell>
          <cell r="AY7">
            <v>109.28153991699219</v>
          </cell>
          <cell r="AZ7">
            <v>109.09492492675781</v>
          </cell>
          <cell r="BA7">
            <v>112.80734252929688</v>
          </cell>
          <cell r="BB7">
            <v>109.23014831542969</v>
          </cell>
          <cell r="BC7">
            <v>119.11395263671875</v>
          </cell>
          <cell r="BD7">
            <v>107.94695281982422</v>
          </cell>
          <cell r="BE7">
            <v>110.56863403320313</v>
          </cell>
          <cell r="BF7">
            <v>106.91635131835938</v>
          </cell>
          <cell r="BG7">
            <v>118.20719909667969</v>
          </cell>
          <cell r="BH7">
            <v>110.69735717773438</v>
          </cell>
          <cell r="BI7">
            <v>111.18198394775391</v>
          </cell>
          <cell r="BJ7">
            <v>109.36321258544922</v>
          </cell>
          <cell r="BK7">
            <v>109.26390838623047</v>
          </cell>
          <cell r="BL7">
            <v>110.56623077392578</v>
          </cell>
          <cell r="BM7">
            <v>110.59861755371094</v>
          </cell>
          <cell r="BN7">
            <v>110.55131530761719</v>
          </cell>
          <cell r="BO7">
            <v>110.41874694824219</v>
          </cell>
          <cell r="BP7">
            <v>110.44535064697266</v>
          </cell>
          <cell r="BQ7">
            <v>109.08957672119141</v>
          </cell>
          <cell r="BR7">
            <v>112.79582977294922</v>
          </cell>
          <cell r="BS7">
            <v>109.2744140625</v>
          </cell>
          <cell r="BT7">
            <v>119.65522766113281</v>
          </cell>
          <cell r="BU7">
            <v>107.7674560546875</v>
          </cell>
          <cell r="BV7">
            <v>110.73744964599609</v>
          </cell>
          <cell r="BW7">
            <v>106.96383666992188</v>
          </cell>
          <cell r="BX7">
            <v>118.29574584960938</v>
          </cell>
          <cell r="BY7">
            <v>110.44944000244141</v>
          </cell>
          <cell r="BZ7">
            <v>111.65018463134766</v>
          </cell>
          <cell r="CA7">
            <v>109.37639617919922</v>
          </cell>
          <cell r="CB7">
            <v>109.27238464355469</v>
          </cell>
          <cell r="CC7">
            <v>110.49671936035156</v>
          </cell>
          <cell r="CD7">
            <v>110.49671936035156</v>
          </cell>
        </row>
        <row r="8">
          <cell r="A8">
            <v>42887</v>
          </cell>
          <cell r="B8">
            <v>6</v>
          </cell>
          <cell r="C8">
            <v>2017</v>
          </cell>
          <cell r="D8">
            <v>110.46003723144531</v>
          </cell>
          <cell r="E8">
            <v>113.96144866943359</v>
          </cell>
          <cell r="F8">
            <v>110.41909027099609</v>
          </cell>
          <cell r="G8">
            <v>122.76113891601563</v>
          </cell>
          <cell r="H8">
            <v>108.64467620849609</v>
          </cell>
          <cell r="I8">
            <v>112.71711730957031</v>
          </cell>
          <cell r="J8">
            <v>107.92303466796875</v>
          </cell>
          <cell r="K8">
            <v>119.63895416259766</v>
          </cell>
          <cell r="L8">
            <v>112.46979522705078</v>
          </cell>
          <cell r="M8">
            <v>115.02138519287109</v>
          </cell>
          <cell r="N8">
            <v>110.79644012451172</v>
          </cell>
          <cell r="O8">
            <v>110.90650939941406</v>
          </cell>
          <cell r="P8">
            <v>110.44353485107422</v>
          </cell>
          <cell r="Q8">
            <v>113.85697937011719</v>
          </cell>
          <cell r="R8">
            <v>110.36088562011719</v>
          </cell>
          <cell r="S8">
            <v>122.27115631103516</v>
          </cell>
          <cell r="T8">
            <v>108.85453033447266</v>
          </cell>
          <cell r="U8">
            <v>112.56478881835938</v>
          </cell>
          <cell r="V8">
            <v>107.90611267089844</v>
          </cell>
          <cell r="W8">
            <v>119.70992279052734</v>
          </cell>
          <cell r="X8">
            <v>112.51394653320313</v>
          </cell>
          <cell r="Y8">
            <v>114.42315673828125</v>
          </cell>
          <cell r="Z8">
            <v>110.73960113525391</v>
          </cell>
          <cell r="AA8">
            <v>110.69422912597656</v>
          </cell>
          <cell r="AB8">
            <v>110.41435241699219</v>
          </cell>
          <cell r="AC8">
            <v>113.85977172851563</v>
          </cell>
          <cell r="AD8">
            <v>110.40861511230469</v>
          </cell>
          <cell r="AE8">
            <v>121.68155670166016</v>
          </cell>
          <cell r="AF8">
            <v>108.76659393310547</v>
          </cell>
          <cell r="AG8">
            <v>112.59766387939453</v>
          </cell>
          <cell r="AH8">
            <v>107.8836669921875</v>
          </cell>
          <cell r="AI8">
            <v>119.78729248046875</v>
          </cell>
          <cell r="AJ8">
            <v>112.47693634033203</v>
          </cell>
          <cell r="AK8">
            <v>114.40988922119141</v>
          </cell>
          <cell r="AL8">
            <v>110.79953765869141</v>
          </cell>
          <cell r="AM8">
            <v>110.57826995849609</v>
          </cell>
          <cell r="AN8">
            <v>110.41536712646484</v>
          </cell>
          <cell r="AO8">
            <v>113.86973571777344</v>
          </cell>
          <cell r="AP8">
            <v>110.31968688964844</v>
          </cell>
          <cell r="AQ8">
            <v>121.54619598388672</v>
          </cell>
          <cell r="AR8">
            <v>108.79399871826172</v>
          </cell>
          <cell r="AS8">
            <v>112.35299682617188</v>
          </cell>
          <cell r="AT8">
            <v>107.75352478027344</v>
          </cell>
          <cell r="AU8">
            <v>119.69057464599609</v>
          </cell>
          <cell r="AV8">
            <v>112.71831512451172</v>
          </cell>
          <cell r="AW8">
            <v>114.23171234130859</v>
          </cell>
          <cell r="AX8">
            <v>110.76108551025391</v>
          </cell>
          <cell r="AY8">
            <v>110.69320678710938</v>
          </cell>
          <cell r="AZ8">
            <v>110.46120452880859</v>
          </cell>
          <cell r="BA8">
            <v>113.82203674316406</v>
          </cell>
          <cell r="BB8">
            <v>110.28856658935547</v>
          </cell>
          <cell r="BC8">
            <v>121.30478668212891</v>
          </cell>
          <cell r="BD8">
            <v>109.14565277099609</v>
          </cell>
          <cell r="BE8">
            <v>112.13619232177734</v>
          </cell>
          <cell r="BF8">
            <v>107.61550140380859</v>
          </cell>
          <cell r="BG8">
            <v>119.75714874267578</v>
          </cell>
          <cell r="BH8">
            <v>113.01324462890625</v>
          </cell>
          <cell r="BI8">
            <v>113.61156463623047</v>
          </cell>
          <cell r="BJ8">
            <v>110.90227508544922</v>
          </cell>
          <cell r="BK8">
            <v>110.63562774658203</v>
          </cell>
          <cell r="BL8">
            <v>111.98466491699219</v>
          </cell>
          <cell r="BM8">
            <v>112.01293182373047</v>
          </cell>
          <cell r="BN8">
            <v>111.98253631591797</v>
          </cell>
          <cell r="BO8">
            <v>111.84759521484375</v>
          </cell>
          <cell r="BP8">
            <v>111.91211700439453</v>
          </cell>
          <cell r="BQ8">
            <v>110.43887329101563</v>
          </cell>
          <cell r="BR8">
            <v>113.86329650878906</v>
          </cell>
          <cell r="BS8">
            <v>110.34793090820313</v>
          </cell>
          <cell r="BT8">
            <v>121.74565887451172</v>
          </cell>
          <cell r="BU8">
            <v>108.93034362792969</v>
          </cell>
          <cell r="BV8">
            <v>112.35782623291016</v>
          </cell>
          <cell r="BW8">
            <v>107.76165008544922</v>
          </cell>
          <cell r="BX8">
            <v>119.72608947753906</v>
          </cell>
          <cell r="BY8">
            <v>112.73321533203125</v>
          </cell>
          <cell r="BZ8">
            <v>114.090576171875</v>
          </cell>
          <cell r="CA8">
            <v>110.82476043701172</v>
          </cell>
          <cell r="CB8">
            <v>110.67366027832031</v>
          </cell>
          <cell r="CC8">
            <v>111.93470764160156</v>
          </cell>
          <cell r="CD8">
            <v>111.93470764160156</v>
          </cell>
        </row>
        <row r="9">
          <cell r="A9">
            <v>42917</v>
          </cell>
          <cell r="B9">
            <v>7</v>
          </cell>
          <cell r="C9">
            <v>2017</v>
          </cell>
          <cell r="D9">
            <v>112.36148071289063</v>
          </cell>
          <cell r="E9">
            <v>117.51545715332031</v>
          </cell>
          <cell r="F9">
            <v>111.33341217041016</v>
          </cell>
          <cell r="G9">
            <v>125.07801055908203</v>
          </cell>
          <cell r="H9">
            <v>110.70111083984375</v>
          </cell>
          <cell r="I9">
            <v>116.33429718017578</v>
          </cell>
          <cell r="J9">
            <v>110.46901702880859</v>
          </cell>
          <cell r="K9">
            <v>121.85523223876953</v>
          </cell>
          <cell r="L9">
            <v>115.62946319580078</v>
          </cell>
          <cell r="M9">
            <v>117.16191101074219</v>
          </cell>
          <cell r="N9">
            <v>113.29505157470703</v>
          </cell>
          <cell r="O9">
            <v>112.34674072265625</v>
          </cell>
          <cell r="P9">
            <v>112.35422515869141</v>
          </cell>
          <cell r="Q9">
            <v>117.46372222900391</v>
          </cell>
          <cell r="R9">
            <v>111.29013824462891</v>
          </cell>
          <cell r="S9">
            <v>124.65029144287109</v>
          </cell>
          <cell r="T9">
            <v>110.84333801269531</v>
          </cell>
          <cell r="U9">
            <v>116.26528167724609</v>
          </cell>
          <cell r="V9">
            <v>110.31980895996094</v>
          </cell>
          <cell r="W9">
            <v>121.82999420166016</v>
          </cell>
          <cell r="X9">
            <v>115.76540374755859</v>
          </cell>
          <cell r="Y9">
            <v>116.55689239501953</v>
          </cell>
          <cell r="Z9">
            <v>113.36307525634766</v>
          </cell>
          <cell r="AA9">
            <v>112.17505645751953</v>
          </cell>
          <cell r="AB9">
            <v>112.32728576660156</v>
          </cell>
          <cell r="AC9">
            <v>117.43932342529297</v>
          </cell>
          <cell r="AD9">
            <v>111.35541534423828</v>
          </cell>
          <cell r="AE9">
            <v>124.07578277587891</v>
          </cell>
          <cell r="AF9">
            <v>110.80054473876953</v>
          </cell>
          <cell r="AG9">
            <v>116.39630889892578</v>
          </cell>
          <cell r="AH9">
            <v>110.30425262451172</v>
          </cell>
          <cell r="AI9">
            <v>121.86363220214844</v>
          </cell>
          <cell r="AJ9">
            <v>115.81554412841797</v>
          </cell>
          <cell r="AK9">
            <v>116.52655029296875</v>
          </cell>
          <cell r="AL9">
            <v>113.58981323242188</v>
          </cell>
          <cell r="AM9">
            <v>112.07987976074219</v>
          </cell>
          <cell r="AN9">
            <v>112.30989074707031</v>
          </cell>
          <cell r="AO9">
            <v>117.47771453857422</v>
          </cell>
          <cell r="AP9">
            <v>111.27567291259766</v>
          </cell>
          <cell r="AQ9">
            <v>123.98919677734375</v>
          </cell>
          <cell r="AR9">
            <v>110.81844329833984</v>
          </cell>
          <cell r="AS9">
            <v>116.14031982421875</v>
          </cell>
          <cell r="AT9">
            <v>110.05316162109375</v>
          </cell>
          <cell r="AU9">
            <v>121.6890869140625</v>
          </cell>
          <cell r="AV9">
            <v>115.9442138671875</v>
          </cell>
          <cell r="AW9">
            <v>116.34317779541016</v>
          </cell>
          <cell r="AX9">
            <v>113.57649993896484</v>
          </cell>
          <cell r="AY9">
            <v>112.20661926269531</v>
          </cell>
          <cell r="AZ9">
            <v>112.34126281738281</v>
          </cell>
          <cell r="BA9">
            <v>117.46575164794922</v>
          </cell>
          <cell r="BB9">
            <v>111.26816558837891</v>
          </cell>
          <cell r="BC9">
            <v>123.86968231201172</v>
          </cell>
          <cell r="BD9">
            <v>111.06087493896484</v>
          </cell>
          <cell r="BE9">
            <v>115.95888519287109</v>
          </cell>
          <cell r="BF9">
            <v>109.87563323974609</v>
          </cell>
          <cell r="BG9">
            <v>121.58207702636719</v>
          </cell>
          <cell r="BH9">
            <v>116.11452484130859</v>
          </cell>
          <cell r="BI9">
            <v>115.7061767578125</v>
          </cell>
          <cell r="BJ9">
            <v>113.78730773925781</v>
          </cell>
          <cell r="BK9">
            <v>112.18100738525391</v>
          </cell>
          <cell r="BL9">
            <v>114.13205718994141</v>
          </cell>
          <cell r="BM9">
            <v>114.23109436035156</v>
          </cell>
          <cell r="BN9">
            <v>114.26043701171875</v>
          </cell>
          <cell r="BO9">
            <v>114.14899444580078</v>
          </cell>
          <cell r="BP9">
            <v>114.28753662109375</v>
          </cell>
          <cell r="BQ9">
            <v>112.33803558349609</v>
          </cell>
          <cell r="BR9">
            <v>117.4698486328125</v>
          </cell>
          <cell r="BS9">
            <v>111.29875946044922</v>
          </cell>
          <cell r="BT9">
            <v>124.19557952880859</v>
          </cell>
          <cell r="BU9">
            <v>110.90917205810547</v>
          </cell>
          <cell r="BV9">
            <v>116.13844299316406</v>
          </cell>
          <cell r="BW9">
            <v>110.10426330566406</v>
          </cell>
          <cell r="BX9">
            <v>121.73512268066406</v>
          </cell>
          <cell r="BY9">
            <v>115.92799377441406</v>
          </cell>
          <cell r="BZ9">
            <v>116.20093536376953</v>
          </cell>
          <cell r="CA9">
            <v>113.61546325683594</v>
          </cell>
          <cell r="CB9">
            <v>112.18522644042969</v>
          </cell>
          <cell r="CC9">
            <v>114.22412109375</v>
          </cell>
          <cell r="CD9">
            <v>114.22412109375</v>
          </cell>
        </row>
        <row r="10">
          <cell r="A10">
            <v>42948</v>
          </cell>
          <cell r="B10">
            <v>8</v>
          </cell>
          <cell r="C10">
            <v>2017</v>
          </cell>
          <cell r="D10">
            <v>114.25117492675781</v>
          </cell>
          <cell r="E10">
            <v>119.68026733398438</v>
          </cell>
          <cell r="F10">
            <v>111.40992736816406</v>
          </cell>
          <cell r="G10">
            <v>127.60695648193359</v>
          </cell>
          <cell r="H10">
            <v>111.37641143798828</v>
          </cell>
          <cell r="I10">
            <v>119.1470947265625</v>
          </cell>
          <cell r="J10">
            <v>111.63196563720703</v>
          </cell>
          <cell r="K10">
            <v>124.01591491699219</v>
          </cell>
          <cell r="L10">
            <v>116.88379669189453</v>
          </cell>
          <cell r="M10">
            <v>119.86794281005859</v>
          </cell>
          <cell r="N10">
            <v>114.19630432128906</v>
          </cell>
          <cell r="O10">
            <v>113.98938751220703</v>
          </cell>
          <cell r="P10">
            <v>114.33045959472656</v>
          </cell>
          <cell r="Q10">
            <v>119.57582855224609</v>
          </cell>
          <cell r="R10">
            <v>111.44503784179688</v>
          </cell>
          <cell r="S10">
            <v>127.27413940429688</v>
          </cell>
          <cell r="T10">
            <v>111.54021453857422</v>
          </cell>
          <cell r="U10">
            <v>119.10907745361328</v>
          </cell>
          <cell r="V10">
            <v>111.48363494873047</v>
          </cell>
          <cell r="W10">
            <v>124.00728607177734</v>
          </cell>
          <cell r="X10">
            <v>116.82656097412109</v>
          </cell>
          <cell r="Y10">
            <v>119.302734375</v>
          </cell>
          <cell r="Z10">
            <v>114.26358795166016</v>
          </cell>
          <cell r="AA10">
            <v>113.80436706542969</v>
          </cell>
          <cell r="AB10">
            <v>114.37197113037109</v>
          </cell>
          <cell r="AC10">
            <v>119.54019165039063</v>
          </cell>
          <cell r="AD10">
            <v>111.57057952880859</v>
          </cell>
          <cell r="AE10">
            <v>126.71115112304688</v>
          </cell>
          <cell r="AF10">
            <v>111.5615234375</v>
          </cell>
          <cell r="AG10">
            <v>119.21917724609375</v>
          </cell>
          <cell r="AH10">
            <v>111.48326110839844</v>
          </cell>
          <cell r="AI10">
            <v>124.05913543701172</v>
          </cell>
          <cell r="AJ10">
            <v>116.78994750976563</v>
          </cell>
          <cell r="AK10">
            <v>119.28925323486328</v>
          </cell>
          <cell r="AL10">
            <v>114.46395111083984</v>
          </cell>
          <cell r="AM10">
            <v>113.70783233642578</v>
          </cell>
          <cell r="AN10">
            <v>114.38284301757813</v>
          </cell>
          <cell r="AO10">
            <v>119.5396728515625</v>
          </cell>
          <cell r="AP10">
            <v>111.48127746582031</v>
          </cell>
          <cell r="AQ10">
            <v>126.69412994384766</v>
          </cell>
          <cell r="AR10">
            <v>111.57729339599609</v>
          </cell>
          <cell r="AS10">
            <v>119.06594085693359</v>
          </cell>
          <cell r="AT10">
            <v>111.24484252929688</v>
          </cell>
          <cell r="AU10">
            <v>123.88555145263672</v>
          </cell>
          <cell r="AV10">
            <v>116.84499359130859</v>
          </cell>
          <cell r="AW10">
            <v>119.10221099853516</v>
          </cell>
          <cell r="AX10">
            <v>114.47406005859375</v>
          </cell>
          <cell r="AY10">
            <v>113.81378173828125</v>
          </cell>
          <cell r="AZ10">
            <v>114.45977020263672</v>
          </cell>
          <cell r="BA10">
            <v>119.48432922363281</v>
          </cell>
          <cell r="BB10">
            <v>111.47580718994141</v>
          </cell>
          <cell r="BC10">
            <v>126.69509124755859</v>
          </cell>
          <cell r="BD10">
            <v>111.77075958251953</v>
          </cell>
          <cell r="BE10">
            <v>118.96599578857422</v>
          </cell>
          <cell r="BF10">
            <v>111.10037231445313</v>
          </cell>
          <cell r="BG10">
            <v>123.80332946777344</v>
          </cell>
          <cell r="BH10">
            <v>116.90837860107422</v>
          </cell>
          <cell r="BI10">
            <v>118.46299743652344</v>
          </cell>
          <cell r="BJ10">
            <v>114.68177795410156</v>
          </cell>
          <cell r="BK10">
            <v>113.77651214599609</v>
          </cell>
          <cell r="BL10">
            <v>115.73587036132813</v>
          </cell>
          <cell r="BM10">
            <v>115.85997772216797</v>
          </cell>
          <cell r="BN10">
            <v>115.91897583007813</v>
          </cell>
          <cell r="BO10">
            <v>115.79045104980469</v>
          </cell>
          <cell r="BP10">
            <v>115.92357635498047</v>
          </cell>
          <cell r="BQ10">
            <v>114.36458587646484</v>
          </cell>
          <cell r="BR10">
            <v>119.54835510253906</v>
          </cell>
          <cell r="BS10">
            <v>111.48040771484375</v>
          </cell>
          <cell r="BT10">
            <v>126.89476013183594</v>
          </cell>
          <cell r="BU10">
            <v>111.63269805908203</v>
          </cell>
          <cell r="BV10">
            <v>119.06204986572266</v>
          </cell>
          <cell r="BW10">
            <v>111.29925537109375</v>
          </cell>
          <cell r="BX10">
            <v>123.93122863769531</v>
          </cell>
          <cell r="BY10">
            <v>116.86097717285156</v>
          </cell>
          <cell r="BZ10">
            <v>118.95468139648438</v>
          </cell>
          <cell r="CA10">
            <v>114.50869750976563</v>
          </cell>
          <cell r="CB10">
            <v>113.79812622070313</v>
          </cell>
          <cell r="CC10">
            <v>115.86030578613281</v>
          </cell>
          <cell r="CD10">
            <v>115.86030578613281</v>
          </cell>
        </row>
        <row r="11">
          <cell r="A11">
            <v>42979</v>
          </cell>
          <cell r="B11">
            <v>9</v>
          </cell>
          <cell r="C11">
            <v>2017</v>
          </cell>
          <cell r="D11">
            <v>115.56863403320313</v>
          </cell>
          <cell r="E11">
            <v>118.65380096435547</v>
          </cell>
          <cell r="F11">
            <v>111.19949340820313</v>
          </cell>
          <cell r="G11">
            <v>130.02391052246094</v>
          </cell>
          <cell r="H11">
            <v>111.85802459716797</v>
          </cell>
          <cell r="I11">
            <v>121.93613433837891</v>
          </cell>
          <cell r="J11">
            <v>112.517333984375</v>
          </cell>
          <cell r="K11">
            <v>125.33570098876953</v>
          </cell>
          <cell r="L11">
            <v>118.71741485595703</v>
          </cell>
          <cell r="M11">
            <v>125.29145812988281</v>
          </cell>
          <cell r="N11">
            <v>115.83677673339844</v>
          </cell>
          <cell r="O11">
            <v>115.60317993164063</v>
          </cell>
          <cell r="P11">
            <v>115.60106658935547</v>
          </cell>
          <cell r="Q11">
            <v>118.51351165771484</v>
          </cell>
          <cell r="R11">
            <v>111.25223541259766</v>
          </cell>
          <cell r="S11">
            <v>129.72239685058594</v>
          </cell>
          <cell r="T11">
            <v>111.95116424560547</v>
          </cell>
          <cell r="U11">
            <v>121.96426391601563</v>
          </cell>
          <cell r="V11">
            <v>112.3841552734375</v>
          </cell>
          <cell r="W11">
            <v>125.27406311035156</v>
          </cell>
          <cell r="X11">
            <v>118.71092987060547</v>
          </cell>
          <cell r="Y11">
            <v>125.10231018066406</v>
          </cell>
          <cell r="Z11">
            <v>115.94306945800781</v>
          </cell>
          <cell r="AA11">
            <v>115.54128265380859</v>
          </cell>
          <cell r="AB11">
            <v>115.58808135986328</v>
          </cell>
          <cell r="AC11">
            <v>118.48815155029297</v>
          </cell>
          <cell r="AD11">
            <v>111.38652801513672</v>
          </cell>
          <cell r="AE11">
            <v>129.35911560058594</v>
          </cell>
          <cell r="AF11">
            <v>112.04792022705078</v>
          </cell>
          <cell r="AG11">
            <v>122.09320068359375</v>
          </cell>
          <cell r="AH11">
            <v>112.36802673339844</v>
          </cell>
          <cell r="AI11">
            <v>125.30931091308594</v>
          </cell>
          <cell r="AJ11">
            <v>118.71244049072266</v>
          </cell>
          <cell r="AK11">
            <v>125.17502593994141</v>
          </cell>
          <cell r="AL11">
            <v>116.14152526855469</v>
          </cell>
          <cell r="AM11">
            <v>115.49578857421875</v>
          </cell>
          <cell r="AN11">
            <v>115.56291198730469</v>
          </cell>
          <cell r="AO11">
            <v>118.46152496337891</v>
          </cell>
          <cell r="AP11">
            <v>111.29893493652344</v>
          </cell>
          <cell r="AQ11">
            <v>129.27000427246094</v>
          </cell>
          <cell r="AR11">
            <v>112.05604553222656</v>
          </cell>
          <cell r="AS11">
            <v>121.93565368652344</v>
          </cell>
          <cell r="AT11">
            <v>112.16341400146484</v>
          </cell>
          <cell r="AU11">
            <v>125.11277770996094</v>
          </cell>
          <cell r="AV11">
            <v>118.71990966796875</v>
          </cell>
          <cell r="AW11">
            <v>124.92089080810547</v>
          </cell>
          <cell r="AX11">
            <v>116.13882446289063</v>
          </cell>
          <cell r="AY11">
            <v>115.60231781005859</v>
          </cell>
          <cell r="AZ11">
            <v>115.61656188964844</v>
          </cell>
          <cell r="BA11">
            <v>118.36453247070313</v>
          </cell>
          <cell r="BB11">
            <v>111.30521392822266</v>
          </cell>
          <cell r="BC11">
            <v>129.08296203613281</v>
          </cell>
          <cell r="BD11">
            <v>112.06813812255859</v>
          </cell>
          <cell r="BE11">
            <v>121.84173583984375</v>
          </cell>
          <cell r="BF11">
            <v>112.03704833984375</v>
          </cell>
          <cell r="BG11">
            <v>125.01902770996094</v>
          </cell>
          <cell r="BH11">
            <v>118.67967987060547</v>
          </cell>
          <cell r="BI11">
            <v>124.75799560546875</v>
          </cell>
          <cell r="BJ11">
            <v>116.29725646972656</v>
          </cell>
          <cell r="BK11">
            <v>115.67960357666016</v>
          </cell>
          <cell r="BL11">
            <v>117.00475311279297</v>
          </cell>
          <cell r="BM11">
            <v>117.17496490478516</v>
          </cell>
          <cell r="BN11">
            <v>117.31626129150391</v>
          </cell>
          <cell r="BO11">
            <v>117.19694519042969</v>
          </cell>
          <cell r="BP11">
            <v>117.36870574951172</v>
          </cell>
          <cell r="BQ11">
            <v>115.58821868896484</v>
          </cell>
          <cell r="BR11">
            <v>118.47183227539063</v>
          </cell>
          <cell r="BS11">
            <v>111.29547119140625</v>
          </cell>
          <cell r="BT11">
            <v>129.38278198242188</v>
          </cell>
          <cell r="BU11">
            <v>112.02890014648438</v>
          </cell>
          <cell r="BV11">
            <v>121.92707824707031</v>
          </cell>
          <cell r="BW11">
            <v>112.21338653564453</v>
          </cell>
          <cell r="BX11">
            <v>125.17695617675781</v>
          </cell>
          <cell r="BY11">
            <v>118.70229339599609</v>
          </cell>
          <cell r="BZ11">
            <v>124.94727325439453</v>
          </cell>
          <cell r="CA11">
            <v>116.15536499023438</v>
          </cell>
          <cell r="CB11">
            <v>115.60469055175781</v>
          </cell>
          <cell r="CC11">
            <v>117.24663543701172</v>
          </cell>
          <cell r="CD11">
            <v>117.24664306640625</v>
          </cell>
        </row>
        <row r="12">
          <cell r="A12">
            <v>43009</v>
          </cell>
          <cell r="B12">
            <v>10</v>
          </cell>
          <cell r="C12">
            <v>2017</v>
          </cell>
          <cell r="D12">
            <v>116.70383453369141</v>
          </cell>
          <cell r="E12">
            <v>121.90938568115234</v>
          </cell>
          <cell r="F12">
            <v>112.32152557373047</v>
          </cell>
          <cell r="G12">
            <v>131.26573181152344</v>
          </cell>
          <cell r="H12">
            <v>112.28556060791016</v>
          </cell>
          <cell r="I12">
            <v>123.36464691162109</v>
          </cell>
          <cell r="J12">
            <v>114.09012603759766</v>
          </cell>
          <cell r="K12">
            <v>132.03768920898438</v>
          </cell>
          <cell r="L12">
            <v>120.60665130615234</v>
          </cell>
          <cell r="M12">
            <v>127.21171569824219</v>
          </cell>
          <cell r="N12">
            <v>117.49250030517578</v>
          </cell>
          <cell r="O12">
            <v>117.0889892578125</v>
          </cell>
          <cell r="P12">
            <v>116.67873382568359</v>
          </cell>
          <cell r="Q12">
            <v>121.79296112060547</v>
          </cell>
          <cell r="R12">
            <v>112.42488861083984</v>
          </cell>
          <cell r="S12">
            <v>130.93063354492188</v>
          </cell>
          <cell r="T12">
            <v>112.32096099853516</v>
          </cell>
          <cell r="U12">
            <v>123.36041259765625</v>
          </cell>
          <cell r="V12">
            <v>113.91530609130859</v>
          </cell>
          <cell r="W12">
            <v>131.94114685058594</v>
          </cell>
          <cell r="X12">
            <v>120.58005523681641</v>
          </cell>
          <cell r="Y12">
            <v>126.6527099609375</v>
          </cell>
          <cell r="Z12">
            <v>117.59009552001953</v>
          </cell>
          <cell r="AA12">
            <v>117.06912231445313</v>
          </cell>
          <cell r="AB12">
            <v>116.61502838134766</v>
          </cell>
          <cell r="AC12">
            <v>121.74488830566406</v>
          </cell>
          <cell r="AD12">
            <v>112.60054779052734</v>
          </cell>
          <cell r="AE12">
            <v>130.55621337890625</v>
          </cell>
          <cell r="AF12">
            <v>112.43336486816406</v>
          </cell>
          <cell r="AG12">
            <v>123.46932983398438</v>
          </cell>
          <cell r="AH12">
            <v>113.90324401855469</v>
          </cell>
          <cell r="AI12">
            <v>131.96180725097656</v>
          </cell>
          <cell r="AJ12">
            <v>120.57648468017578</v>
          </cell>
          <cell r="AK12">
            <v>126.63883972167969</v>
          </cell>
          <cell r="AL12">
            <v>117.83636474609375</v>
          </cell>
          <cell r="AM12">
            <v>117.05925750732422</v>
          </cell>
          <cell r="AN12">
            <v>116.55551147460938</v>
          </cell>
          <cell r="AO12">
            <v>121.74583435058594</v>
          </cell>
          <cell r="AP12">
            <v>112.46101379394531</v>
          </cell>
          <cell r="AQ12">
            <v>130.49684143066406</v>
          </cell>
          <cell r="AR12">
            <v>112.43685150146484</v>
          </cell>
          <cell r="AS12">
            <v>123.19842529296875</v>
          </cell>
          <cell r="AT12">
            <v>113.62898254394531</v>
          </cell>
          <cell r="AU12">
            <v>131.76895141601563</v>
          </cell>
          <cell r="AV12">
            <v>120.52737426757813</v>
          </cell>
          <cell r="AW12">
            <v>126.41304779052734</v>
          </cell>
          <cell r="AX12">
            <v>117.8367919921875</v>
          </cell>
          <cell r="AY12">
            <v>117.13601684570313</v>
          </cell>
          <cell r="AZ12">
            <v>116.55970764160156</v>
          </cell>
          <cell r="BA12">
            <v>121.67742919921875</v>
          </cell>
          <cell r="BB12">
            <v>112.43251800537109</v>
          </cell>
          <cell r="BC12">
            <v>130.28230285644531</v>
          </cell>
          <cell r="BD12">
            <v>112.37955474853516</v>
          </cell>
          <cell r="BE12">
            <v>123.01064300537109</v>
          </cell>
          <cell r="BF12">
            <v>113.43924713134766</v>
          </cell>
          <cell r="BG12">
            <v>131.6287841796875</v>
          </cell>
          <cell r="BH12">
            <v>120.38020324707031</v>
          </cell>
          <cell r="BI12">
            <v>125.96470642089844</v>
          </cell>
          <cell r="BJ12">
            <v>118.06404876708984</v>
          </cell>
          <cell r="BK12">
            <v>117.21360015869141</v>
          </cell>
          <cell r="BL12">
            <v>118.49081420898438</v>
          </cell>
          <cell r="BM12">
            <v>118.67994689941406</v>
          </cell>
          <cell r="BN12">
            <v>118.81137084960938</v>
          </cell>
          <cell r="BO12">
            <v>118.66330718994141</v>
          </cell>
          <cell r="BP12">
            <v>118.78785705566406</v>
          </cell>
          <cell r="BQ12">
            <v>116.6180419921875</v>
          </cell>
          <cell r="BR12">
            <v>121.75537109375</v>
          </cell>
          <cell r="BS12">
            <v>112.45345306396484</v>
          </cell>
          <cell r="BT12">
            <v>130.59403991699219</v>
          </cell>
          <cell r="BU12">
            <v>112.38433074951172</v>
          </cell>
          <cell r="BV12">
            <v>123.19853973388672</v>
          </cell>
          <cell r="BW12">
            <v>113.68618011474609</v>
          </cell>
          <cell r="BX12">
            <v>131.82608032226563</v>
          </cell>
          <cell r="BY12">
            <v>120.49668121337891</v>
          </cell>
          <cell r="BZ12">
            <v>126.35539245605469</v>
          </cell>
          <cell r="CA12">
            <v>117.87113189697266</v>
          </cell>
          <cell r="CB12">
            <v>117.13798522949219</v>
          </cell>
          <cell r="CC12">
            <v>118.71122741699219</v>
          </cell>
          <cell r="CD12">
            <v>118.71122741699219</v>
          </cell>
        </row>
        <row r="13">
          <cell r="A13">
            <v>43040</v>
          </cell>
          <cell r="B13">
            <v>11</v>
          </cell>
          <cell r="C13">
            <v>2017</v>
          </cell>
          <cell r="D13">
            <v>118.86189270019531</v>
          </cell>
          <cell r="E13">
            <v>122.46558380126953</v>
          </cell>
          <cell r="F13">
            <v>114.04085540771484</v>
          </cell>
          <cell r="G13">
            <v>133.02287292480469</v>
          </cell>
          <cell r="H13">
            <v>113.53385162353516</v>
          </cell>
          <cell r="I13">
            <v>124.98359680175781</v>
          </cell>
          <cell r="J13">
            <v>117.52829742431641</v>
          </cell>
          <cell r="K13">
            <v>133.340087890625</v>
          </cell>
          <cell r="L13">
            <v>121.92750549316406</v>
          </cell>
          <cell r="M13">
            <v>129.78993225097656</v>
          </cell>
          <cell r="N13">
            <v>119.59818267822266</v>
          </cell>
          <cell r="O13">
            <v>118.41654205322266</v>
          </cell>
          <cell r="P13">
            <v>118.85418701171875</v>
          </cell>
          <cell r="Q13">
            <v>122.39051055908203</v>
          </cell>
          <cell r="R13">
            <v>114.13063812255859</v>
          </cell>
          <cell r="S13">
            <v>132.64753723144531</v>
          </cell>
          <cell r="T13">
            <v>113.56815338134766</v>
          </cell>
          <cell r="U13">
            <v>124.97187805175781</v>
          </cell>
          <cell r="V13">
            <v>117.34706878662109</v>
          </cell>
          <cell r="W13">
            <v>133.20790100097656</v>
          </cell>
          <cell r="X13">
            <v>121.82684326171875</v>
          </cell>
          <cell r="Y13">
            <v>129.22274780273438</v>
          </cell>
          <cell r="Z13">
            <v>119.80120086669922</v>
          </cell>
          <cell r="AA13">
            <v>118.43605804443359</v>
          </cell>
          <cell r="AB13">
            <v>118.80068969726563</v>
          </cell>
          <cell r="AC13">
            <v>122.32493591308594</v>
          </cell>
          <cell r="AD13">
            <v>114.31312561035156</v>
          </cell>
          <cell r="AE13">
            <v>132.22703552246094</v>
          </cell>
          <cell r="AF13">
            <v>113.68354797363281</v>
          </cell>
          <cell r="AG13">
            <v>125.11473083496094</v>
          </cell>
          <cell r="AH13">
            <v>117.37908935546875</v>
          </cell>
          <cell r="AI13">
            <v>133.20584106445313</v>
          </cell>
          <cell r="AJ13">
            <v>121.78750610351563</v>
          </cell>
          <cell r="AK13">
            <v>129.18711853027344</v>
          </cell>
          <cell r="AL13">
            <v>120.03499603271484</v>
          </cell>
          <cell r="AM13">
            <v>118.45278167724609</v>
          </cell>
          <cell r="AN13">
            <v>118.74453735351563</v>
          </cell>
          <cell r="AO13">
            <v>122.33794403076172</v>
          </cell>
          <cell r="AP13">
            <v>114.19552612304688</v>
          </cell>
          <cell r="AQ13">
            <v>132.12277221679688</v>
          </cell>
          <cell r="AR13">
            <v>113.6854248046875</v>
          </cell>
          <cell r="AS13">
            <v>124.79563903808594</v>
          </cell>
          <cell r="AT13">
            <v>117.07018280029297</v>
          </cell>
          <cell r="AU13">
            <v>132.99517822265625</v>
          </cell>
          <cell r="AV13">
            <v>121.63631439208984</v>
          </cell>
          <cell r="AW13">
            <v>128.97053527832031</v>
          </cell>
          <cell r="AX13">
            <v>120.07415771484375</v>
          </cell>
          <cell r="AY13">
            <v>118.50386810302734</v>
          </cell>
          <cell r="AZ13">
            <v>118.75933074951172</v>
          </cell>
          <cell r="BA13">
            <v>122.29325866699219</v>
          </cell>
          <cell r="BB13">
            <v>114.20022583007813</v>
          </cell>
          <cell r="BC13">
            <v>131.79194641113281</v>
          </cell>
          <cell r="BD13">
            <v>113.6197509765625</v>
          </cell>
          <cell r="BE13">
            <v>124.58107757568359</v>
          </cell>
          <cell r="BF13">
            <v>116.86464691162109</v>
          </cell>
          <cell r="BG13">
            <v>132.79275512695313</v>
          </cell>
          <cell r="BH13">
            <v>121.41909027099609</v>
          </cell>
          <cell r="BI13">
            <v>128.53611755371094</v>
          </cell>
          <cell r="BJ13">
            <v>120.23737335205078</v>
          </cell>
          <cell r="BK13">
            <v>118.59823608398438</v>
          </cell>
          <cell r="BL13">
            <v>120.43659210205078</v>
          </cell>
          <cell r="BM13">
            <v>120.63984680175781</v>
          </cell>
          <cell r="BN13">
            <v>120.7723388671875</v>
          </cell>
          <cell r="BO13">
            <v>120.63140869140625</v>
          </cell>
          <cell r="BP13">
            <v>120.69203948974609</v>
          </cell>
          <cell r="BQ13">
            <v>118.80068969726563</v>
          </cell>
          <cell r="BR13">
            <v>122.34886169433594</v>
          </cell>
          <cell r="BS13">
            <v>114.18651580810547</v>
          </cell>
          <cell r="BT13">
            <v>132.21907043457031</v>
          </cell>
          <cell r="BU13">
            <v>113.62947845458984</v>
          </cell>
          <cell r="BV13">
            <v>124.79619598388672</v>
          </cell>
          <cell r="BW13">
            <v>117.125732421875</v>
          </cell>
          <cell r="BX13">
            <v>133.05337524414063</v>
          </cell>
          <cell r="BY13">
            <v>121.63800048828125</v>
          </cell>
          <cell r="BZ13">
            <v>128.91972351074219</v>
          </cell>
          <cell r="CA13">
            <v>120.06256103515625</v>
          </cell>
          <cell r="CB13">
            <v>118.51228332519531</v>
          </cell>
          <cell r="CC13">
            <v>120.65341949462891</v>
          </cell>
          <cell r="CD13">
            <v>120.65341949462891</v>
          </cell>
        </row>
        <row r="14">
          <cell r="A14">
            <v>43070</v>
          </cell>
          <cell r="B14">
            <v>12</v>
          </cell>
          <cell r="C14">
            <v>2017</v>
          </cell>
          <cell r="D14">
            <v>120.34941864013672</v>
          </cell>
          <cell r="E14">
            <v>123.66600036621094</v>
          </cell>
          <cell r="F14">
            <v>116.462890625</v>
          </cell>
          <cell r="G14">
            <v>155.42205810546875</v>
          </cell>
          <cell r="H14">
            <v>117.08005523681641</v>
          </cell>
          <cell r="I14">
            <v>127.72017669677734</v>
          </cell>
          <cell r="J14">
            <v>121.36076354980469</v>
          </cell>
          <cell r="K14">
            <v>133.84187316894531</v>
          </cell>
          <cell r="L14">
            <v>123.06198883056641</v>
          </cell>
          <cell r="M14">
            <v>132.25860595703125</v>
          </cell>
          <cell r="N14">
            <v>121.50434112548828</v>
          </cell>
          <cell r="O14">
            <v>119.78823852539063</v>
          </cell>
          <cell r="P14">
            <v>120.35932922363281</v>
          </cell>
          <cell r="Q14">
            <v>123.66718292236328</v>
          </cell>
          <cell r="R14">
            <v>116.63290405273438</v>
          </cell>
          <cell r="S14">
            <v>155.77748107910156</v>
          </cell>
          <cell r="T14">
            <v>117.26053619384766</v>
          </cell>
          <cell r="U14">
            <v>127.85106658935547</v>
          </cell>
          <cell r="V14">
            <v>121.19236755371094</v>
          </cell>
          <cell r="W14">
            <v>133.9964599609375</v>
          </cell>
          <cell r="X14">
            <v>122.96805572509766</v>
          </cell>
          <cell r="Y14">
            <v>131.48672485351563</v>
          </cell>
          <cell r="Z14">
            <v>121.77937316894531</v>
          </cell>
          <cell r="AA14">
            <v>119.79419708251953</v>
          </cell>
          <cell r="AB14">
            <v>120.30073547363281</v>
          </cell>
          <cell r="AC14">
            <v>123.58965301513672</v>
          </cell>
          <cell r="AD14">
            <v>116.84920501708984</v>
          </cell>
          <cell r="AE14">
            <v>155.84657287597656</v>
          </cell>
          <cell r="AF14">
            <v>117.41791534423828</v>
          </cell>
          <cell r="AG14">
            <v>128.04403686523438</v>
          </cell>
          <cell r="AH14">
            <v>121.23880004882813</v>
          </cell>
          <cell r="AI14">
            <v>134.10612487792969</v>
          </cell>
          <cell r="AJ14">
            <v>122.92704010009766</v>
          </cell>
          <cell r="AK14">
            <v>131.40605163574219</v>
          </cell>
          <cell r="AL14">
            <v>122.10324096679688</v>
          </cell>
          <cell r="AM14">
            <v>119.81101226806641</v>
          </cell>
          <cell r="AN14">
            <v>120.25452423095703</v>
          </cell>
          <cell r="AO14">
            <v>123.62308502197266</v>
          </cell>
          <cell r="AP14">
            <v>116.76507568359375</v>
          </cell>
          <cell r="AQ14">
            <v>155.53079223632813</v>
          </cell>
          <cell r="AR14">
            <v>117.43364715576172</v>
          </cell>
          <cell r="AS14">
            <v>127.86493682861328</v>
          </cell>
          <cell r="AT14">
            <v>120.93259429931641</v>
          </cell>
          <cell r="AU14">
            <v>133.93540954589844</v>
          </cell>
          <cell r="AV14">
            <v>122.80975341796875</v>
          </cell>
          <cell r="AW14">
            <v>131.21293640136719</v>
          </cell>
          <cell r="AX14">
            <v>122.20917510986328</v>
          </cell>
          <cell r="AY14">
            <v>119.85720062255859</v>
          </cell>
          <cell r="AZ14">
            <v>120.3004150390625</v>
          </cell>
          <cell r="BA14">
            <v>123.63646697998047</v>
          </cell>
          <cell r="BB14">
            <v>116.81163787841797</v>
          </cell>
          <cell r="BC14">
            <v>155.16561889648438</v>
          </cell>
          <cell r="BD14">
            <v>117.51886749267578</v>
          </cell>
          <cell r="BE14">
            <v>127.79045104980469</v>
          </cell>
          <cell r="BF14">
            <v>120.72868347167969</v>
          </cell>
          <cell r="BG14">
            <v>133.94439697265625</v>
          </cell>
          <cell r="BH14">
            <v>122.64602661132813</v>
          </cell>
          <cell r="BI14">
            <v>130.59735107421875</v>
          </cell>
          <cell r="BJ14">
            <v>122.42559051513672</v>
          </cell>
          <cell r="BK14">
            <v>119.85821533203125</v>
          </cell>
          <cell r="BL14">
            <v>124.215576171875</v>
          </cell>
          <cell r="BM14">
            <v>124.73513031005859</v>
          </cell>
          <cell r="BN14">
            <v>124.95198822021484</v>
          </cell>
          <cell r="BO14">
            <v>124.84994506835938</v>
          </cell>
          <cell r="BP14">
            <v>125.10878753662109</v>
          </cell>
          <cell r="BQ14">
            <v>120.31080627441406</v>
          </cell>
          <cell r="BR14">
            <v>123.63534545898438</v>
          </cell>
          <cell r="BS14">
            <v>116.73020172119141</v>
          </cell>
          <cell r="BT14">
            <v>155.49244689941406</v>
          </cell>
          <cell r="BU14">
            <v>117.41322326660156</v>
          </cell>
          <cell r="BV14">
            <v>127.85184478759766</v>
          </cell>
          <cell r="BW14">
            <v>120.98326110839844</v>
          </cell>
          <cell r="BX14">
            <v>133.97088623046875</v>
          </cell>
          <cell r="BY14">
            <v>122.81707000732422</v>
          </cell>
          <cell r="BZ14">
            <v>131.10298156738281</v>
          </cell>
          <cell r="CA14">
            <v>122.17089080810547</v>
          </cell>
          <cell r="CB14">
            <v>119.83428955078125</v>
          </cell>
          <cell r="CC14">
            <v>124.85629272460938</v>
          </cell>
          <cell r="CD14">
            <v>124.85629272460938</v>
          </cell>
        </row>
        <row r="15">
          <cell r="A15">
            <v>43101</v>
          </cell>
          <cell r="B15">
            <v>1</v>
          </cell>
          <cell r="C15">
            <v>2018</v>
          </cell>
          <cell r="D15">
            <v>122.21836090087891</v>
          </cell>
          <cell r="E15">
            <v>126.10694122314453</v>
          </cell>
          <cell r="F15">
            <v>118.87535858154297</v>
          </cell>
          <cell r="G15">
            <v>158.42131042480469</v>
          </cell>
          <cell r="H15">
            <v>118.86908721923828</v>
          </cell>
          <cell r="I15">
            <v>129.94380187988281</v>
          </cell>
          <cell r="J15">
            <v>124.17176818847656</v>
          </cell>
          <cell r="K15">
            <v>135.17852783203125</v>
          </cell>
          <cell r="L15">
            <v>126.54217529296875</v>
          </cell>
          <cell r="M15">
            <v>135.76881408691406</v>
          </cell>
          <cell r="N15">
            <v>124.77898406982422</v>
          </cell>
          <cell r="O15">
            <v>122.49166870117188</v>
          </cell>
          <cell r="P15">
            <v>122.28165435791016</v>
          </cell>
          <cell r="Q15">
            <v>126.05841064453125</v>
          </cell>
          <cell r="R15">
            <v>119.08680725097656</v>
          </cell>
          <cell r="S15">
            <v>158.02507019042969</v>
          </cell>
          <cell r="T15">
            <v>119.13874816894531</v>
          </cell>
          <cell r="U15">
            <v>130.08786010742188</v>
          </cell>
          <cell r="V15">
            <v>123.98025512695313</v>
          </cell>
          <cell r="W15">
            <v>135.44931030273438</v>
          </cell>
          <cell r="X15">
            <v>126.49575805664063</v>
          </cell>
          <cell r="Y15">
            <v>134.85128784179688</v>
          </cell>
          <cell r="Z15">
            <v>125.11666870117188</v>
          </cell>
          <cell r="AA15">
            <v>122.65298461914063</v>
          </cell>
          <cell r="AB15">
            <v>122.26629638671875</v>
          </cell>
          <cell r="AC15">
            <v>126.00087738037109</v>
          </cell>
          <cell r="AD15">
            <v>119.35239410400391</v>
          </cell>
          <cell r="AE15">
            <v>157.77369689941406</v>
          </cell>
          <cell r="AF15">
            <v>119.26496124267578</v>
          </cell>
          <cell r="AG15">
            <v>130.28817749023438</v>
          </cell>
          <cell r="AH15">
            <v>123.94172668457031</v>
          </cell>
          <cell r="AI15">
            <v>135.62211608886719</v>
          </cell>
          <cell r="AJ15">
            <v>126.48860931396484</v>
          </cell>
          <cell r="AK15">
            <v>134.73928833007813</v>
          </cell>
          <cell r="AL15">
            <v>125.56867218017578</v>
          </cell>
          <cell r="AM15">
            <v>122.70996856689453</v>
          </cell>
          <cell r="AN15">
            <v>122.26271057128906</v>
          </cell>
          <cell r="AO15">
            <v>126.00971984863281</v>
          </cell>
          <cell r="AP15">
            <v>119.22740173339844</v>
          </cell>
          <cell r="AQ15">
            <v>157.49641418457031</v>
          </cell>
          <cell r="AR15">
            <v>119.30111694335938</v>
          </cell>
          <cell r="AS15">
            <v>130.14518737792969</v>
          </cell>
          <cell r="AT15">
            <v>123.61581420898438</v>
          </cell>
          <cell r="AU15">
            <v>135.44845581054688</v>
          </cell>
          <cell r="AV15">
            <v>126.35953521728516</v>
          </cell>
          <cell r="AW15">
            <v>134.49531555175781</v>
          </cell>
          <cell r="AX15">
            <v>125.70065307617188</v>
          </cell>
          <cell r="AY15">
            <v>122.84069061279297</v>
          </cell>
          <cell r="AZ15">
            <v>122.39329528808594</v>
          </cell>
          <cell r="BA15">
            <v>125.97536468505859</v>
          </cell>
          <cell r="BB15">
            <v>119.26497650146484</v>
          </cell>
          <cell r="BC15">
            <v>156.67953491210938</v>
          </cell>
          <cell r="BD15">
            <v>119.58760833740234</v>
          </cell>
          <cell r="BE15">
            <v>130.09944152832031</v>
          </cell>
          <cell r="BF15">
            <v>123.32518768310547</v>
          </cell>
          <cell r="BG15">
            <v>135.56895446777344</v>
          </cell>
          <cell r="BH15">
            <v>126.20127868652344</v>
          </cell>
          <cell r="BI15">
            <v>133.69786071777344</v>
          </cell>
          <cell r="BJ15">
            <v>126.04736328125</v>
          </cell>
          <cell r="BK15">
            <v>123.07815551757813</v>
          </cell>
          <cell r="BL15">
            <v>126.56712341308594</v>
          </cell>
          <cell r="BM15">
            <v>127.11602020263672</v>
          </cell>
          <cell r="BN15">
            <v>127.35016632080078</v>
          </cell>
          <cell r="BO15">
            <v>127.30791473388672</v>
          </cell>
          <cell r="BP15">
            <v>127.62203216552734</v>
          </cell>
          <cell r="BQ15">
            <v>122.28856658935547</v>
          </cell>
          <cell r="BR15">
            <v>126.01972961425781</v>
          </cell>
          <cell r="BS15">
            <v>119.18923187255859</v>
          </cell>
          <cell r="BT15">
            <v>157.46632385253906</v>
          </cell>
          <cell r="BU15">
            <v>119.3555908203125</v>
          </cell>
          <cell r="BV15">
            <v>130.12846374511719</v>
          </cell>
          <cell r="BW15">
            <v>123.66461181640625</v>
          </cell>
          <cell r="BX15">
            <v>135.48631286621094</v>
          </cell>
          <cell r="BY15">
            <v>126.36036682128906</v>
          </cell>
          <cell r="BZ15">
            <v>134.34681701660156</v>
          </cell>
          <cell r="CA15">
            <v>125.67481994628906</v>
          </cell>
          <cell r="CB15">
            <v>122.84642028808594</v>
          </cell>
          <cell r="CC15">
            <v>127.29658508300781</v>
          </cell>
          <cell r="CD15">
            <v>127.29658508300781</v>
          </cell>
        </row>
        <row r="16">
          <cell r="A16">
            <v>43132</v>
          </cell>
          <cell r="B16">
            <v>2</v>
          </cell>
          <cell r="C16">
            <v>2018</v>
          </cell>
          <cell r="D16">
            <v>124.198974609375</v>
          </cell>
          <cell r="E16">
            <v>128.83711242675781</v>
          </cell>
          <cell r="F16">
            <v>120.49453735351563</v>
          </cell>
          <cell r="G16">
            <v>163.95657348632813</v>
          </cell>
          <cell r="H16">
            <v>121.33549499511719</v>
          </cell>
          <cell r="I16">
            <v>132.84707641601563</v>
          </cell>
          <cell r="J16">
            <v>129.6400146484375</v>
          </cell>
          <cell r="K16">
            <v>147.37454223632813</v>
          </cell>
          <cell r="L16">
            <v>128.81507873535156</v>
          </cell>
          <cell r="M16">
            <v>139.64918518066406</v>
          </cell>
          <cell r="N16">
            <v>127.52841186523438</v>
          </cell>
          <cell r="O16">
            <v>124.76380157470703</v>
          </cell>
          <cell r="P16">
            <v>124.31050872802734</v>
          </cell>
          <cell r="Q16">
            <v>128.82737731933594</v>
          </cell>
          <cell r="R16">
            <v>120.76385498046875</v>
          </cell>
          <cell r="S16">
            <v>163.73030090332031</v>
          </cell>
          <cell r="T16">
            <v>121.69490814208984</v>
          </cell>
          <cell r="U16">
            <v>133.04656982421875</v>
          </cell>
          <cell r="V16">
            <v>129.50056457519531</v>
          </cell>
          <cell r="W16">
            <v>147.48121643066406</v>
          </cell>
          <cell r="X16">
            <v>128.83602905273438</v>
          </cell>
          <cell r="Y16">
            <v>138.76231384277344</v>
          </cell>
          <cell r="Z16">
            <v>127.83351135253906</v>
          </cell>
          <cell r="AA16">
            <v>124.86380767822266</v>
          </cell>
          <cell r="AB16">
            <v>124.32929992675781</v>
          </cell>
          <cell r="AC16">
            <v>128.74234008789063</v>
          </cell>
          <cell r="AD16">
            <v>121.02296447753906</v>
          </cell>
          <cell r="AE16">
            <v>163.57514953613281</v>
          </cell>
          <cell r="AF16">
            <v>121.81385803222656</v>
          </cell>
          <cell r="AG16">
            <v>133.26156616210938</v>
          </cell>
          <cell r="AH16">
            <v>129.50775146484375</v>
          </cell>
          <cell r="AI16">
            <v>147.57534790039063</v>
          </cell>
          <cell r="AJ16">
            <v>128.8480224609375</v>
          </cell>
          <cell r="AK16">
            <v>138.68238830566406</v>
          </cell>
          <cell r="AL16">
            <v>128.15632629394531</v>
          </cell>
          <cell r="AM16">
            <v>124.90715789794922</v>
          </cell>
          <cell r="AN16">
            <v>124.36270904541016</v>
          </cell>
          <cell r="AO16">
            <v>128.75584411621094</v>
          </cell>
          <cell r="AP16">
            <v>120.9425048828125</v>
          </cell>
          <cell r="AQ16">
            <v>163.28266906738281</v>
          </cell>
          <cell r="AR16">
            <v>121.86172485351563</v>
          </cell>
          <cell r="AS16">
            <v>133.25257873535156</v>
          </cell>
          <cell r="AT16">
            <v>129.15577697753906</v>
          </cell>
          <cell r="AU16">
            <v>147.292724609375</v>
          </cell>
          <cell r="AV16">
            <v>128.75991821289063</v>
          </cell>
          <cell r="AW16">
            <v>138.49113464355469</v>
          </cell>
          <cell r="AX16">
            <v>128.29135131835938</v>
          </cell>
          <cell r="AY16">
            <v>125.01431274414063</v>
          </cell>
          <cell r="AZ16">
            <v>124.55181121826172</v>
          </cell>
          <cell r="BA16">
            <v>128.74949645996094</v>
          </cell>
          <cell r="BB16">
            <v>121.00288391113281</v>
          </cell>
          <cell r="BC16">
            <v>162.64439392089844</v>
          </cell>
          <cell r="BD16">
            <v>122.26219940185547</v>
          </cell>
          <cell r="BE16">
            <v>133.32177734375</v>
          </cell>
          <cell r="BF16">
            <v>128.84814453125</v>
          </cell>
          <cell r="BG16">
            <v>147.23126220703125</v>
          </cell>
          <cell r="BH16">
            <v>128.66203308105469</v>
          </cell>
          <cell r="BI16">
            <v>137.650634765625</v>
          </cell>
          <cell r="BJ16">
            <v>128.51565551757813</v>
          </cell>
          <cell r="BK16">
            <v>125.19364929199219</v>
          </cell>
          <cell r="BL16">
            <v>129.56132507324219</v>
          </cell>
          <cell r="BM16">
            <v>130.34245300292969</v>
          </cell>
          <cell r="BN16">
            <v>130.61912536621094</v>
          </cell>
          <cell r="BO16">
            <v>130.67269897460938</v>
          </cell>
          <cell r="BP16">
            <v>131.04168701171875</v>
          </cell>
          <cell r="BQ16">
            <v>124.35967254638672</v>
          </cell>
          <cell r="BR16">
            <v>128.7757568359375</v>
          </cell>
          <cell r="BS16">
            <v>120.88297271728516</v>
          </cell>
          <cell r="BT16">
            <v>163.27243041992188</v>
          </cell>
          <cell r="BU16">
            <v>121.95284271240234</v>
          </cell>
          <cell r="BV16">
            <v>133.22758483886719</v>
          </cell>
          <cell r="BW16">
            <v>129.1937255859375</v>
          </cell>
          <cell r="BX16">
            <v>147.37135314941406</v>
          </cell>
          <cell r="BY16">
            <v>128.75454711914063</v>
          </cell>
          <cell r="BZ16">
            <v>138.29811096191406</v>
          </cell>
          <cell r="CA16">
            <v>128.2435302734375</v>
          </cell>
          <cell r="CB16">
            <v>125.01729583740234</v>
          </cell>
          <cell r="CC16">
            <v>130.59541320800781</v>
          </cell>
          <cell r="CD16">
            <v>130.59541320800781</v>
          </cell>
        </row>
        <row r="17">
          <cell r="A17">
            <v>43160</v>
          </cell>
          <cell r="B17">
            <v>3</v>
          </cell>
          <cell r="C17">
            <v>2018</v>
          </cell>
          <cell r="D17">
            <v>126.09628295898438</v>
          </cell>
          <cell r="E17">
            <v>129.2930908203125</v>
          </cell>
          <cell r="F17">
            <v>122.47133636474609</v>
          </cell>
          <cell r="G17">
            <v>165.16801452636719</v>
          </cell>
          <cell r="H17">
            <v>126.60877990722656</v>
          </cell>
          <cell r="I17">
            <v>134.73565673828125</v>
          </cell>
          <cell r="J17">
            <v>132.43934631347656</v>
          </cell>
          <cell r="K17">
            <v>151.52825927734375</v>
          </cell>
          <cell r="L17">
            <v>131.24458312988281</v>
          </cell>
          <cell r="M17">
            <v>139.81147766113281</v>
          </cell>
          <cell r="N17">
            <v>129.96690368652344</v>
          </cell>
          <cell r="O17">
            <v>126.95532989501953</v>
          </cell>
          <cell r="P17">
            <v>126.13044738769531</v>
          </cell>
          <cell r="Q17">
            <v>129.22477722167969</v>
          </cell>
          <cell r="R17">
            <v>122.89466857910156</v>
          </cell>
          <cell r="S17">
            <v>164.82405090332031</v>
          </cell>
          <cell r="T17">
            <v>127.09862518310547</v>
          </cell>
          <cell r="U17">
            <v>134.87713623046875</v>
          </cell>
          <cell r="V17">
            <v>132.05232238769531</v>
          </cell>
          <cell r="W17">
            <v>151.6102294921875</v>
          </cell>
          <cell r="X17">
            <v>131.103271484375</v>
          </cell>
          <cell r="Y17">
            <v>138.94149780273438</v>
          </cell>
          <cell r="Z17">
            <v>130.14724731445313</v>
          </cell>
          <cell r="AA17">
            <v>127.19863128662109</v>
          </cell>
          <cell r="AB17">
            <v>126.095703125</v>
          </cell>
          <cell r="AC17">
            <v>129.14259338378906</v>
          </cell>
          <cell r="AD17">
            <v>123.20424652099609</v>
          </cell>
          <cell r="AE17">
            <v>164.41313171386719</v>
          </cell>
          <cell r="AF17">
            <v>127.28577423095703</v>
          </cell>
          <cell r="AG17">
            <v>135.07650756835938</v>
          </cell>
          <cell r="AH17">
            <v>131.94593811035156</v>
          </cell>
          <cell r="AI17">
            <v>151.69126892089844</v>
          </cell>
          <cell r="AJ17">
            <v>131.01466369628906</v>
          </cell>
          <cell r="AK17">
            <v>138.84703063964844</v>
          </cell>
          <cell r="AL17">
            <v>130.36453247070313</v>
          </cell>
          <cell r="AM17">
            <v>127.27906799316406</v>
          </cell>
          <cell r="AN17">
            <v>126.08792114257813</v>
          </cell>
          <cell r="AO17">
            <v>129.14604187011719</v>
          </cell>
          <cell r="AP17">
            <v>123.24153137207031</v>
          </cell>
          <cell r="AQ17">
            <v>164.30523681640625</v>
          </cell>
          <cell r="AR17">
            <v>127.35661315917969</v>
          </cell>
          <cell r="AS17">
            <v>134.99154663085938</v>
          </cell>
          <cell r="AT17">
            <v>131.39202880859375</v>
          </cell>
          <cell r="AU17">
            <v>151.38131713867188</v>
          </cell>
          <cell r="AV17">
            <v>130.93963623046875</v>
          </cell>
          <cell r="AW17">
            <v>138.60858154296875</v>
          </cell>
          <cell r="AX17">
            <v>130.52595520019531</v>
          </cell>
          <cell r="AY17">
            <v>127.46521759033203</v>
          </cell>
          <cell r="AZ17">
            <v>126.20793151855469</v>
          </cell>
          <cell r="BA17">
            <v>129.10433959960938</v>
          </cell>
          <cell r="BB17">
            <v>123.42582702636719</v>
          </cell>
          <cell r="BC17">
            <v>163.90008544921875</v>
          </cell>
          <cell r="BD17">
            <v>127.86636352539063</v>
          </cell>
          <cell r="BE17">
            <v>134.97819519042969</v>
          </cell>
          <cell r="BF17">
            <v>130.98483276367188</v>
          </cell>
          <cell r="BG17">
            <v>151.23941040039063</v>
          </cell>
          <cell r="BH17">
            <v>130.95755004882813</v>
          </cell>
          <cell r="BI17">
            <v>137.99435424804688</v>
          </cell>
          <cell r="BJ17">
            <v>130.65345764160156</v>
          </cell>
          <cell r="BK17">
            <v>127.78602600097656</v>
          </cell>
          <cell r="BL17">
            <v>131.68763732910156</v>
          </cell>
          <cell r="BM17">
            <v>132.44691467285156</v>
          </cell>
          <cell r="BN17">
            <v>132.68276977539063</v>
          </cell>
          <cell r="BO17">
            <v>132.7806396484375</v>
          </cell>
          <cell r="BP17">
            <v>133.22921752929688</v>
          </cell>
          <cell r="BQ17">
            <v>126.12612915039063</v>
          </cell>
          <cell r="BR17">
            <v>129.16700744628906</v>
          </cell>
          <cell r="BS17">
            <v>123.12299346923828</v>
          </cell>
          <cell r="BT17">
            <v>164.37234497070313</v>
          </cell>
          <cell r="BU17">
            <v>127.45835876464844</v>
          </cell>
          <cell r="BV17">
            <v>134.96762084960938</v>
          </cell>
          <cell r="BW17">
            <v>131.52067565917969</v>
          </cell>
          <cell r="BX17">
            <v>151.456298828125</v>
          </cell>
          <cell r="BY17">
            <v>131.01356506347656</v>
          </cell>
          <cell r="BZ17">
            <v>138.52464294433594</v>
          </cell>
          <cell r="CA17">
            <v>130.46058654785156</v>
          </cell>
          <cell r="CB17">
            <v>127.46576690673828</v>
          </cell>
          <cell r="CC17">
            <v>132.72293090820313</v>
          </cell>
          <cell r="CD17">
            <v>132.72293090820313</v>
          </cell>
        </row>
        <row r="18">
          <cell r="A18">
            <v>43191</v>
          </cell>
          <cell r="B18">
            <v>4</v>
          </cell>
          <cell r="C18">
            <v>2018</v>
          </cell>
          <cell r="D18">
            <v>128.04415893554688</v>
          </cell>
          <cell r="E18">
            <v>132.00041198730469</v>
          </cell>
          <cell r="F18">
            <v>125.13965606689453</v>
          </cell>
          <cell r="G18">
            <v>179.348876953125</v>
          </cell>
          <cell r="H18">
            <v>128.50352478027344</v>
          </cell>
          <cell r="I18">
            <v>137.2298583984375</v>
          </cell>
          <cell r="J18">
            <v>137.26799011230469</v>
          </cell>
          <cell r="K18">
            <v>153.88009643554688</v>
          </cell>
          <cell r="L18">
            <v>133.75468444824219</v>
          </cell>
          <cell r="M18">
            <v>142.966064453125</v>
          </cell>
          <cell r="N18">
            <v>132.75099182128906</v>
          </cell>
          <cell r="O18">
            <v>129.26177978515625</v>
          </cell>
          <cell r="P18">
            <v>128.05934143066406</v>
          </cell>
          <cell r="Q18">
            <v>131.91404724121094</v>
          </cell>
          <cell r="R18">
            <v>125.47079467773438</v>
          </cell>
          <cell r="S18">
            <v>178.50787353515625</v>
          </cell>
          <cell r="T18">
            <v>129.07713317871094</v>
          </cell>
          <cell r="U18">
            <v>137.35256958007813</v>
          </cell>
          <cell r="V18">
            <v>137.04360961914063</v>
          </cell>
          <cell r="W18">
            <v>153.75111389160156</v>
          </cell>
          <cell r="X18">
            <v>133.619873046875</v>
          </cell>
          <cell r="Y18">
            <v>142.12353515625</v>
          </cell>
          <cell r="Z18">
            <v>133.00630187988281</v>
          </cell>
          <cell r="AA18">
            <v>129.43901062011719</v>
          </cell>
          <cell r="AB18">
            <v>128.02207946777344</v>
          </cell>
          <cell r="AC18">
            <v>131.85598754882813</v>
          </cell>
          <cell r="AD18">
            <v>125.74557495117188</v>
          </cell>
          <cell r="AE18">
            <v>177.77932739257813</v>
          </cell>
          <cell r="AF18">
            <v>129.27375793457031</v>
          </cell>
          <cell r="AG18">
            <v>137.58087158203125</v>
          </cell>
          <cell r="AH18">
            <v>136.94255065917969</v>
          </cell>
          <cell r="AI18">
            <v>153.7738037109375</v>
          </cell>
          <cell r="AJ18">
            <v>133.52015686035156</v>
          </cell>
          <cell r="AK18">
            <v>142.05363464355469</v>
          </cell>
          <cell r="AL18">
            <v>133.34820556640625</v>
          </cell>
          <cell r="AM18">
            <v>129.49369812011719</v>
          </cell>
          <cell r="AN18">
            <v>128.02705383300781</v>
          </cell>
          <cell r="AO18">
            <v>131.86210632324219</v>
          </cell>
          <cell r="AP18">
            <v>125.73194885253906</v>
          </cell>
          <cell r="AQ18">
            <v>177.33572387695313</v>
          </cell>
          <cell r="AR18">
            <v>129.36761474609375</v>
          </cell>
          <cell r="AS18">
            <v>137.39617919921875</v>
          </cell>
          <cell r="AT18">
            <v>136.59298706054688</v>
          </cell>
          <cell r="AU18">
            <v>153.36460876464844</v>
          </cell>
          <cell r="AV18">
            <v>133.44587707519531</v>
          </cell>
          <cell r="AW18">
            <v>141.78733825683594</v>
          </cell>
          <cell r="AX18">
            <v>133.5079345703125</v>
          </cell>
          <cell r="AY18">
            <v>129.66366577148438</v>
          </cell>
          <cell r="AZ18">
            <v>128.11306762695313</v>
          </cell>
          <cell r="BA18">
            <v>131.81065368652344</v>
          </cell>
          <cell r="BB18">
            <v>125.85024261474609</v>
          </cell>
          <cell r="BC18">
            <v>176.27426147460938</v>
          </cell>
          <cell r="BD18">
            <v>130.00152587890625</v>
          </cell>
          <cell r="BE18">
            <v>137.30496215820313</v>
          </cell>
          <cell r="BF18">
            <v>136.30064392089844</v>
          </cell>
          <cell r="BG18">
            <v>153.08168029785156</v>
          </cell>
          <cell r="BH18">
            <v>133.48330688476563</v>
          </cell>
          <cell r="BI18">
            <v>141.05622863769531</v>
          </cell>
          <cell r="BJ18">
            <v>133.68550109863281</v>
          </cell>
          <cell r="BK18">
            <v>129.92610168457031</v>
          </cell>
          <cell r="BL18">
            <v>135.208984375</v>
          </cell>
          <cell r="BM18">
            <v>136.08821105957031</v>
          </cell>
          <cell r="BN18">
            <v>136.310546875</v>
          </cell>
          <cell r="BO18">
            <v>136.44747924804688</v>
          </cell>
          <cell r="BP18">
            <v>136.912353515625</v>
          </cell>
          <cell r="BQ18">
            <v>128.05470275878906</v>
          </cell>
          <cell r="BR18">
            <v>131.87345886230469</v>
          </cell>
          <cell r="BS18">
            <v>125.64286804199219</v>
          </cell>
          <cell r="BT18">
            <v>177.48200988769531</v>
          </cell>
          <cell r="BU18">
            <v>129.50300598144531</v>
          </cell>
          <cell r="BV18">
            <v>137.37220764160156</v>
          </cell>
          <cell r="BW18">
            <v>136.66757202148438</v>
          </cell>
          <cell r="BX18">
            <v>153.48722839355469</v>
          </cell>
          <cell r="BY18">
            <v>133.52874755859375</v>
          </cell>
          <cell r="BZ18">
            <v>141.66062927246094</v>
          </cell>
          <cell r="CA18">
            <v>133.43220520019531</v>
          </cell>
          <cell r="CB18">
            <v>129.66172790527344</v>
          </cell>
          <cell r="CC18">
            <v>136.36640930175781</v>
          </cell>
          <cell r="CD18">
            <v>136.36640930175781</v>
          </cell>
        </row>
        <row r="19">
          <cell r="A19">
            <v>43221</v>
          </cell>
          <cell r="B19">
            <v>5</v>
          </cell>
          <cell r="C19">
            <v>2018</v>
          </cell>
          <cell r="D19">
            <v>133.24234008789063</v>
          </cell>
          <cell r="E19">
            <v>134.95877075195313</v>
          </cell>
          <cell r="F19">
            <v>127.41905212402344</v>
          </cell>
          <cell r="G19">
            <v>178.71258544921875</v>
          </cell>
          <cell r="H19">
            <v>131.47514343261719</v>
          </cell>
          <cell r="I19">
            <v>140.27644348144531</v>
          </cell>
          <cell r="J19">
            <v>139.90614318847656</v>
          </cell>
          <cell r="K19">
            <v>160.58804321289063</v>
          </cell>
          <cell r="L19">
            <v>137.454833984375</v>
          </cell>
          <cell r="M19">
            <v>145.49362182617188</v>
          </cell>
          <cell r="N19">
            <v>135.862060546875</v>
          </cell>
          <cell r="O19">
            <v>132.02597045898438</v>
          </cell>
          <cell r="P19">
            <v>133.27273559570313</v>
          </cell>
          <cell r="Q19">
            <v>134.79249572753906</v>
          </cell>
          <cell r="R19">
            <v>127.80027770996094</v>
          </cell>
          <cell r="S19">
            <v>177.49566650390625</v>
          </cell>
          <cell r="T19">
            <v>132.11557006835938</v>
          </cell>
          <cell r="U19">
            <v>140.3526611328125</v>
          </cell>
          <cell r="V19">
            <v>139.69020080566406</v>
          </cell>
          <cell r="W19">
            <v>160.43785095214844</v>
          </cell>
          <cell r="X19">
            <v>137.37625122070313</v>
          </cell>
          <cell r="Y19">
            <v>144.454345703125</v>
          </cell>
          <cell r="Z19">
            <v>136.17301940917969</v>
          </cell>
          <cell r="AA19">
            <v>132.12860107421875</v>
          </cell>
          <cell r="AB19">
            <v>133.23759460449219</v>
          </cell>
          <cell r="AC19">
            <v>134.76835632324219</v>
          </cell>
          <cell r="AD19">
            <v>128.114501953125</v>
          </cell>
          <cell r="AE19">
            <v>176.51980590820313</v>
          </cell>
          <cell r="AF19">
            <v>132.30715942382813</v>
          </cell>
          <cell r="AG19">
            <v>140.54139709472656</v>
          </cell>
          <cell r="AH19">
            <v>139.55332946777344</v>
          </cell>
          <cell r="AI19">
            <v>160.5157470703125</v>
          </cell>
          <cell r="AJ19">
            <v>137.32595825195313</v>
          </cell>
          <cell r="AK19">
            <v>144.36126708984375</v>
          </cell>
          <cell r="AL19">
            <v>136.58047485351563</v>
          </cell>
          <cell r="AM19">
            <v>132.15611267089844</v>
          </cell>
          <cell r="AN19">
            <v>133.25227355957031</v>
          </cell>
          <cell r="AO19">
            <v>134.787109375</v>
          </cell>
          <cell r="AP19">
            <v>128.11685180664063</v>
          </cell>
          <cell r="AQ19">
            <v>175.99737548828125</v>
          </cell>
          <cell r="AR19">
            <v>132.40922546386719</v>
          </cell>
          <cell r="AS19">
            <v>140.39852905273438</v>
          </cell>
          <cell r="AT19">
            <v>139.24215698242188</v>
          </cell>
          <cell r="AU19">
            <v>160.00730895996094</v>
          </cell>
          <cell r="AV19">
            <v>137.22331237792969</v>
          </cell>
          <cell r="AW19">
            <v>144.12107849121094</v>
          </cell>
          <cell r="AX19">
            <v>136.7032470703125</v>
          </cell>
          <cell r="AY19">
            <v>132.31266784667969</v>
          </cell>
          <cell r="AZ19">
            <v>133.39810180664063</v>
          </cell>
          <cell r="BA19">
            <v>134.68789672851563</v>
          </cell>
          <cell r="BB19">
            <v>128.28135681152344</v>
          </cell>
          <cell r="BC19">
            <v>174.73233032226563</v>
          </cell>
          <cell r="BD19">
            <v>133.09837341308594</v>
          </cell>
          <cell r="BE19">
            <v>140.31929016113281</v>
          </cell>
          <cell r="BF19">
            <v>138.978271484375</v>
          </cell>
          <cell r="BG19">
            <v>159.64167785644531</v>
          </cell>
          <cell r="BH19">
            <v>137.23135375976563</v>
          </cell>
          <cell r="BI19">
            <v>143.25395202636719</v>
          </cell>
          <cell r="BJ19">
            <v>136.85745239257813</v>
          </cell>
          <cell r="BK19">
            <v>132.46249389648438</v>
          </cell>
          <cell r="BL19">
            <v>138.78945922851563</v>
          </cell>
          <cell r="BM19">
            <v>139.47355651855469</v>
          </cell>
          <cell r="BN19">
            <v>139.62991333007813</v>
          </cell>
          <cell r="BO19">
            <v>139.66033935546875</v>
          </cell>
          <cell r="BP19">
            <v>139.95437622070313</v>
          </cell>
          <cell r="BQ19">
            <v>133.28445434570313</v>
          </cell>
          <cell r="BR19">
            <v>134.77743530273438</v>
          </cell>
          <cell r="BS19">
            <v>128.01419067382813</v>
          </cell>
          <cell r="BT19">
            <v>176.22325134277344</v>
          </cell>
          <cell r="BU19">
            <v>132.5596923828125</v>
          </cell>
          <cell r="BV19">
            <v>140.37559509277344</v>
          </cell>
          <cell r="BW19">
            <v>139.31939697265625</v>
          </cell>
          <cell r="BX19">
            <v>160.14035034179688</v>
          </cell>
          <cell r="BY19">
            <v>137.28884887695313</v>
          </cell>
          <cell r="BZ19">
            <v>143.94755554199219</v>
          </cell>
          <cell r="CA19">
            <v>136.61366271972656</v>
          </cell>
          <cell r="CB19">
            <v>132.28819274902344</v>
          </cell>
          <cell r="CC19">
            <v>139.61457824707031</v>
          </cell>
          <cell r="CD19">
            <v>139.61457824707031</v>
          </cell>
        </row>
        <row r="20">
          <cell r="A20">
            <v>43252</v>
          </cell>
          <cell r="B20">
            <v>6</v>
          </cell>
          <cell r="C20">
            <v>2018</v>
          </cell>
          <cell r="D20">
            <v>140.69338989257813</v>
          </cell>
          <cell r="E20">
            <v>136.47372436523438</v>
          </cell>
          <cell r="F20">
            <v>129.62408447265625</v>
          </cell>
          <cell r="G20">
            <v>182.97903442382813</v>
          </cell>
          <cell r="H20">
            <v>136.39996337890625</v>
          </cell>
          <cell r="I20">
            <v>146.15863037109375</v>
          </cell>
          <cell r="J20">
            <v>147.73197937011719</v>
          </cell>
          <cell r="K20">
            <v>161.29945373535156</v>
          </cell>
          <cell r="L20">
            <v>141.58171081542969</v>
          </cell>
          <cell r="M20">
            <v>149.18829345703125</v>
          </cell>
          <cell r="N20">
            <v>139.4664306640625</v>
          </cell>
          <cell r="O20">
            <v>136.290283203125</v>
          </cell>
          <cell r="P20">
            <v>140.75743103027344</v>
          </cell>
          <cell r="Q20">
            <v>136.312255859375</v>
          </cell>
          <cell r="R20">
            <v>130.12113952636719</v>
          </cell>
          <cell r="S20">
            <v>181.961181640625</v>
          </cell>
          <cell r="T20">
            <v>137.10018920898438</v>
          </cell>
          <cell r="U20">
            <v>146.26608276367188</v>
          </cell>
          <cell r="V20">
            <v>147.65194702148438</v>
          </cell>
          <cell r="W20">
            <v>161.1007080078125</v>
          </cell>
          <cell r="X20">
            <v>141.65602111816406</v>
          </cell>
          <cell r="Y20">
            <v>148.22781372070313</v>
          </cell>
          <cell r="Z20">
            <v>139.84468078613281</v>
          </cell>
          <cell r="AA20">
            <v>136.35047912597656</v>
          </cell>
          <cell r="AB20">
            <v>140.75260925292969</v>
          </cell>
          <cell r="AC20">
            <v>136.23063659667969</v>
          </cell>
          <cell r="AD20">
            <v>130.50849914550781</v>
          </cell>
          <cell r="AE20">
            <v>181.01365661621094</v>
          </cell>
          <cell r="AF20">
            <v>137.37628173828125</v>
          </cell>
          <cell r="AG20">
            <v>146.38082885742188</v>
          </cell>
          <cell r="AH20">
            <v>147.61712646484375</v>
          </cell>
          <cell r="AI20">
            <v>161.14320373535156</v>
          </cell>
          <cell r="AJ20">
            <v>141.65684509277344</v>
          </cell>
          <cell r="AK20">
            <v>148.15422058105469</v>
          </cell>
          <cell r="AL20">
            <v>140.24044799804688</v>
          </cell>
          <cell r="AM20">
            <v>136.36177062988281</v>
          </cell>
          <cell r="AN20">
            <v>140.72000122070313</v>
          </cell>
          <cell r="AO20">
            <v>136.23175048828125</v>
          </cell>
          <cell r="AP20">
            <v>130.57575988769531</v>
          </cell>
          <cell r="AQ20">
            <v>180.50924682617188</v>
          </cell>
          <cell r="AR20">
            <v>137.486572265625</v>
          </cell>
          <cell r="AS20">
            <v>146.44793701171875</v>
          </cell>
          <cell r="AT20">
            <v>147.45021057128906</v>
          </cell>
          <cell r="AU20">
            <v>160.64547729492188</v>
          </cell>
          <cell r="AV20">
            <v>141.63270568847656</v>
          </cell>
          <cell r="AW20">
            <v>147.87345886230469</v>
          </cell>
          <cell r="AX20">
            <v>140.41677856445313</v>
          </cell>
          <cell r="AY20">
            <v>136.51248168945313</v>
          </cell>
          <cell r="AZ20">
            <v>140.7628173828125</v>
          </cell>
          <cell r="BA20">
            <v>136.14988708496094</v>
          </cell>
          <cell r="BB20">
            <v>130.84080505371094</v>
          </cell>
          <cell r="BC20">
            <v>179.4844970703125</v>
          </cell>
          <cell r="BD20">
            <v>138.13374328613281</v>
          </cell>
          <cell r="BE20">
            <v>146.51010131835938</v>
          </cell>
          <cell r="BF20">
            <v>147.32183837890625</v>
          </cell>
          <cell r="BG20">
            <v>160.25004577636719</v>
          </cell>
          <cell r="BH20">
            <v>141.71669006347656</v>
          </cell>
          <cell r="BI20">
            <v>147.12763977050781</v>
          </cell>
          <cell r="BJ20">
            <v>140.61674499511719</v>
          </cell>
          <cell r="BK20">
            <v>136.57008361816406</v>
          </cell>
          <cell r="BL20">
            <v>144.23269653320313</v>
          </cell>
          <cell r="BM20">
            <v>144.84466552734375</v>
          </cell>
          <cell r="BN20">
            <v>144.98606872558594</v>
          </cell>
          <cell r="BO20">
            <v>145.02632141113281</v>
          </cell>
          <cell r="BP20">
            <v>145.21963500976563</v>
          </cell>
          <cell r="BQ20">
            <v>140.73837280273438</v>
          </cell>
          <cell r="BR20">
            <v>136.25386047363281</v>
          </cell>
          <cell r="BS20">
            <v>130.43171691894531</v>
          </cell>
          <cell r="BT20">
            <v>180.77555847167969</v>
          </cell>
          <cell r="BU20">
            <v>137.59303283691406</v>
          </cell>
          <cell r="BV20">
            <v>146.41909790039063</v>
          </cell>
          <cell r="BW20">
            <v>147.48443603515625</v>
          </cell>
          <cell r="BX20">
            <v>160.7803955078125</v>
          </cell>
          <cell r="BY20">
            <v>141.66557312011719</v>
          </cell>
          <cell r="BZ20">
            <v>147.75437927246094</v>
          </cell>
          <cell r="CA20">
            <v>140.32339477539063</v>
          </cell>
          <cell r="CB20">
            <v>136.46418762207031</v>
          </cell>
          <cell r="CC20">
            <v>144.95651245117188</v>
          </cell>
          <cell r="CD20">
            <v>144.95651245117188</v>
          </cell>
        </row>
        <row r="21">
          <cell r="A21">
            <v>43282</v>
          </cell>
          <cell r="B21">
            <v>7</v>
          </cell>
          <cell r="C21">
            <v>2018</v>
          </cell>
          <cell r="D21">
            <v>147.23548889160156</v>
          </cell>
          <cell r="E21">
            <v>140.45358276367188</v>
          </cell>
          <cell r="F21">
            <v>132.26445007324219</v>
          </cell>
          <cell r="G21">
            <v>185.08723449707031</v>
          </cell>
          <cell r="H21">
            <v>141.31477355957031</v>
          </cell>
          <cell r="I21">
            <v>150.4320068359375</v>
          </cell>
          <cell r="J21">
            <v>155.81578063964844</v>
          </cell>
          <cell r="K21">
            <v>163.96359252929688</v>
          </cell>
          <cell r="L21">
            <v>147.63874816894531</v>
          </cell>
          <cell r="M21">
            <v>153.15390014648438</v>
          </cell>
          <cell r="N21">
            <v>143.61956787109375</v>
          </cell>
          <cell r="O21">
            <v>141.632080078125</v>
          </cell>
          <cell r="P21">
            <v>147.26493835449219</v>
          </cell>
          <cell r="Q21">
            <v>140.21015930175781</v>
          </cell>
          <cell r="R21">
            <v>132.68186950683594</v>
          </cell>
          <cell r="S21">
            <v>183.91229248046875</v>
          </cell>
          <cell r="T21">
            <v>142.00448608398438</v>
          </cell>
          <cell r="U21">
            <v>150.47218322753906</v>
          </cell>
          <cell r="V21">
            <v>155.57086181640625</v>
          </cell>
          <cell r="W21">
            <v>163.46925354003906</v>
          </cell>
          <cell r="X21">
            <v>147.8839111328125</v>
          </cell>
          <cell r="Y21">
            <v>152.40774536132813</v>
          </cell>
          <cell r="Z21">
            <v>143.9583740234375</v>
          </cell>
          <cell r="AA21">
            <v>141.70793151855469</v>
          </cell>
          <cell r="AB21">
            <v>147.22120666503906</v>
          </cell>
          <cell r="AC21">
            <v>140.13641357421875</v>
          </cell>
          <cell r="AD21">
            <v>133.01737976074219</v>
          </cell>
          <cell r="AE21">
            <v>182.99433898925781</v>
          </cell>
          <cell r="AF21">
            <v>142.37753295898438</v>
          </cell>
          <cell r="AG21">
            <v>150.62985229492188</v>
          </cell>
          <cell r="AH21">
            <v>155.50462341308594</v>
          </cell>
          <cell r="AI21">
            <v>163.35882568359375</v>
          </cell>
          <cell r="AJ21">
            <v>147.99464416503906</v>
          </cell>
          <cell r="AK21">
            <v>152.37271118164063</v>
          </cell>
          <cell r="AL21">
            <v>144.25189208984375</v>
          </cell>
          <cell r="AM21">
            <v>141.72117614746094</v>
          </cell>
          <cell r="AN21">
            <v>147.14535522460938</v>
          </cell>
          <cell r="AO21">
            <v>140.13188171386719</v>
          </cell>
          <cell r="AP21">
            <v>133.02793884277344</v>
          </cell>
          <cell r="AQ21">
            <v>182.42768859863281</v>
          </cell>
          <cell r="AR21">
            <v>142.49809265136719</v>
          </cell>
          <cell r="AS21">
            <v>150.53257751464844</v>
          </cell>
          <cell r="AT21">
            <v>155.17312622070313</v>
          </cell>
          <cell r="AU21">
            <v>162.75222778320313</v>
          </cell>
          <cell r="AV21">
            <v>147.90072631835938</v>
          </cell>
          <cell r="AW21">
            <v>152.0645751953125</v>
          </cell>
          <cell r="AX21">
            <v>144.38227844238281</v>
          </cell>
          <cell r="AY21">
            <v>141.89324951171875</v>
          </cell>
          <cell r="AZ21">
            <v>147.13975524902344</v>
          </cell>
          <cell r="BA21">
            <v>139.99966430664063</v>
          </cell>
          <cell r="BB21">
            <v>133.23397827148438</v>
          </cell>
          <cell r="BC21">
            <v>181.13874816894531</v>
          </cell>
          <cell r="BD21">
            <v>143.0672607421875</v>
          </cell>
          <cell r="BE21">
            <v>150.48196411132813</v>
          </cell>
          <cell r="BF21">
            <v>154.90771484375</v>
          </cell>
          <cell r="BG21">
            <v>162.11752319335938</v>
          </cell>
          <cell r="BH21">
            <v>147.85264587402344</v>
          </cell>
          <cell r="BI21">
            <v>151.52651977539063</v>
          </cell>
          <cell r="BJ21">
            <v>144.54788208007813</v>
          </cell>
          <cell r="BK21">
            <v>142.0596923828125</v>
          </cell>
          <cell r="BL21">
            <v>149.43948364257813</v>
          </cell>
          <cell r="BM21">
            <v>149.92430114746094</v>
          </cell>
          <cell r="BN21">
            <v>150.00239562988281</v>
          </cell>
          <cell r="BO21">
            <v>149.98631286621094</v>
          </cell>
          <cell r="BP21">
            <v>149.99919128417969</v>
          </cell>
          <cell r="BQ21">
            <v>147.19773864746094</v>
          </cell>
          <cell r="BR21">
            <v>140.14979553222656</v>
          </cell>
          <cell r="BS21">
            <v>132.92166137695313</v>
          </cell>
          <cell r="BT21">
            <v>182.64492797851563</v>
          </cell>
          <cell r="BU21">
            <v>142.54835510253906</v>
          </cell>
          <cell r="BV21">
            <v>150.51365661621094</v>
          </cell>
          <cell r="BW21">
            <v>155.24407958984375</v>
          </cell>
          <cell r="BX21">
            <v>162.947509765625</v>
          </cell>
          <cell r="BY21">
            <v>147.86824035644531</v>
          </cell>
          <cell r="BZ21">
            <v>152.01728820800781</v>
          </cell>
          <cell r="CA21">
            <v>144.31558227539063</v>
          </cell>
          <cell r="CB21">
            <v>141.87466430664063</v>
          </cell>
          <cell r="CC21">
            <v>149.91688537597656</v>
          </cell>
          <cell r="CD21">
            <v>149.91690063476563</v>
          </cell>
        </row>
        <row r="22">
          <cell r="A22">
            <v>43313</v>
          </cell>
          <cell r="B22">
            <v>8</v>
          </cell>
          <cell r="C22">
            <v>2018</v>
          </cell>
          <cell r="D22">
            <v>153.16526794433594</v>
          </cell>
          <cell r="E22">
            <v>143.03373718261719</v>
          </cell>
          <cell r="F22">
            <v>133.33096313476563</v>
          </cell>
          <cell r="G22">
            <v>195.96054077148438</v>
          </cell>
          <cell r="H22">
            <v>145.38545227050781</v>
          </cell>
          <cell r="I22">
            <v>156.11883544921875</v>
          </cell>
          <cell r="J22">
            <v>162.34211730957031</v>
          </cell>
          <cell r="K22">
            <v>183.39697265625</v>
          </cell>
          <cell r="L22">
            <v>152.67774963378906</v>
          </cell>
          <cell r="M22">
            <v>156.717529296875</v>
          </cell>
          <cell r="N22">
            <v>147.24050903320313</v>
          </cell>
          <cell r="O22">
            <v>147.94313049316406</v>
          </cell>
          <cell r="P22">
            <v>153.03105163574219</v>
          </cell>
          <cell r="Q22">
            <v>142.72859191894531</v>
          </cell>
          <cell r="R22">
            <v>133.85060119628906</v>
          </cell>
          <cell r="S22">
            <v>195.00822448730469</v>
          </cell>
          <cell r="T22">
            <v>146.063232421875</v>
          </cell>
          <cell r="U22">
            <v>156.35159301757813</v>
          </cell>
          <cell r="V22">
            <v>161.97819519042969</v>
          </cell>
          <cell r="W22">
            <v>183.62103271484375</v>
          </cell>
          <cell r="X22">
            <v>153.07125854492188</v>
          </cell>
          <cell r="Y22">
            <v>156.09461975097656</v>
          </cell>
          <cell r="Z22">
            <v>147.49546813964844</v>
          </cell>
          <cell r="AA22">
            <v>148.30857849121094</v>
          </cell>
          <cell r="AB22">
            <v>152.88070678710938</v>
          </cell>
          <cell r="AC22">
            <v>142.74510192871094</v>
          </cell>
          <cell r="AD22">
            <v>134.24348449707031</v>
          </cell>
          <cell r="AE22">
            <v>193.85951232910156</v>
          </cell>
          <cell r="AF22">
            <v>146.46046447753906</v>
          </cell>
          <cell r="AG22">
            <v>156.48529052734375</v>
          </cell>
          <cell r="AH22">
            <v>161.95384216308594</v>
          </cell>
          <cell r="AI22">
            <v>183.99691772460938</v>
          </cell>
          <cell r="AJ22">
            <v>153.33311462402344</v>
          </cell>
          <cell r="AK22">
            <v>156.09718322753906</v>
          </cell>
          <cell r="AL22">
            <v>147.77130126953125</v>
          </cell>
          <cell r="AM22">
            <v>148.45196533203125</v>
          </cell>
          <cell r="AN22">
            <v>152.72833251953125</v>
          </cell>
          <cell r="AO22">
            <v>142.7081298828125</v>
          </cell>
          <cell r="AP22">
            <v>134.30146789550781</v>
          </cell>
          <cell r="AQ22">
            <v>193.31660461425781</v>
          </cell>
          <cell r="AR22">
            <v>146.59257507324219</v>
          </cell>
          <cell r="AS22">
            <v>156.75071716308594</v>
          </cell>
          <cell r="AT22">
            <v>161.479248046875</v>
          </cell>
          <cell r="AU22">
            <v>183.35101318359375</v>
          </cell>
          <cell r="AV22">
            <v>152.97401428222656</v>
          </cell>
          <cell r="AW22">
            <v>155.72109985351563</v>
          </cell>
          <cell r="AX22">
            <v>147.88967895507813</v>
          </cell>
          <cell r="AY22">
            <v>148.68576049804688</v>
          </cell>
          <cell r="AZ22">
            <v>152.60394287109375</v>
          </cell>
          <cell r="BA22">
            <v>142.49755859375</v>
          </cell>
          <cell r="BB22">
            <v>134.56941223144531</v>
          </cell>
          <cell r="BC22">
            <v>192.46208190917969</v>
          </cell>
          <cell r="BD22">
            <v>147.14151000976563</v>
          </cell>
          <cell r="BE22">
            <v>156.99978637695313</v>
          </cell>
          <cell r="BF22">
            <v>161.16090393066406</v>
          </cell>
          <cell r="BG22">
            <v>183.26914978027344</v>
          </cell>
          <cell r="BH22">
            <v>152.64959716796875</v>
          </cell>
          <cell r="BI22">
            <v>155.29208374023438</v>
          </cell>
          <cell r="BJ22">
            <v>148.07508850097656</v>
          </cell>
          <cell r="BK22">
            <v>149.12486267089844</v>
          </cell>
          <cell r="BL22">
            <v>155.24581909179688</v>
          </cell>
          <cell r="BM22">
            <v>155.79220581054688</v>
          </cell>
          <cell r="BN22">
            <v>155.86990356445313</v>
          </cell>
          <cell r="BO22">
            <v>155.79864501953125</v>
          </cell>
          <cell r="BP22">
            <v>155.79953002929688</v>
          </cell>
          <cell r="BQ22">
            <v>152.86572265625</v>
          </cell>
          <cell r="BR22">
            <v>142.69740295410156</v>
          </cell>
          <cell r="BS22">
            <v>134.15798950195313</v>
          </cell>
          <cell r="BT22">
            <v>193.7039794921875</v>
          </cell>
          <cell r="BU22">
            <v>146.62603759765625</v>
          </cell>
          <cell r="BV22">
            <v>156.71365356445313</v>
          </cell>
          <cell r="BW22">
            <v>161.58787536621094</v>
          </cell>
          <cell r="BX22">
            <v>183.50444030761719</v>
          </cell>
          <cell r="BY22">
            <v>152.89491271972656</v>
          </cell>
          <cell r="BZ22">
            <v>155.72712707519531</v>
          </cell>
          <cell r="CA22">
            <v>147.84564208984375</v>
          </cell>
          <cell r="CB22">
            <v>148.68392944335938</v>
          </cell>
          <cell r="CC22">
            <v>155.74299621582031</v>
          </cell>
          <cell r="CD22">
            <v>155.74299621582031</v>
          </cell>
        </row>
        <row r="23">
          <cell r="A23">
            <v>43344</v>
          </cell>
          <cell r="B23">
            <v>9</v>
          </cell>
          <cell r="C23">
            <v>2018</v>
          </cell>
          <cell r="D23">
            <v>162.66473388671875</v>
          </cell>
          <cell r="E23">
            <v>146.99681091308594</v>
          </cell>
          <cell r="F23">
            <v>140.55470275878906</v>
          </cell>
          <cell r="G23">
            <v>201.41946411132813</v>
          </cell>
          <cell r="H23">
            <v>158.4813232421875</v>
          </cell>
          <cell r="I23">
            <v>163.34042358398438</v>
          </cell>
          <cell r="J23">
            <v>178.70950317382813</v>
          </cell>
          <cell r="K23">
            <v>187.63427734375</v>
          </cell>
          <cell r="L23">
            <v>161.63873291015625</v>
          </cell>
          <cell r="M23">
            <v>160.88172912597656</v>
          </cell>
          <cell r="N23">
            <v>156.08171081542969</v>
          </cell>
          <cell r="O23">
            <v>159.5433349609375</v>
          </cell>
          <cell r="P23">
            <v>162.57366943359375</v>
          </cell>
          <cell r="Q23">
            <v>146.61875915527344</v>
          </cell>
          <cell r="R23">
            <v>141.18208312988281</v>
          </cell>
          <cell r="S23">
            <v>199.871826171875</v>
          </cell>
          <cell r="T23">
            <v>159.17282104492188</v>
          </cell>
          <cell r="U23">
            <v>163.44891357421875</v>
          </cell>
          <cell r="V23">
            <v>178.4713134765625</v>
          </cell>
          <cell r="W23">
            <v>187.63539123535156</v>
          </cell>
          <cell r="X23">
            <v>161.93489074707031</v>
          </cell>
          <cell r="Y23">
            <v>160.43710327148438</v>
          </cell>
          <cell r="Z23">
            <v>156.28889465332031</v>
          </cell>
          <cell r="AA23">
            <v>159.9609375</v>
          </cell>
          <cell r="AB23">
            <v>162.41398620605469</v>
          </cell>
          <cell r="AC23">
            <v>146.66744995117188</v>
          </cell>
          <cell r="AD23">
            <v>141.57388305664063</v>
          </cell>
          <cell r="AE23">
            <v>198.51748657226563</v>
          </cell>
          <cell r="AF23">
            <v>159.6932373046875</v>
          </cell>
          <cell r="AG23">
            <v>163.50299072265625</v>
          </cell>
          <cell r="AH23">
            <v>178.58729553222656</v>
          </cell>
          <cell r="AI23">
            <v>187.9195556640625</v>
          </cell>
          <cell r="AJ23">
            <v>162.14273071289063</v>
          </cell>
          <cell r="AK23">
            <v>160.50119018554688</v>
          </cell>
          <cell r="AL23">
            <v>156.35409545898438</v>
          </cell>
          <cell r="AM23">
            <v>160.16729736328125</v>
          </cell>
          <cell r="AN23">
            <v>162.24998474121094</v>
          </cell>
          <cell r="AO23">
            <v>146.59312438964844</v>
          </cell>
          <cell r="AP23">
            <v>141.772216796875</v>
          </cell>
          <cell r="AQ23">
            <v>197.96170043945313</v>
          </cell>
          <cell r="AR23">
            <v>159.81965637207031</v>
          </cell>
          <cell r="AS23">
            <v>163.70170593261719</v>
          </cell>
          <cell r="AT23">
            <v>178.29447937011719</v>
          </cell>
          <cell r="AU23">
            <v>187.11293029785156</v>
          </cell>
          <cell r="AV23">
            <v>161.75352478027344</v>
          </cell>
          <cell r="AW23">
            <v>160.07052612304688</v>
          </cell>
          <cell r="AX23">
            <v>156.46652221679688</v>
          </cell>
          <cell r="AY23">
            <v>160.29501342773438</v>
          </cell>
          <cell r="AZ23">
            <v>162.10585021972656</v>
          </cell>
          <cell r="BA23">
            <v>146.30384826660156</v>
          </cell>
          <cell r="BB23">
            <v>142.18858337402344</v>
          </cell>
          <cell r="BC23">
            <v>196.70468139648438</v>
          </cell>
          <cell r="BD23">
            <v>160.24923706054688</v>
          </cell>
          <cell r="BE23">
            <v>163.87174987792969</v>
          </cell>
          <cell r="BF23">
            <v>178.117431640625</v>
          </cell>
          <cell r="BG23">
            <v>186.81387329101563</v>
          </cell>
          <cell r="BH23">
            <v>161.32063293457031</v>
          </cell>
          <cell r="BI23">
            <v>159.91194152832031</v>
          </cell>
          <cell r="BJ23">
            <v>156.61102294921875</v>
          </cell>
          <cell r="BK23">
            <v>160.62680053710938</v>
          </cell>
          <cell r="BL23">
            <v>164.283935546875</v>
          </cell>
          <cell r="BM23">
            <v>164.86906433105469</v>
          </cell>
          <cell r="BN23">
            <v>164.90130615234375</v>
          </cell>
          <cell r="BO23">
            <v>165.0465087890625</v>
          </cell>
          <cell r="BP23">
            <v>164.99246215820313</v>
          </cell>
          <cell r="BQ23">
            <v>162.38514709472656</v>
          </cell>
          <cell r="BR23">
            <v>146.57615661621094</v>
          </cell>
          <cell r="BS23">
            <v>141.58778381347656</v>
          </cell>
          <cell r="BT23">
            <v>198.34721374511719</v>
          </cell>
          <cell r="BU23">
            <v>159.77780151367188</v>
          </cell>
          <cell r="BV23">
            <v>163.68112182617188</v>
          </cell>
          <cell r="BW23">
            <v>178.33958435058594</v>
          </cell>
          <cell r="BX23">
            <v>187.33222961425781</v>
          </cell>
          <cell r="BY23">
            <v>161.67012023925781</v>
          </cell>
          <cell r="BZ23">
            <v>160.18116760253906</v>
          </cell>
          <cell r="CA23">
            <v>156.45474243164063</v>
          </cell>
          <cell r="CB23">
            <v>160.27630615234375</v>
          </cell>
          <cell r="CC23">
            <v>164.88267517089844</v>
          </cell>
          <cell r="CD23">
            <v>164.88267517089844</v>
          </cell>
        </row>
        <row r="24">
          <cell r="A24">
            <v>43374</v>
          </cell>
          <cell r="B24">
            <v>10</v>
          </cell>
          <cell r="C24">
            <v>2018</v>
          </cell>
          <cell r="D24">
            <v>171.11573791503906</v>
          </cell>
          <cell r="E24">
            <v>150.10882568359375</v>
          </cell>
          <cell r="F24">
            <v>146.04791259765625</v>
          </cell>
          <cell r="G24">
            <v>218.43557739257813</v>
          </cell>
          <cell r="H24">
            <v>165.31393432617188</v>
          </cell>
          <cell r="I24">
            <v>172.00367736816406</v>
          </cell>
          <cell r="J24">
            <v>192.42999267578125</v>
          </cell>
          <cell r="K24">
            <v>189.19964599609375</v>
          </cell>
          <cell r="L24">
            <v>166.71580505371094</v>
          </cell>
          <cell r="M24">
            <v>165.31309509277344</v>
          </cell>
          <cell r="N24">
            <v>161.01695251464844</v>
          </cell>
          <cell r="O24">
            <v>169.24905395507813</v>
          </cell>
          <cell r="P24">
            <v>171.01899719238281</v>
          </cell>
          <cell r="Q24">
            <v>149.74099731445313</v>
          </cell>
          <cell r="R24">
            <v>146.72976684570313</v>
          </cell>
          <cell r="S24">
            <v>217.38726806640625</v>
          </cell>
          <cell r="T24">
            <v>165.71493530273438</v>
          </cell>
          <cell r="U24">
            <v>172.2552490234375</v>
          </cell>
          <cell r="V24">
            <v>192.15609741210938</v>
          </cell>
          <cell r="W24">
            <v>189.01756286621094</v>
          </cell>
          <cell r="X24">
            <v>166.76451110839844</v>
          </cell>
          <cell r="Y24">
            <v>164.99531555175781</v>
          </cell>
          <cell r="Z24">
            <v>161.16249084472656</v>
          </cell>
          <cell r="AA24">
            <v>169.8060302734375</v>
          </cell>
          <cell r="AB24">
            <v>170.84916687011719</v>
          </cell>
          <cell r="AC24">
            <v>149.76338195800781</v>
          </cell>
          <cell r="AD24">
            <v>147.14840698242188</v>
          </cell>
          <cell r="AE24">
            <v>216.49018859863281</v>
          </cell>
          <cell r="AF24">
            <v>166.10418701171875</v>
          </cell>
          <cell r="AG24">
            <v>172.35707092285156</v>
          </cell>
          <cell r="AH24">
            <v>192.34623718261719</v>
          </cell>
          <cell r="AI24">
            <v>189.20156860351563</v>
          </cell>
          <cell r="AJ24">
            <v>166.8642578125</v>
          </cell>
          <cell r="AK24">
            <v>165.07481384277344</v>
          </cell>
          <cell r="AL24">
            <v>161.26383972167969</v>
          </cell>
          <cell r="AM24">
            <v>170.08869934082031</v>
          </cell>
          <cell r="AN24">
            <v>170.66862487792969</v>
          </cell>
          <cell r="AO24">
            <v>149.70526123046875</v>
          </cell>
          <cell r="AP24">
            <v>147.34140014648438</v>
          </cell>
          <cell r="AQ24">
            <v>215.80924987792969</v>
          </cell>
          <cell r="AR24">
            <v>166.18537902832031</v>
          </cell>
          <cell r="AS24">
            <v>172.68302917480469</v>
          </cell>
          <cell r="AT24">
            <v>191.92515563964844</v>
          </cell>
          <cell r="AU24">
            <v>188.36715698242188</v>
          </cell>
          <cell r="AV24">
            <v>166.4056396484375</v>
          </cell>
          <cell r="AW24">
            <v>164.606689453125</v>
          </cell>
          <cell r="AX24">
            <v>161.307861328125</v>
          </cell>
          <cell r="AY24">
            <v>170.20451354980469</v>
          </cell>
          <cell r="AZ24">
            <v>170.49908447265625</v>
          </cell>
          <cell r="BA24">
            <v>149.44731140136719</v>
          </cell>
          <cell r="BB24">
            <v>147.76036071777344</v>
          </cell>
          <cell r="BC24">
            <v>214.0657958984375</v>
          </cell>
          <cell r="BD24">
            <v>166.32606506347656</v>
          </cell>
          <cell r="BE24">
            <v>172.99345397949219</v>
          </cell>
          <cell r="BF24">
            <v>191.6812744140625</v>
          </cell>
          <cell r="BG24">
            <v>187.9560546875</v>
          </cell>
          <cell r="BH24">
            <v>165.89741516113281</v>
          </cell>
          <cell r="BI24">
            <v>164.32963562011719</v>
          </cell>
          <cell r="BJ24">
            <v>161.39154052734375</v>
          </cell>
          <cell r="BK24">
            <v>170.530517578125</v>
          </cell>
          <cell r="BL24">
            <v>172.7022705078125</v>
          </cell>
          <cell r="BM24">
            <v>173.37210083007813</v>
          </cell>
          <cell r="BN24">
            <v>173.42813110351563</v>
          </cell>
          <cell r="BO24">
            <v>173.60185241699219</v>
          </cell>
          <cell r="BP24">
            <v>173.38638305664063</v>
          </cell>
          <cell r="BQ24">
            <v>170.8121337890625</v>
          </cell>
          <cell r="BR24">
            <v>149.69694519042969</v>
          </cell>
          <cell r="BS24">
            <v>147.14459228515625</v>
          </cell>
          <cell r="BT24">
            <v>215.90739440917969</v>
          </cell>
          <cell r="BU24">
            <v>166.09429931640625</v>
          </cell>
          <cell r="BV24">
            <v>172.65388488769531</v>
          </cell>
          <cell r="BW24">
            <v>191.98260498046875</v>
          </cell>
          <cell r="BX24">
            <v>188.61688232421875</v>
          </cell>
          <cell r="BY24">
            <v>166.37538146972656</v>
          </cell>
          <cell r="BZ24">
            <v>164.67289733886719</v>
          </cell>
          <cell r="CA24">
            <v>161.29371643066406</v>
          </cell>
          <cell r="CB24">
            <v>170.15667724609375</v>
          </cell>
          <cell r="CC24">
            <v>173.35597229003906</v>
          </cell>
          <cell r="CD24">
            <v>173.35597229003906</v>
          </cell>
        </row>
        <row r="25">
          <cell r="A25">
            <v>43405</v>
          </cell>
          <cell r="B25">
            <v>11</v>
          </cell>
          <cell r="C25">
            <v>2018</v>
          </cell>
          <cell r="D25">
            <v>178.01228332519531</v>
          </cell>
          <cell r="E25">
            <v>156.0328369140625</v>
          </cell>
          <cell r="F25">
            <v>149.90524291992188</v>
          </cell>
          <cell r="G25">
            <v>223.35749816894531</v>
          </cell>
          <cell r="H25">
            <v>171.49919128417969</v>
          </cell>
          <cell r="I25">
            <v>182.97196960449219</v>
          </cell>
          <cell r="J25">
            <v>197.54966735839844</v>
          </cell>
          <cell r="K25">
            <v>194.70465087890625</v>
          </cell>
          <cell r="L25">
            <v>171.61187744140625</v>
          </cell>
          <cell r="M25">
            <v>170.28158569335938</v>
          </cell>
          <cell r="N25">
            <v>165.14784240722656</v>
          </cell>
          <cell r="O25">
            <v>177.06756591796875</v>
          </cell>
          <cell r="P25">
            <v>178.02763366699219</v>
          </cell>
          <cell r="Q25">
            <v>155.74996948242188</v>
          </cell>
          <cell r="R25">
            <v>150.664306640625</v>
          </cell>
          <cell r="S25">
            <v>222.23042297363281</v>
          </cell>
          <cell r="T25">
            <v>172.00006103515625</v>
          </cell>
          <cell r="U25">
            <v>182.76496887207031</v>
          </cell>
          <cell r="V25">
            <v>197.25991821289063</v>
          </cell>
          <cell r="W25">
            <v>194.79566955566406</v>
          </cell>
          <cell r="X25">
            <v>171.62786865234375</v>
          </cell>
          <cell r="Y25">
            <v>169.75608825683594</v>
          </cell>
          <cell r="Z25">
            <v>165.33035278320313</v>
          </cell>
          <cell r="AA25">
            <v>177.38925170898438</v>
          </cell>
          <cell r="AB25">
            <v>177.94497680664063</v>
          </cell>
          <cell r="AC25">
            <v>155.68563842773438</v>
          </cell>
          <cell r="AD25">
            <v>151.09805297851563</v>
          </cell>
          <cell r="AE25">
            <v>221.36776733398438</v>
          </cell>
          <cell r="AF25">
            <v>172.34941101074219</v>
          </cell>
          <cell r="AG25">
            <v>182.85491943359375</v>
          </cell>
          <cell r="AH25">
            <v>197.40463256835938</v>
          </cell>
          <cell r="AI25">
            <v>195.09556579589844</v>
          </cell>
          <cell r="AJ25">
            <v>171.646728515625</v>
          </cell>
          <cell r="AK25">
            <v>169.84103393554688</v>
          </cell>
          <cell r="AL25">
            <v>165.50021362304688</v>
          </cell>
          <cell r="AM25">
            <v>177.57568359375</v>
          </cell>
          <cell r="AN25">
            <v>177.83576965332031</v>
          </cell>
          <cell r="AO25">
            <v>155.67034912109375</v>
          </cell>
          <cell r="AP25">
            <v>151.29988098144531</v>
          </cell>
          <cell r="AQ25">
            <v>220.68902587890625</v>
          </cell>
          <cell r="AR25">
            <v>172.45454406738281</v>
          </cell>
          <cell r="AS25">
            <v>182.18824768066406</v>
          </cell>
          <cell r="AT25">
            <v>197.00791931152344</v>
          </cell>
          <cell r="AU25">
            <v>194.26100158691406</v>
          </cell>
          <cell r="AV25">
            <v>171.41108703613281</v>
          </cell>
          <cell r="AW25">
            <v>169.28791809082031</v>
          </cell>
          <cell r="AX25">
            <v>165.57196044921875</v>
          </cell>
          <cell r="AY25">
            <v>177.6396484375</v>
          </cell>
          <cell r="AZ25">
            <v>177.74638366699219</v>
          </cell>
          <cell r="BA25">
            <v>155.52984619140625</v>
          </cell>
          <cell r="BB25">
            <v>151.70747375488281</v>
          </cell>
          <cell r="BC25">
            <v>218.66940307617188</v>
          </cell>
          <cell r="BD25">
            <v>172.74978637695313</v>
          </cell>
          <cell r="BE25">
            <v>181.6611328125</v>
          </cell>
          <cell r="BF25">
            <v>196.7784423828125</v>
          </cell>
          <cell r="BG25">
            <v>194.0869140625</v>
          </cell>
          <cell r="BH25">
            <v>171.16432189941406</v>
          </cell>
          <cell r="BI25">
            <v>168.91886901855469</v>
          </cell>
          <cell r="BJ25">
            <v>165.73251342773438</v>
          </cell>
          <cell r="BK25">
            <v>177.64241027832031</v>
          </cell>
          <cell r="BL25">
            <v>178.76094055175781</v>
          </cell>
          <cell r="BM25">
            <v>179.37846374511719</v>
          </cell>
          <cell r="BN25">
            <v>179.48954772949219</v>
          </cell>
          <cell r="BO25">
            <v>179.57781982421875</v>
          </cell>
          <cell r="BP25">
            <v>179.26512145996094</v>
          </cell>
          <cell r="BQ25">
            <v>177.90489196777344</v>
          </cell>
          <cell r="BR25">
            <v>155.69329833984375</v>
          </cell>
          <cell r="BS25">
            <v>151.08018493652344</v>
          </cell>
          <cell r="BT25">
            <v>220.69461059570313</v>
          </cell>
          <cell r="BU25">
            <v>172.41862487792969</v>
          </cell>
          <cell r="BV25">
            <v>182.21116638183594</v>
          </cell>
          <cell r="BW25">
            <v>197.07276916503906</v>
          </cell>
          <cell r="BX25">
            <v>194.51506042480469</v>
          </cell>
          <cell r="BY25">
            <v>171.40972900390625</v>
          </cell>
          <cell r="BZ25">
            <v>169.36077880859375</v>
          </cell>
          <cell r="CA25">
            <v>165.56210327148438</v>
          </cell>
          <cell r="CB25">
            <v>177.53892517089844</v>
          </cell>
          <cell r="CC25">
            <v>179.3304443359375</v>
          </cell>
          <cell r="CD25">
            <v>179.33045959472656</v>
          </cell>
        </row>
        <row r="26">
          <cell r="A26">
            <v>43435</v>
          </cell>
          <cell r="B26">
            <v>12</v>
          </cell>
          <cell r="C26">
            <v>2018</v>
          </cell>
          <cell r="D26">
            <v>181.88870239257813</v>
          </cell>
          <cell r="E26">
            <v>158.67802429199219</v>
          </cell>
          <cell r="F26">
            <v>153.74736022949219</v>
          </cell>
          <cell r="G26">
            <v>229.03337097167969</v>
          </cell>
          <cell r="H26">
            <v>175.22117614746094</v>
          </cell>
          <cell r="I26">
            <v>191.98077392578125</v>
          </cell>
          <cell r="J26">
            <v>202.55717468261719</v>
          </cell>
          <cell r="K26">
            <v>207.53109741210938</v>
          </cell>
          <cell r="L26">
            <v>176.43528747558594</v>
          </cell>
          <cell r="M26">
            <v>175.50717163085938</v>
          </cell>
          <cell r="N26">
            <v>169.40437316894531</v>
          </cell>
          <cell r="O26">
            <v>183.29609680175781</v>
          </cell>
          <cell r="P26">
            <v>181.93281555175781</v>
          </cell>
          <cell r="Q26">
            <v>158.45726013183594</v>
          </cell>
          <cell r="R26">
            <v>154.58145141601563</v>
          </cell>
          <cell r="S26">
            <v>228.41757202148438</v>
          </cell>
          <cell r="T26">
            <v>175.82296752929688</v>
          </cell>
          <cell r="U26">
            <v>192.02392578125</v>
          </cell>
          <cell r="V26">
            <v>202.23536682128906</v>
          </cell>
          <cell r="W26">
            <v>207.79531860351563</v>
          </cell>
          <cell r="X26">
            <v>176.43264770507813</v>
          </cell>
          <cell r="Y26">
            <v>175.06277465820313</v>
          </cell>
          <cell r="Z26">
            <v>169.62689208984375</v>
          </cell>
          <cell r="AA26">
            <v>183.52311706542969</v>
          </cell>
          <cell r="AB26">
            <v>181.87109375</v>
          </cell>
          <cell r="AC26">
            <v>158.37571716308594</v>
          </cell>
          <cell r="AD26">
            <v>155.07038879394531</v>
          </cell>
          <cell r="AE26">
            <v>227.69429016113281</v>
          </cell>
          <cell r="AF26">
            <v>176.22796630859375</v>
          </cell>
          <cell r="AG26">
            <v>192.19514465332031</v>
          </cell>
          <cell r="AH26">
            <v>202.08155822753906</v>
          </cell>
          <cell r="AI26">
            <v>208.15060424804688</v>
          </cell>
          <cell r="AJ26">
            <v>176.43690490722656</v>
          </cell>
          <cell r="AK26">
            <v>175.15187072753906</v>
          </cell>
          <cell r="AL26">
            <v>169.84732055664063</v>
          </cell>
          <cell r="AM26">
            <v>183.62921142578125</v>
          </cell>
          <cell r="AN26">
            <v>181.80372619628906</v>
          </cell>
          <cell r="AO26">
            <v>158.37705993652344</v>
          </cell>
          <cell r="AP26">
            <v>155.22251892089844</v>
          </cell>
          <cell r="AQ26">
            <v>227.180908203125</v>
          </cell>
          <cell r="AR26">
            <v>176.34805297851563</v>
          </cell>
          <cell r="AS26">
            <v>191.91510009765625</v>
          </cell>
          <cell r="AT26">
            <v>201.80342102050781</v>
          </cell>
          <cell r="AU26">
            <v>207.36404418945313</v>
          </cell>
          <cell r="AV26">
            <v>176.24240112304688</v>
          </cell>
          <cell r="AW26">
            <v>174.54118347167969</v>
          </cell>
          <cell r="AX26">
            <v>169.93948364257813</v>
          </cell>
          <cell r="AY26">
            <v>183.7958984375</v>
          </cell>
          <cell r="AZ26">
            <v>181.79861450195313</v>
          </cell>
          <cell r="BA26">
            <v>158.27783203125</v>
          </cell>
          <cell r="BB26">
            <v>155.59783935546875</v>
          </cell>
          <cell r="BC26">
            <v>225.72030639648438</v>
          </cell>
          <cell r="BD26">
            <v>176.67572021484375</v>
          </cell>
          <cell r="BE26">
            <v>191.72149658203125</v>
          </cell>
          <cell r="BF26">
            <v>201.54786682128906</v>
          </cell>
          <cell r="BG26">
            <v>207.21163940429688</v>
          </cell>
          <cell r="BH26">
            <v>176.02645874023438</v>
          </cell>
          <cell r="BI26">
            <v>174.35067749023438</v>
          </cell>
          <cell r="BJ26">
            <v>170.04924011230469</v>
          </cell>
          <cell r="BK26">
            <v>183.82337951660156</v>
          </cell>
          <cell r="BL26">
            <v>183.48908996582031</v>
          </cell>
          <cell r="BM26">
            <v>184.32933044433594</v>
          </cell>
          <cell r="BN26">
            <v>184.5662841796875</v>
          </cell>
          <cell r="BO26">
            <v>184.79623413085938</v>
          </cell>
          <cell r="BP26">
            <v>184.68011474609375</v>
          </cell>
          <cell r="BQ26">
            <v>181.85540771484375</v>
          </cell>
          <cell r="BR26">
            <v>158.40165710449219</v>
          </cell>
          <cell r="BS26">
            <v>154.99072265625</v>
          </cell>
          <cell r="BT26">
            <v>227.19912719726563</v>
          </cell>
          <cell r="BU26">
            <v>176.29913330078125</v>
          </cell>
          <cell r="BV26">
            <v>191.90060424804688</v>
          </cell>
          <cell r="BW26">
            <v>201.88369750976563</v>
          </cell>
          <cell r="BX26">
            <v>207.56564331054688</v>
          </cell>
          <cell r="BY26">
            <v>176.24119567871094</v>
          </cell>
          <cell r="BZ26">
            <v>174.70028686523438</v>
          </cell>
          <cell r="CA26">
            <v>169.8880615234375</v>
          </cell>
          <cell r="CB26">
            <v>183.69107055664063</v>
          </cell>
          <cell r="CC26">
            <v>184.48591613769531</v>
          </cell>
          <cell r="CD26">
            <v>184.48590087890625</v>
          </cell>
        </row>
        <row r="27">
          <cell r="A27">
            <v>43466</v>
          </cell>
          <cell r="B27">
            <v>1</v>
          </cell>
          <cell r="C27">
            <v>2019</v>
          </cell>
          <cell r="D27">
            <v>187.28666687011719</v>
          </cell>
          <cell r="E27">
            <v>163.62387084960938</v>
          </cell>
          <cell r="F27">
            <v>157.36598205566406</v>
          </cell>
          <cell r="G27">
            <v>237.51080322265625</v>
          </cell>
          <cell r="H27">
            <v>180.92988586425781</v>
          </cell>
          <cell r="I27">
            <v>198.22314453125</v>
          </cell>
          <cell r="J27">
            <v>206.81436157226563</v>
          </cell>
          <cell r="K27">
            <v>220.41517639160156</v>
          </cell>
          <cell r="L27">
            <v>181.91934204101563</v>
          </cell>
          <cell r="M27">
            <v>180.54969787597656</v>
          </cell>
          <cell r="N27">
            <v>175.89082336425781</v>
          </cell>
          <cell r="O27">
            <v>190.2760009765625</v>
          </cell>
          <cell r="P27">
            <v>187.34048461914063</v>
          </cell>
          <cell r="Q27">
            <v>163.48484802246094</v>
          </cell>
          <cell r="R27">
            <v>158.12644958496094</v>
          </cell>
          <cell r="S27">
            <v>236.02229309082031</v>
          </cell>
          <cell r="T27">
            <v>181.65853881835938</v>
          </cell>
          <cell r="U27">
            <v>198.00704956054688</v>
          </cell>
          <cell r="V27">
            <v>206.77520751953125</v>
          </cell>
          <cell r="W27">
            <v>221.12226867675781</v>
          </cell>
          <cell r="X27">
            <v>181.85748291015625</v>
          </cell>
          <cell r="Y27">
            <v>179.82720947265625</v>
          </cell>
          <cell r="Z27">
            <v>175.97007751464844</v>
          </cell>
          <cell r="AA27">
            <v>190.349365234375</v>
          </cell>
          <cell r="AB27">
            <v>187.26008605957031</v>
          </cell>
          <cell r="AC27">
            <v>163.33192443847656</v>
          </cell>
          <cell r="AD27">
            <v>158.53056335449219</v>
          </cell>
          <cell r="AE27">
            <v>234.97660827636719</v>
          </cell>
          <cell r="AF27">
            <v>182.00688171386719</v>
          </cell>
          <cell r="AG27">
            <v>198.07797241210938</v>
          </cell>
          <cell r="AH27">
            <v>206.74200439453125</v>
          </cell>
          <cell r="AI27">
            <v>221.69062805175781</v>
          </cell>
          <cell r="AJ27">
            <v>181.85395812988281</v>
          </cell>
          <cell r="AK27">
            <v>179.77626037597656</v>
          </cell>
          <cell r="AL27">
            <v>176.02047729492188</v>
          </cell>
          <cell r="AM27">
            <v>190.35688781738281</v>
          </cell>
          <cell r="AN27">
            <v>187.20652770996094</v>
          </cell>
          <cell r="AO27">
            <v>163.36936950683594</v>
          </cell>
          <cell r="AP27">
            <v>158.81880187988281</v>
          </cell>
          <cell r="AQ27">
            <v>234.29331970214844</v>
          </cell>
          <cell r="AR27">
            <v>182.14649963378906</v>
          </cell>
          <cell r="AS27">
            <v>197.4150390625</v>
          </cell>
          <cell r="AT27">
            <v>206.71780395507813</v>
          </cell>
          <cell r="AU27">
            <v>220.98739624023438</v>
          </cell>
          <cell r="AV27">
            <v>181.52294921875</v>
          </cell>
          <cell r="AW27">
            <v>179.24830627441406</v>
          </cell>
          <cell r="AX27">
            <v>176.02461242675781</v>
          </cell>
          <cell r="AY27">
            <v>190.55094909667969</v>
          </cell>
          <cell r="AZ27">
            <v>187.25714111328125</v>
          </cell>
          <cell r="BA27">
            <v>163.36697387695313</v>
          </cell>
          <cell r="BB27">
            <v>159.27836608886719</v>
          </cell>
          <cell r="BC27">
            <v>232.20378112792969</v>
          </cell>
          <cell r="BD27">
            <v>182.7218017578125</v>
          </cell>
          <cell r="BE27">
            <v>196.8583984375</v>
          </cell>
          <cell r="BF27">
            <v>206.59770202636719</v>
          </cell>
          <cell r="BG27">
            <v>221.2164306640625</v>
          </cell>
          <cell r="BH27">
            <v>181.05776977539063</v>
          </cell>
          <cell r="BI27">
            <v>179.03797912597656</v>
          </cell>
          <cell r="BJ27">
            <v>175.98896789550781</v>
          </cell>
          <cell r="BK27">
            <v>190.56892395019531</v>
          </cell>
          <cell r="BL27">
            <v>189.22502136230469</v>
          </cell>
          <cell r="BM27">
            <v>190.04512023925781</v>
          </cell>
          <cell r="BN27">
            <v>190.25248718261719</v>
          </cell>
          <cell r="BO27">
            <v>190.46351623535156</v>
          </cell>
          <cell r="BP27">
            <v>190.30099487304688</v>
          </cell>
          <cell r="BQ27">
            <v>187.26814270019531</v>
          </cell>
          <cell r="BR27">
            <v>163.41773986816406</v>
          </cell>
          <cell r="BS27">
            <v>158.58042907714844</v>
          </cell>
          <cell r="BT27">
            <v>234.369873046875</v>
          </cell>
          <cell r="BU27">
            <v>182.1942138671875</v>
          </cell>
          <cell r="BV27">
            <v>197.42897033691406</v>
          </cell>
          <cell r="BW27">
            <v>206.69526672363281</v>
          </cell>
          <cell r="BX27">
            <v>221.14797973632813</v>
          </cell>
          <cell r="BY27">
            <v>181.49348449707031</v>
          </cell>
          <cell r="BZ27">
            <v>179.41360473632813</v>
          </cell>
          <cell r="CA27">
            <v>175.9920654296875</v>
          </cell>
          <cell r="CB27">
            <v>190.47000122070313</v>
          </cell>
          <cell r="CC27">
            <v>190.157470703125</v>
          </cell>
          <cell r="CD27">
            <v>190.157470703125</v>
          </cell>
        </row>
        <row r="28">
          <cell r="A28">
            <v>43497</v>
          </cell>
          <cell r="B28">
            <v>2</v>
          </cell>
          <cell r="C28">
            <v>2019</v>
          </cell>
          <cell r="D28">
            <v>197.26861572265625</v>
          </cell>
          <cell r="E28">
            <v>168.366943359375</v>
          </cell>
          <cell r="F28">
            <v>162.22758483886719</v>
          </cell>
          <cell r="G28">
            <v>253.32862854003906</v>
          </cell>
          <cell r="H28">
            <v>186.77154541015625</v>
          </cell>
          <cell r="I28">
            <v>204.20631408691406</v>
          </cell>
          <cell r="J28">
            <v>211.22746276855469</v>
          </cell>
          <cell r="K28">
            <v>222.36894226074219</v>
          </cell>
          <cell r="L28">
            <v>187.26576232910156</v>
          </cell>
          <cell r="M28">
            <v>185.51812744140625</v>
          </cell>
          <cell r="N28">
            <v>182.05180358886719</v>
          </cell>
          <cell r="O28">
            <v>196.630615234375</v>
          </cell>
          <cell r="P28">
            <v>197.24168395996094</v>
          </cell>
          <cell r="Q28">
            <v>168.25511169433594</v>
          </cell>
          <cell r="R28">
            <v>162.92218017578125</v>
          </cell>
          <cell r="S28">
            <v>251.32131958007813</v>
          </cell>
          <cell r="T28">
            <v>187.48495483398438</v>
          </cell>
          <cell r="U28">
            <v>204.16278076171875</v>
          </cell>
          <cell r="V28">
            <v>211.19290161132813</v>
          </cell>
          <cell r="W28">
            <v>223.114501953125</v>
          </cell>
          <cell r="X28">
            <v>187.21087646484375</v>
          </cell>
          <cell r="Y28">
            <v>185.04920959472656</v>
          </cell>
          <cell r="Z28">
            <v>182.18598937988281</v>
          </cell>
          <cell r="AA28">
            <v>196.35923767089844</v>
          </cell>
          <cell r="AB28">
            <v>197.09014892578125</v>
          </cell>
          <cell r="AC28">
            <v>168.06704711914063</v>
          </cell>
          <cell r="AD28">
            <v>163.28981018066406</v>
          </cell>
          <cell r="AE28">
            <v>249.76325988769531</v>
          </cell>
          <cell r="AF28">
            <v>187.77093505859375</v>
          </cell>
          <cell r="AG28">
            <v>204.28376770019531</v>
          </cell>
          <cell r="AH28">
            <v>211.06507873535156</v>
          </cell>
          <cell r="AI28">
            <v>223.68077087402344</v>
          </cell>
          <cell r="AJ28">
            <v>187.16558837890625</v>
          </cell>
          <cell r="AK28">
            <v>185.17251586914063</v>
          </cell>
          <cell r="AL28">
            <v>182.3380126953125</v>
          </cell>
          <cell r="AM28">
            <v>196.22166442871094</v>
          </cell>
          <cell r="AN28">
            <v>196.90740966796875</v>
          </cell>
          <cell r="AO28">
            <v>168.11119079589844</v>
          </cell>
          <cell r="AP28">
            <v>163.63111877441406</v>
          </cell>
          <cell r="AQ28">
            <v>249.03399658203125</v>
          </cell>
          <cell r="AR28">
            <v>187.91177368164063</v>
          </cell>
          <cell r="AS28">
            <v>203.8170166015625</v>
          </cell>
          <cell r="AT28">
            <v>211.19966125488281</v>
          </cell>
          <cell r="AU28">
            <v>222.97074890136719</v>
          </cell>
          <cell r="AV28">
            <v>186.98440551757813</v>
          </cell>
          <cell r="AW28">
            <v>184.54866027832031</v>
          </cell>
          <cell r="AX28">
            <v>182.34329223632813</v>
          </cell>
          <cell r="AY28">
            <v>196.35595703125</v>
          </cell>
          <cell r="AZ28">
            <v>196.7979736328125</v>
          </cell>
          <cell r="BA28">
            <v>168.12565612792969</v>
          </cell>
          <cell r="BB28">
            <v>164.14350891113281</v>
          </cell>
          <cell r="BC28">
            <v>246.89791870117188</v>
          </cell>
          <cell r="BD28">
            <v>188.50198364257813</v>
          </cell>
          <cell r="BE28">
            <v>203.44294738769531</v>
          </cell>
          <cell r="BF28">
            <v>211.13604736328125</v>
          </cell>
          <cell r="BG28">
            <v>223.27835083007813</v>
          </cell>
          <cell r="BH28">
            <v>186.72238159179688</v>
          </cell>
          <cell r="BI28">
            <v>184.47248840332031</v>
          </cell>
          <cell r="BJ28">
            <v>182.36831665039063</v>
          </cell>
          <cell r="BK28">
            <v>196.1951904296875</v>
          </cell>
          <cell r="BL28">
            <v>197.24807739257813</v>
          </cell>
          <cell r="BM28">
            <v>197.71388244628906</v>
          </cell>
          <cell r="BN28">
            <v>197.74330139160156</v>
          </cell>
          <cell r="BO28">
            <v>197.7335205078125</v>
          </cell>
          <cell r="BP28">
            <v>197.41926574707031</v>
          </cell>
          <cell r="BQ28">
            <v>197.04647827148438</v>
          </cell>
          <cell r="BR28">
            <v>168.16902160644531</v>
          </cell>
          <cell r="BS28">
            <v>163.40208435058594</v>
          </cell>
          <cell r="BT28">
            <v>249.31632995605469</v>
          </cell>
          <cell r="BU28">
            <v>187.98008728027344</v>
          </cell>
          <cell r="BV28">
            <v>203.81217956542969</v>
          </cell>
          <cell r="BW28">
            <v>211.15650939941406</v>
          </cell>
          <cell r="BX28">
            <v>223.15350341796875</v>
          </cell>
          <cell r="BY28">
            <v>186.97837829589844</v>
          </cell>
          <cell r="BZ28">
            <v>184.75314331054688</v>
          </cell>
          <cell r="CA28">
            <v>182.3099365234375</v>
          </cell>
          <cell r="CB28">
            <v>196.30123901367188</v>
          </cell>
          <cell r="CC28">
            <v>197.57138061523438</v>
          </cell>
          <cell r="CD28">
            <v>197.57138061523438</v>
          </cell>
        </row>
        <row r="29">
          <cell r="A29">
            <v>43525</v>
          </cell>
          <cell r="B29">
            <v>3</v>
          </cell>
          <cell r="C29">
            <v>2019</v>
          </cell>
          <cell r="D29">
            <v>207.298828125</v>
          </cell>
          <cell r="E29">
            <v>174.31887817382813</v>
          </cell>
          <cell r="F29">
            <v>168.30612182617188</v>
          </cell>
          <cell r="G29">
            <v>260.36074829101563</v>
          </cell>
          <cell r="H29">
            <v>193.73936462402344</v>
          </cell>
          <cell r="I29">
            <v>211.33682250976563</v>
          </cell>
          <cell r="J29">
            <v>220.17144775390625</v>
          </cell>
          <cell r="K29">
            <v>232.16618347167969</v>
          </cell>
          <cell r="L29">
            <v>192.00778198242188</v>
          </cell>
          <cell r="M29">
            <v>191.47642517089844</v>
          </cell>
          <cell r="N29">
            <v>190.02981567382813</v>
          </cell>
          <cell r="O29">
            <v>202.85792541503906</v>
          </cell>
          <cell r="P29">
            <v>207.20709228515625</v>
          </cell>
          <cell r="Q29">
            <v>174.19483947753906</v>
          </cell>
          <cell r="R29">
            <v>169.03692626953125</v>
          </cell>
          <cell r="S29">
            <v>258.14425659179688</v>
          </cell>
          <cell r="T29">
            <v>194.59230041503906</v>
          </cell>
          <cell r="U29">
            <v>211.11669921875</v>
          </cell>
          <cell r="V29">
            <v>220.04598999023438</v>
          </cell>
          <cell r="W29">
            <v>232.92811584472656</v>
          </cell>
          <cell r="X29">
            <v>192.00828552246094</v>
          </cell>
          <cell r="Y29">
            <v>190.617431640625</v>
          </cell>
          <cell r="Z29">
            <v>190.22224426269531</v>
          </cell>
          <cell r="AA29">
            <v>202.51669311523438</v>
          </cell>
          <cell r="AB29">
            <v>206.98454284667969</v>
          </cell>
          <cell r="AC29">
            <v>174.01002502441406</v>
          </cell>
          <cell r="AD29">
            <v>169.439208984375</v>
          </cell>
          <cell r="AE29">
            <v>256.48800659179688</v>
          </cell>
          <cell r="AF29">
            <v>194.91108703613281</v>
          </cell>
          <cell r="AG29">
            <v>211.12901306152344</v>
          </cell>
          <cell r="AH29">
            <v>219.83979797363281</v>
          </cell>
          <cell r="AI29">
            <v>233.50938415527344</v>
          </cell>
          <cell r="AJ29">
            <v>192.03163146972656</v>
          </cell>
          <cell r="AK29">
            <v>190.67947387695313</v>
          </cell>
          <cell r="AL29">
            <v>190.221435546875</v>
          </cell>
          <cell r="AM29">
            <v>202.32598876953125</v>
          </cell>
          <cell r="AN29">
            <v>206.777099609375</v>
          </cell>
          <cell r="AO29">
            <v>174.06025695800781</v>
          </cell>
          <cell r="AP29">
            <v>169.81588745117188</v>
          </cell>
          <cell r="AQ29">
            <v>255.7637939453125</v>
          </cell>
          <cell r="AR29">
            <v>195.05839538574219</v>
          </cell>
          <cell r="AS29">
            <v>210.39852905273438</v>
          </cell>
          <cell r="AT29">
            <v>219.93572998046875</v>
          </cell>
          <cell r="AU29">
            <v>232.82691955566406</v>
          </cell>
          <cell r="AV29">
            <v>191.75956726074219</v>
          </cell>
          <cell r="AW29">
            <v>189.919677734375</v>
          </cell>
          <cell r="AX29">
            <v>190.2381591796875</v>
          </cell>
          <cell r="AY29">
            <v>202.50335693359375</v>
          </cell>
          <cell r="AZ29">
            <v>206.62760925292969</v>
          </cell>
          <cell r="BA29">
            <v>174.09426879882813</v>
          </cell>
          <cell r="BB29">
            <v>170.38163757324219</v>
          </cell>
          <cell r="BC29">
            <v>253.828125</v>
          </cell>
          <cell r="BD29">
            <v>195.77717590332031</v>
          </cell>
          <cell r="BE29">
            <v>209.76129150390625</v>
          </cell>
          <cell r="BF29">
            <v>219.85069274902344</v>
          </cell>
          <cell r="BG29">
            <v>233.11125183105469</v>
          </cell>
          <cell r="BH29">
            <v>191.43353271484375</v>
          </cell>
          <cell r="BI29">
            <v>189.70166015625</v>
          </cell>
          <cell r="BJ29">
            <v>190.10218811035156</v>
          </cell>
          <cell r="BK29">
            <v>202.37040710449219</v>
          </cell>
          <cell r="BL29">
            <v>205.42991638183594</v>
          </cell>
          <cell r="BM29">
            <v>205.68803405761719</v>
          </cell>
          <cell r="BN29">
            <v>205.59544372558594</v>
          </cell>
          <cell r="BO29">
            <v>205.44795227050781</v>
          </cell>
          <cell r="BP29">
            <v>204.89274597167969</v>
          </cell>
          <cell r="BQ29">
            <v>206.95884704589844</v>
          </cell>
          <cell r="BR29">
            <v>174.12167358398438</v>
          </cell>
          <cell r="BS29">
            <v>169.5692138671875</v>
          </cell>
          <cell r="BT29">
            <v>256.1612548828125</v>
          </cell>
          <cell r="BU29">
            <v>195.15823364257813</v>
          </cell>
          <cell r="BV29">
            <v>210.41534423828125</v>
          </cell>
          <cell r="BW29">
            <v>219.92581176757813</v>
          </cell>
          <cell r="BX29">
            <v>232.98356628417969</v>
          </cell>
          <cell r="BY29">
            <v>191.74432373046875</v>
          </cell>
          <cell r="BZ29">
            <v>190.1539306640625</v>
          </cell>
          <cell r="CA29">
            <v>190.16169738769531</v>
          </cell>
          <cell r="CB29">
            <v>202.46098327636719</v>
          </cell>
          <cell r="CC29">
            <v>205.3297119140625</v>
          </cell>
          <cell r="CD29">
            <v>205.3297119140625</v>
          </cell>
        </row>
        <row r="30">
          <cell r="A30">
            <v>43556</v>
          </cell>
          <cell r="B30">
            <v>4</v>
          </cell>
          <cell r="C30">
            <v>2019</v>
          </cell>
          <cell r="D30">
            <v>213.37171936035156</v>
          </cell>
          <cell r="E30">
            <v>177.52438354492188</v>
          </cell>
          <cell r="F30">
            <v>175.12359619140625</v>
          </cell>
          <cell r="G30">
            <v>267.48974609375</v>
          </cell>
          <cell r="H30">
            <v>203.30520629882813</v>
          </cell>
          <cell r="I30">
            <v>219.07298278808594</v>
          </cell>
          <cell r="J30">
            <v>229.79991149902344</v>
          </cell>
          <cell r="K30">
            <v>241.67678833007813</v>
          </cell>
          <cell r="L30">
            <v>198.33076477050781</v>
          </cell>
          <cell r="M30">
            <v>197.36248779296875</v>
          </cell>
          <cell r="N30">
            <v>198.01289367675781</v>
          </cell>
          <cell r="O30">
            <v>209.1146240234375</v>
          </cell>
          <cell r="P30">
            <v>213.17474365234375</v>
          </cell>
          <cell r="Q30">
            <v>177.49066162109375</v>
          </cell>
          <cell r="R30">
            <v>175.91995239257813</v>
          </cell>
          <cell r="S30">
            <v>265.41909790039063</v>
          </cell>
          <cell r="T30">
            <v>204.15406799316406</v>
          </cell>
          <cell r="U30">
            <v>218.69392395019531</v>
          </cell>
          <cell r="V30">
            <v>229.68611145019531</v>
          </cell>
          <cell r="W30">
            <v>242.20553588867188</v>
          </cell>
          <cell r="X30">
            <v>198.27992248535156</v>
          </cell>
          <cell r="Y30">
            <v>196.16230773925781</v>
          </cell>
          <cell r="Z30">
            <v>198.02542114257813</v>
          </cell>
          <cell r="AA30">
            <v>208.71098327636719</v>
          </cell>
          <cell r="AB30">
            <v>212.91813659667969</v>
          </cell>
          <cell r="AC30">
            <v>177.28768920898438</v>
          </cell>
          <cell r="AD30">
            <v>176.34776306152344</v>
          </cell>
          <cell r="AE30">
            <v>263.90185546875</v>
          </cell>
          <cell r="AF30">
            <v>204.40626525878906</v>
          </cell>
          <cell r="AG30">
            <v>218.70491027832031</v>
          </cell>
          <cell r="AH30">
            <v>229.60855102539063</v>
          </cell>
          <cell r="AI30">
            <v>242.65182495117188</v>
          </cell>
          <cell r="AJ30">
            <v>198.24057006835938</v>
          </cell>
          <cell r="AK30">
            <v>196.07766723632813</v>
          </cell>
          <cell r="AL30">
            <v>197.97380065917969</v>
          </cell>
          <cell r="AM30">
            <v>208.48492431640625</v>
          </cell>
          <cell r="AN30">
            <v>212.703125</v>
          </cell>
          <cell r="AO30">
            <v>177.36351013183594</v>
          </cell>
          <cell r="AP30">
            <v>176.75216674804688</v>
          </cell>
          <cell r="AQ30">
            <v>263.11236572265625</v>
          </cell>
          <cell r="AR30">
            <v>204.55818176269531</v>
          </cell>
          <cell r="AS30">
            <v>217.70257568359375</v>
          </cell>
          <cell r="AT30">
            <v>229.5712890625</v>
          </cell>
          <cell r="AU30">
            <v>241.84866333007813</v>
          </cell>
          <cell r="AV30">
            <v>198.05577087402344</v>
          </cell>
          <cell r="AW30">
            <v>195.28483581542969</v>
          </cell>
          <cell r="AX30">
            <v>197.84841918945313</v>
          </cell>
          <cell r="AY30">
            <v>208.63848876953125</v>
          </cell>
          <cell r="AZ30">
            <v>212.43026733398438</v>
          </cell>
          <cell r="BA30">
            <v>177.46150207519531</v>
          </cell>
          <cell r="BB30">
            <v>177.36302185058594</v>
          </cell>
          <cell r="BC30">
            <v>261.2952880859375</v>
          </cell>
          <cell r="BD30">
            <v>205.38902282714844</v>
          </cell>
          <cell r="BE30">
            <v>216.84088134765625</v>
          </cell>
          <cell r="BF30">
            <v>229.4390869140625</v>
          </cell>
          <cell r="BG30">
            <v>241.92388916015625</v>
          </cell>
          <cell r="BH30">
            <v>197.85322570800781</v>
          </cell>
          <cell r="BI30">
            <v>194.73959350585938</v>
          </cell>
          <cell r="BJ30">
            <v>197.73347473144531</v>
          </cell>
          <cell r="BK30">
            <v>208.38165283203125</v>
          </cell>
          <cell r="BL30">
            <v>212.31114196777344</v>
          </cell>
          <cell r="BM30">
            <v>212.66934204101563</v>
          </cell>
          <cell r="BN30">
            <v>212.64128112792969</v>
          </cell>
          <cell r="BO30">
            <v>212.58674621582031</v>
          </cell>
          <cell r="BP30">
            <v>212.09619140625</v>
          </cell>
          <cell r="BQ30">
            <v>212.89266967773438</v>
          </cell>
          <cell r="BR30">
            <v>177.42562866210938</v>
          </cell>
          <cell r="BS30">
            <v>176.48793029785156</v>
          </cell>
          <cell r="BT30">
            <v>263.5235595703125</v>
          </cell>
          <cell r="BU30">
            <v>204.71762084960938</v>
          </cell>
          <cell r="BV30">
            <v>217.73783874511719</v>
          </cell>
          <cell r="BW30">
            <v>229.56611633300781</v>
          </cell>
          <cell r="BX30">
            <v>242.06779479980469</v>
          </cell>
          <cell r="BY30">
            <v>198.07133483886719</v>
          </cell>
          <cell r="BZ30">
            <v>195.45057678222656</v>
          </cell>
          <cell r="CA30">
            <v>197.85676574707031</v>
          </cell>
          <cell r="CB30">
            <v>208.57432556152344</v>
          </cell>
          <cell r="CC30">
            <v>212.41705322265625</v>
          </cell>
          <cell r="CD30">
            <v>212.41705322265625</v>
          </cell>
        </row>
        <row r="31">
          <cell r="A31">
            <v>43586</v>
          </cell>
          <cell r="B31">
            <v>5</v>
          </cell>
          <cell r="C31">
            <v>2019</v>
          </cell>
          <cell r="D31">
            <v>220.21122741699219</v>
          </cell>
          <cell r="E31">
            <v>182.21073913574219</v>
          </cell>
          <cell r="F31">
            <v>181.16291809082031</v>
          </cell>
          <cell r="G31">
            <v>279.94659423828125</v>
          </cell>
          <cell r="H31">
            <v>210.14988708496094</v>
          </cell>
          <cell r="I31">
            <v>229.81930541992188</v>
          </cell>
          <cell r="J31">
            <v>238.11630249023438</v>
          </cell>
          <cell r="K31">
            <v>248.34074401855469</v>
          </cell>
          <cell r="L31">
            <v>203.35163879394531</v>
          </cell>
          <cell r="M31">
            <v>205.48983764648438</v>
          </cell>
          <cell r="N31">
            <v>202.67982482910156</v>
          </cell>
          <cell r="O31">
            <v>215.32530212402344</v>
          </cell>
          <cell r="P31">
            <v>220.0572509765625</v>
          </cell>
          <cell r="Q31">
            <v>182.30714416503906</v>
          </cell>
          <cell r="R31">
            <v>182.14395141601563</v>
          </cell>
          <cell r="S31">
            <v>276.68426513671875</v>
          </cell>
          <cell r="T31">
            <v>211.05874633789063</v>
          </cell>
          <cell r="U31">
            <v>229.56492614746094</v>
          </cell>
          <cell r="V31">
            <v>237.89067077636719</v>
          </cell>
          <cell r="W31">
            <v>248.40191650390625</v>
          </cell>
          <cell r="X31">
            <v>203.37657165527344</v>
          </cell>
          <cell r="Y31">
            <v>205.1951904296875</v>
          </cell>
          <cell r="Z31">
            <v>202.61203002929688</v>
          </cell>
          <cell r="AA31">
            <v>214.80368041992188</v>
          </cell>
          <cell r="AB31">
            <v>219.812255859375</v>
          </cell>
          <cell r="AC31">
            <v>182.16722106933594</v>
          </cell>
          <cell r="AD31">
            <v>182.67823791503906</v>
          </cell>
          <cell r="AE31">
            <v>274.29843139648438</v>
          </cell>
          <cell r="AF31">
            <v>211.28080749511719</v>
          </cell>
          <cell r="AG31">
            <v>229.59811401367188</v>
          </cell>
          <cell r="AH31">
            <v>237.88136291503906</v>
          </cell>
          <cell r="AI31">
            <v>248.61128234863281</v>
          </cell>
          <cell r="AJ31">
            <v>203.318603515625</v>
          </cell>
          <cell r="AK31">
            <v>205.32206726074219</v>
          </cell>
          <cell r="AL31">
            <v>202.48701477050781</v>
          </cell>
          <cell r="AM31">
            <v>214.49931335449219</v>
          </cell>
          <cell r="AN31">
            <v>219.64067077636719</v>
          </cell>
          <cell r="AO31">
            <v>182.27598571777344</v>
          </cell>
          <cell r="AP31">
            <v>183.07882690429688</v>
          </cell>
          <cell r="AQ31">
            <v>273.17355346679688</v>
          </cell>
          <cell r="AR31">
            <v>211.46063232421875</v>
          </cell>
          <cell r="AS31">
            <v>228.81422424316406</v>
          </cell>
          <cell r="AT31">
            <v>237.59228515625</v>
          </cell>
          <cell r="AU31">
            <v>247.716552734375</v>
          </cell>
          <cell r="AV31">
            <v>203.23228454589844</v>
          </cell>
          <cell r="AW31">
            <v>204.3360595703125</v>
          </cell>
          <cell r="AX31">
            <v>202.30912780761719</v>
          </cell>
          <cell r="AY31">
            <v>214.71292114257813</v>
          </cell>
          <cell r="AZ31">
            <v>219.45166015625</v>
          </cell>
          <cell r="BA31">
            <v>182.42987060546875</v>
          </cell>
          <cell r="BB31">
            <v>183.71841430664063</v>
          </cell>
          <cell r="BC31">
            <v>270.9315185546875</v>
          </cell>
          <cell r="BD31">
            <v>212.43118286132813</v>
          </cell>
          <cell r="BE31">
            <v>228.14457702636719</v>
          </cell>
          <cell r="BF31">
            <v>237.33547973632813</v>
          </cell>
          <cell r="BG31">
            <v>247.37533569335938</v>
          </cell>
          <cell r="BH31">
            <v>203.130615234375</v>
          </cell>
          <cell r="BI31">
            <v>204.93122863769531</v>
          </cell>
          <cell r="BJ31">
            <v>202.10980224609375</v>
          </cell>
          <cell r="BK31">
            <v>214.30690002441406</v>
          </cell>
          <cell r="BL31">
            <v>219.54776000976563</v>
          </cell>
          <cell r="BM31">
            <v>219.89962768554688</v>
          </cell>
          <cell r="BN31">
            <v>219.86386108398438</v>
          </cell>
          <cell r="BO31">
            <v>219.81269836425781</v>
          </cell>
          <cell r="BP31">
            <v>219.34939575195313</v>
          </cell>
          <cell r="BQ31">
            <v>219.81265258789063</v>
          </cell>
          <cell r="BR31">
            <v>182.30137634277344</v>
          </cell>
          <cell r="BS31">
            <v>182.76663208007813</v>
          </cell>
          <cell r="BT31">
            <v>273.97164916992188</v>
          </cell>
          <cell r="BU31">
            <v>211.66903686523438</v>
          </cell>
          <cell r="BV31">
            <v>228.83560180664063</v>
          </cell>
          <cell r="BW31">
            <v>237.635009765625</v>
          </cell>
          <cell r="BX31">
            <v>247.98011779785156</v>
          </cell>
          <cell r="BY31">
            <v>203.24148559570313</v>
          </cell>
          <cell r="BZ31">
            <v>204.92878723144531</v>
          </cell>
          <cell r="CA31">
            <v>202.32353210449219</v>
          </cell>
          <cell r="CB31">
            <v>214.59930419921875</v>
          </cell>
          <cell r="CC31">
            <v>219.6531982421875</v>
          </cell>
          <cell r="CD31">
            <v>219.6531982421875</v>
          </cell>
        </row>
        <row r="32">
          <cell r="A32">
            <v>43617</v>
          </cell>
          <cell r="B32">
            <v>6</v>
          </cell>
          <cell r="C32">
            <v>2019</v>
          </cell>
          <cell r="D32">
            <v>226.81719970703125</v>
          </cell>
          <cell r="E32">
            <v>187.47299194335938</v>
          </cell>
          <cell r="F32">
            <v>185.00831604003906</v>
          </cell>
          <cell r="G32">
            <v>287.82098388671875</v>
          </cell>
          <cell r="H32">
            <v>216.82391357421875</v>
          </cell>
          <cell r="I32">
            <v>238.61268615722656</v>
          </cell>
          <cell r="J32">
            <v>241.46394348144531</v>
          </cell>
          <cell r="K32">
            <v>265.48855590820313</v>
          </cell>
          <cell r="L32">
            <v>211.08749389648438</v>
          </cell>
          <cell r="M32">
            <v>211.90484619140625</v>
          </cell>
          <cell r="N32">
            <v>208.27517700195313</v>
          </cell>
          <cell r="O32">
            <v>220.14381408691406</v>
          </cell>
          <cell r="P32">
            <v>226.670654296875</v>
          </cell>
          <cell r="Q32">
            <v>187.55738830566406</v>
          </cell>
          <cell r="R32">
            <v>185.80561828613281</v>
          </cell>
          <cell r="S32">
            <v>284.25735473632813</v>
          </cell>
          <cell r="T32">
            <v>217.653076171875</v>
          </cell>
          <cell r="U32">
            <v>238.10069274902344</v>
          </cell>
          <cell r="V32">
            <v>241.36395263671875</v>
          </cell>
          <cell r="W32">
            <v>265.91915893554688</v>
          </cell>
          <cell r="X32">
            <v>210.85643005371094</v>
          </cell>
          <cell r="Y32">
            <v>211.96055603027344</v>
          </cell>
          <cell r="Z32">
            <v>208.0181884765625</v>
          </cell>
          <cell r="AA32">
            <v>219.42138671875</v>
          </cell>
          <cell r="AB32">
            <v>226.45173645019531</v>
          </cell>
          <cell r="AC32">
            <v>187.38410949707031</v>
          </cell>
          <cell r="AD32">
            <v>186.28495788574219</v>
          </cell>
          <cell r="AE32">
            <v>281.689453125</v>
          </cell>
          <cell r="AF32">
            <v>217.93588256835938</v>
          </cell>
          <cell r="AG32">
            <v>238.09567260742188</v>
          </cell>
          <cell r="AH32">
            <v>241.3751220703125</v>
          </cell>
          <cell r="AI32">
            <v>266.32870483398438</v>
          </cell>
          <cell r="AJ32">
            <v>210.71723937988281</v>
          </cell>
          <cell r="AK32">
            <v>212.1680908203125</v>
          </cell>
          <cell r="AL32">
            <v>207.72439575195313</v>
          </cell>
          <cell r="AM32">
            <v>219.07215881347656</v>
          </cell>
          <cell r="AN32">
            <v>226.31134033203125</v>
          </cell>
          <cell r="AO32">
            <v>187.46443176269531</v>
          </cell>
          <cell r="AP32">
            <v>186.54681396484375</v>
          </cell>
          <cell r="AQ32">
            <v>280.50970458984375</v>
          </cell>
          <cell r="AR32">
            <v>218.11660766601563</v>
          </cell>
          <cell r="AS32">
            <v>236.81095886230469</v>
          </cell>
          <cell r="AT32">
            <v>241.28018188476563</v>
          </cell>
          <cell r="AU32">
            <v>265.386474609375</v>
          </cell>
          <cell r="AV32">
            <v>210.3558349609375</v>
          </cell>
          <cell r="AW32">
            <v>211.09700012207031</v>
          </cell>
          <cell r="AX32">
            <v>207.39544677734375</v>
          </cell>
          <cell r="AY32">
            <v>219.20429992675781</v>
          </cell>
          <cell r="AZ32">
            <v>226.1483154296875</v>
          </cell>
          <cell r="BA32">
            <v>187.61248779296875</v>
          </cell>
          <cell r="BB32">
            <v>187.04280090332031</v>
          </cell>
          <cell r="BC32">
            <v>278.1507568359375</v>
          </cell>
          <cell r="BD32">
            <v>218.99546813964844</v>
          </cell>
          <cell r="BE32">
            <v>235.70028686523438</v>
          </cell>
          <cell r="BF32">
            <v>241.12867736816406</v>
          </cell>
          <cell r="BG32">
            <v>265.290771484375</v>
          </cell>
          <cell r="BH32">
            <v>209.99302673339844</v>
          </cell>
          <cell r="BI32">
            <v>212.02726745605469</v>
          </cell>
          <cell r="BJ32">
            <v>207.02444458007813</v>
          </cell>
          <cell r="BK32">
            <v>218.49009704589844</v>
          </cell>
          <cell r="BL32">
            <v>226.01092529296875</v>
          </cell>
          <cell r="BM32">
            <v>226.2735595703125</v>
          </cell>
          <cell r="BN32">
            <v>226.25730895996094</v>
          </cell>
          <cell r="BO32">
            <v>226.06004333496094</v>
          </cell>
          <cell r="BP32">
            <v>225.48321533203125</v>
          </cell>
          <cell r="BQ32">
            <v>226.46066284179688</v>
          </cell>
          <cell r="BR32">
            <v>187.51435852050781</v>
          </cell>
          <cell r="BS32">
            <v>186.30377197265625</v>
          </cell>
          <cell r="BT32">
            <v>281.37869262695313</v>
          </cell>
          <cell r="BU32">
            <v>218.28054809570313</v>
          </cell>
          <cell r="BV32">
            <v>236.85928344726563</v>
          </cell>
          <cell r="BW32">
            <v>241.26914978027344</v>
          </cell>
          <cell r="BX32">
            <v>265.64450073242188</v>
          </cell>
          <cell r="BY32">
            <v>210.42776489257813</v>
          </cell>
          <cell r="BZ32">
            <v>211.81669616699219</v>
          </cell>
          <cell r="CA32">
            <v>207.44430541992188</v>
          </cell>
          <cell r="CB32">
            <v>219.039794921875</v>
          </cell>
          <cell r="CC32">
            <v>225.93571472167969</v>
          </cell>
          <cell r="CD32">
            <v>225.93571472167969</v>
          </cell>
        </row>
        <row r="33">
          <cell r="A33">
            <v>43647</v>
          </cell>
          <cell r="B33">
            <v>7</v>
          </cell>
          <cell r="C33">
            <v>2019</v>
          </cell>
          <cell r="D33">
            <v>232.91299438476563</v>
          </cell>
          <cell r="E33">
            <v>189.6851806640625</v>
          </cell>
          <cell r="F33">
            <v>189.09783935546875</v>
          </cell>
          <cell r="G33">
            <v>293.77133178710938</v>
          </cell>
          <cell r="H33">
            <v>221.13883972167969</v>
          </cell>
          <cell r="I33">
            <v>248.41879272460938</v>
          </cell>
          <cell r="J33">
            <v>245.04191589355469</v>
          </cell>
          <cell r="K33">
            <v>268.26327514648438</v>
          </cell>
          <cell r="L33">
            <v>217.69377136230469</v>
          </cell>
          <cell r="M33">
            <v>217.98985290527344</v>
          </cell>
          <cell r="N33">
            <v>214.60284423828125</v>
          </cell>
          <cell r="O33">
            <v>226.16712951660156</v>
          </cell>
          <cell r="P33">
            <v>232.88430786132813</v>
          </cell>
          <cell r="Q33">
            <v>189.75454711914063</v>
          </cell>
          <cell r="R33">
            <v>189.96879577636719</v>
          </cell>
          <cell r="S33">
            <v>290.4610595703125</v>
          </cell>
          <cell r="T33">
            <v>221.86012268066406</v>
          </cell>
          <cell r="U33">
            <v>247.85368347167969</v>
          </cell>
          <cell r="V33">
            <v>244.75665283203125</v>
          </cell>
          <cell r="W33">
            <v>268.35400390625</v>
          </cell>
          <cell r="X33">
            <v>217.59855651855469</v>
          </cell>
          <cell r="Y33">
            <v>218.03636169433594</v>
          </cell>
          <cell r="Z33">
            <v>214.27742004394531</v>
          </cell>
          <cell r="AA33">
            <v>225.38558959960938</v>
          </cell>
          <cell r="AB33">
            <v>232.75849914550781</v>
          </cell>
          <cell r="AC33">
            <v>189.52265930175781</v>
          </cell>
          <cell r="AD33">
            <v>190.45619201660156</v>
          </cell>
          <cell r="AE33">
            <v>287.91802978515625</v>
          </cell>
          <cell r="AF33">
            <v>222.26950073242188</v>
          </cell>
          <cell r="AG33">
            <v>247.99980163574219</v>
          </cell>
          <cell r="AH33">
            <v>244.75126647949219</v>
          </cell>
          <cell r="AI33">
            <v>268.59402465820313</v>
          </cell>
          <cell r="AJ33">
            <v>217.52792358398438</v>
          </cell>
          <cell r="AK33">
            <v>218.23789978027344</v>
          </cell>
          <cell r="AL33">
            <v>213.77696228027344</v>
          </cell>
          <cell r="AM33">
            <v>224.98371887207031</v>
          </cell>
          <cell r="AN33">
            <v>232.66554260253906</v>
          </cell>
          <cell r="AO33">
            <v>189.64096069335938</v>
          </cell>
          <cell r="AP33">
            <v>190.93063354492188</v>
          </cell>
          <cell r="AQ33">
            <v>286.7669677734375</v>
          </cell>
          <cell r="AR33">
            <v>222.43437194824219</v>
          </cell>
          <cell r="AS33">
            <v>246.53047180175781</v>
          </cell>
          <cell r="AT33">
            <v>244.25982666015625</v>
          </cell>
          <cell r="AU33">
            <v>267.61669921875</v>
          </cell>
          <cell r="AV33">
            <v>217.11293029785156</v>
          </cell>
          <cell r="AW33">
            <v>217.14474487304688</v>
          </cell>
          <cell r="AX33">
            <v>213.45216369628906</v>
          </cell>
          <cell r="AY33">
            <v>225.17201232910156</v>
          </cell>
          <cell r="AZ33">
            <v>232.58599853515625</v>
          </cell>
          <cell r="BA33">
            <v>189.80693054199219</v>
          </cell>
          <cell r="BB33">
            <v>191.62361145019531</v>
          </cell>
          <cell r="BC33">
            <v>284.41445922851563</v>
          </cell>
          <cell r="BD33">
            <v>222.97779846191406</v>
          </cell>
          <cell r="BE33">
            <v>245.32405090332031</v>
          </cell>
          <cell r="BF33">
            <v>243.81016540527344</v>
          </cell>
          <cell r="BG33">
            <v>267.29769897460938</v>
          </cell>
          <cell r="BH33">
            <v>216.60475158691406</v>
          </cell>
          <cell r="BI33">
            <v>218.20188903808594</v>
          </cell>
          <cell r="BJ33">
            <v>212.9105224609375</v>
          </cell>
          <cell r="BK33">
            <v>224.51797485351563</v>
          </cell>
          <cell r="BL33">
            <v>231.58572387695313</v>
          </cell>
          <cell r="BM33">
            <v>231.83131408691406</v>
          </cell>
          <cell r="BN33">
            <v>231.93060302734375</v>
          </cell>
          <cell r="BO33">
            <v>231.68183898925781</v>
          </cell>
          <cell r="BP33">
            <v>231.07911682128906</v>
          </cell>
          <cell r="BQ33">
            <v>232.75149536132813</v>
          </cell>
          <cell r="BR33">
            <v>189.69841003417969</v>
          </cell>
          <cell r="BS33">
            <v>190.62705993652344</v>
          </cell>
          <cell r="BT33">
            <v>287.58889770507813</v>
          </cell>
          <cell r="BU33">
            <v>222.44706726074219</v>
          </cell>
          <cell r="BV33">
            <v>246.5811767578125</v>
          </cell>
          <cell r="BW33">
            <v>244.31692504882813</v>
          </cell>
          <cell r="BX33">
            <v>267.9141845703125</v>
          </cell>
          <cell r="BY33">
            <v>217.12181091308594</v>
          </cell>
          <cell r="BZ33">
            <v>217.92475891113281</v>
          </cell>
          <cell r="CA33">
            <v>213.47767639160156</v>
          </cell>
          <cell r="CB33">
            <v>225.02536010742188</v>
          </cell>
          <cell r="CC33">
            <v>231.54255676269531</v>
          </cell>
          <cell r="CD33">
            <v>231.54254150390625</v>
          </cell>
        </row>
        <row r="34">
          <cell r="A34">
            <v>43678</v>
          </cell>
          <cell r="B34">
            <v>8</v>
          </cell>
          <cell r="C34">
            <v>2019</v>
          </cell>
          <cell r="D34">
            <v>243.38589477539063</v>
          </cell>
          <cell r="E34">
            <v>198.69334411621094</v>
          </cell>
          <cell r="F34">
            <v>195.65580749511719</v>
          </cell>
          <cell r="G34">
            <v>300.27255249023438</v>
          </cell>
          <cell r="H34">
            <v>234.24351501464844</v>
          </cell>
          <cell r="I34">
            <v>261.0052490234375</v>
          </cell>
          <cell r="J34">
            <v>254.21316528320313</v>
          </cell>
          <cell r="K34">
            <v>272.54190063476563</v>
          </cell>
          <cell r="L34">
            <v>226.19197082519531</v>
          </cell>
          <cell r="M34">
            <v>224.45201110839844</v>
          </cell>
          <cell r="N34">
            <v>222.56477355957031</v>
          </cell>
          <cell r="O34">
            <v>236.00212097167969</v>
          </cell>
          <cell r="P34">
            <v>243.15919494628906</v>
          </cell>
          <cell r="Q34">
            <v>198.73223876953125</v>
          </cell>
          <cell r="R34">
            <v>196.66664123535156</v>
          </cell>
          <cell r="S34">
            <v>296.91915893554688</v>
          </cell>
          <cell r="T34">
            <v>234.80586242675781</v>
          </cell>
          <cell r="U34">
            <v>260.4744873046875</v>
          </cell>
          <cell r="V34">
            <v>254.08645629882813</v>
          </cell>
          <cell r="W34">
            <v>272.52243041992188</v>
          </cell>
          <cell r="X34">
            <v>226.15754699707031</v>
          </cell>
          <cell r="Y34">
            <v>224.15701293945313</v>
          </cell>
          <cell r="Z34">
            <v>222.20606994628906</v>
          </cell>
          <cell r="AA34">
            <v>235.11782836914063</v>
          </cell>
          <cell r="AB34">
            <v>242.86398315429688</v>
          </cell>
          <cell r="AC34">
            <v>198.534912109375</v>
          </cell>
          <cell r="AD34">
            <v>197.27218627929688</v>
          </cell>
          <cell r="AE34">
            <v>294.27716064453125</v>
          </cell>
          <cell r="AF34">
            <v>235.10252380371094</v>
          </cell>
          <cell r="AG34">
            <v>260.66998291015625</v>
          </cell>
          <cell r="AH34">
            <v>254.19743347167969</v>
          </cell>
          <cell r="AI34">
            <v>272.75350952148438</v>
          </cell>
          <cell r="AJ34">
            <v>226.06434631347656</v>
          </cell>
          <cell r="AK34">
            <v>224.25210571289063</v>
          </cell>
          <cell r="AL34">
            <v>221.55844116210938</v>
          </cell>
          <cell r="AM34">
            <v>234.69987487792969</v>
          </cell>
          <cell r="AN34">
            <v>242.65191650390625</v>
          </cell>
          <cell r="AO34">
            <v>198.6533203125</v>
          </cell>
          <cell r="AP34">
            <v>197.67111206054688</v>
          </cell>
          <cell r="AQ34">
            <v>292.98104858398438</v>
          </cell>
          <cell r="AR34">
            <v>235.26736450195313</v>
          </cell>
          <cell r="AS34">
            <v>259.32928466796875</v>
          </cell>
          <cell r="AT34">
            <v>253.97084045410156</v>
          </cell>
          <cell r="AU34">
            <v>271.70465087890625</v>
          </cell>
          <cell r="AV34">
            <v>225.92864990234375</v>
          </cell>
          <cell r="AW34">
            <v>223.18623352050781</v>
          </cell>
          <cell r="AX34">
            <v>221.18276977539063</v>
          </cell>
          <cell r="AY34">
            <v>234.73825073242188</v>
          </cell>
          <cell r="AZ34">
            <v>242.42572021484375</v>
          </cell>
          <cell r="BA34">
            <v>198.80960083007813</v>
          </cell>
          <cell r="BB34">
            <v>198.3426513671875</v>
          </cell>
          <cell r="BC34">
            <v>290.2269287109375</v>
          </cell>
          <cell r="BD34">
            <v>235.85986328125</v>
          </cell>
          <cell r="BE34">
            <v>258.22491455078125</v>
          </cell>
          <cell r="BF34">
            <v>253.73844909667969</v>
          </cell>
          <cell r="BG34">
            <v>271.29318237304688</v>
          </cell>
          <cell r="BH34">
            <v>225.7471923828125</v>
          </cell>
          <cell r="BI34">
            <v>224.10333251953125</v>
          </cell>
          <cell r="BJ34">
            <v>220.41029357910156</v>
          </cell>
          <cell r="BK34">
            <v>233.90400695800781</v>
          </cell>
          <cell r="BL34">
            <v>240.83682250976563</v>
          </cell>
          <cell r="BM34">
            <v>240.93124389648438</v>
          </cell>
          <cell r="BN34">
            <v>240.9910888671875</v>
          </cell>
          <cell r="BO34">
            <v>240.77655029296875</v>
          </cell>
          <cell r="BP34">
            <v>240.19607543945313</v>
          </cell>
          <cell r="BQ34">
            <v>242.86991882324219</v>
          </cell>
          <cell r="BR34">
            <v>198.70077514648438</v>
          </cell>
          <cell r="BS34">
            <v>197.34304809570313</v>
          </cell>
          <cell r="BT34">
            <v>293.76776123046875</v>
          </cell>
          <cell r="BU34">
            <v>235.33889770507813</v>
          </cell>
          <cell r="BV34">
            <v>259.36343383789063</v>
          </cell>
          <cell r="BW34">
            <v>253.96180725097656</v>
          </cell>
          <cell r="BX34">
            <v>272.02490234375</v>
          </cell>
          <cell r="BY34">
            <v>225.94340515136719</v>
          </cell>
          <cell r="BZ34">
            <v>223.94248962402344</v>
          </cell>
          <cell r="CA34">
            <v>221.16551208496094</v>
          </cell>
          <cell r="CB34">
            <v>234.59944152832031</v>
          </cell>
          <cell r="CC34">
            <v>240.6583251953125</v>
          </cell>
          <cell r="CD34">
            <v>240.6583251953125</v>
          </cell>
        </row>
        <row r="35">
          <cell r="A35">
            <v>43709</v>
          </cell>
          <cell r="B35">
            <v>9</v>
          </cell>
          <cell r="C35">
            <v>2019</v>
          </cell>
          <cell r="D35">
            <v>255.55094909667969</v>
          </cell>
          <cell r="E35">
            <v>206.41940307617188</v>
          </cell>
          <cell r="F35">
            <v>207.19990539550781</v>
          </cell>
          <cell r="G35">
            <v>306.56375122070313</v>
          </cell>
          <cell r="H35">
            <v>249.96083068847656</v>
          </cell>
          <cell r="I35">
            <v>283.31488037109375</v>
          </cell>
          <cell r="J35">
            <v>266.33358764648438</v>
          </cell>
          <cell r="K35">
            <v>291.37234497070313</v>
          </cell>
          <cell r="L35">
            <v>241.67062377929688</v>
          </cell>
          <cell r="M35">
            <v>229.60258483886719</v>
          </cell>
          <cell r="N35">
            <v>234.65751647949219</v>
          </cell>
          <cell r="O35">
            <v>255.29975891113281</v>
          </cell>
          <cell r="P35">
            <v>255.25648498535156</v>
          </cell>
          <cell r="Q35">
            <v>206.4715576171875</v>
          </cell>
          <cell r="R35">
            <v>208.05755615234375</v>
          </cell>
          <cell r="S35">
            <v>302.99612426757813</v>
          </cell>
          <cell r="T35">
            <v>250.52363586425781</v>
          </cell>
          <cell r="U35">
            <v>282.48733520507813</v>
          </cell>
          <cell r="V35">
            <v>266.1502685546875</v>
          </cell>
          <cell r="W35">
            <v>291.10052490234375</v>
          </cell>
          <cell r="X35">
            <v>241.63034057617188</v>
          </cell>
          <cell r="Y35">
            <v>229.24014282226563</v>
          </cell>
          <cell r="Z35">
            <v>234.16981506347656</v>
          </cell>
          <cell r="AA35">
            <v>254.33566284179688</v>
          </cell>
          <cell r="AB35">
            <v>254.93719482421875</v>
          </cell>
          <cell r="AC35">
            <v>206.28616333007813</v>
          </cell>
          <cell r="AD35">
            <v>208.56910705566406</v>
          </cell>
          <cell r="AE35">
            <v>300.2635498046875</v>
          </cell>
          <cell r="AF35">
            <v>251.03050231933594</v>
          </cell>
          <cell r="AG35">
            <v>282.82138061523438</v>
          </cell>
          <cell r="AH35">
            <v>266.27127075195313</v>
          </cell>
          <cell r="AI35">
            <v>291.24066162109375</v>
          </cell>
          <cell r="AJ35">
            <v>241.56858825683594</v>
          </cell>
          <cell r="AK35">
            <v>229.3056640625</v>
          </cell>
          <cell r="AL35">
            <v>233.27865600585938</v>
          </cell>
          <cell r="AM35">
            <v>253.87443542480469</v>
          </cell>
          <cell r="AN35">
            <v>254.67240905761719</v>
          </cell>
          <cell r="AO35">
            <v>206.43064880371094</v>
          </cell>
          <cell r="AP35">
            <v>209.09516906738281</v>
          </cell>
          <cell r="AQ35">
            <v>298.91128540039063</v>
          </cell>
          <cell r="AR35">
            <v>251.18263244628906</v>
          </cell>
          <cell r="AS35">
            <v>280.722900390625</v>
          </cell>
          <cell r="AT35">
            <v>265.96316528320313</v>
          </cell>
          <cell r="AU35">
            <v>290.03277587890625</v>
          </cell>
          <cell r="AV35">
            <v>241.32917785644531</v>
          </cell>
          <cell r="AW35">
            <v>228.26100158691406</v>
          </cell>
          <cell r="AX35">
            <v>232.80018615722656</v>
          </cell>
          <cell r="AY35">
            <v>253.85688781738281</v>
          </cell>
          <cell r="AZ35">
            <v>254.36216735839844</v>
          </cell>
          <cell r="BA35">
            <v>206.61250305175781</v>
          </cell>
          <cell r="BB35">
            <v>209.87367248535156</v>
          </cell>
          <cell r="BC35">
            <v>295.8646240234375</v>
          </cell>
          <cell r="BD35">
            <v>251.50016784667969</v>
          </cell>
          <cell r="BE35">
            <v>279.08798217773438</v>
          </cell>
          <cell r="BF35">
            <v>265.64892578125</v>
          </cell>
          <cell r="BG35">
            <v>289.52365112304688</v>
          </cell>
          <cell r="BH35">
            <v>240.82984924316406</v>
          </cell>
          <cell r="BI35">
            <v>229.27984619140625</v>
          </cell>
          <cell r="BJ35">
            <v>231.88986206054688</v>
          </cell>
          <cell r="BK35">
            <v>252.84213256835938</v>
          </cell>
          <cell r="BL35">
            <v>253.40168762207031</v>
          </cell>
          <cell r="BM35">
            <v>253.45368957519531</v>
          </cell>
          <cell r="BN35">
            <v>253.69621276855469</v>
          </cell>
          <cell r="BO35">
            <v>253.54476928710938</v>
          </cell>
          <cell r="BP35">
            <v>252.99739074707031</v>
          </cell>
          <cell r="BQ35">
            <v>254.92222595214844</v>
          </cell>
          <cell r="BR35">
            <v>206.46749877929688</v>
          </cell>
          <cell r="BS35">
            <v>208.78526306152344</v>
          </cell>
          <cell r="BT35">
            <v>299.67630004882813</v>
          </cell>
          <cell r="BU35">
            <v>251.09918212890625</v>
          </cell>
          <cell r="BV35">
            <v>280.80874633789063</v>
          </cell>
          <cell r="BW35">
            <v>265.95928955078125</v>
          </cell>
          <cell r="BX35">
            <v>290.4559326171875</v>
          </cell>
          <cell r="BY35">
            <v>241.26161193847656</v>
          </cell>
          <cell r="BZ35">
            <v>229.0599365234375</v>
          </cell>
          <cell r="CA35">
            <v>232.82406616210938</v>
          </cell>
          <cell r="CB35">
            <v>253.69190979003906</v>
          </cell>
          <cell r="CC35">
            <v>253.36308288574219</v>
          </cell>
          <cell r="CD35">
            <v>253.36308288574219</v>
          </cell>
        </row>
        <row r="36">
          <cell r="A36">
            <v>43739</v>
          </cell>
          <cell r="B36">
            <v>10</v>
          </cell>
          <cell r="C36">
            <v>2019</v>
          </cell>
          <cell r="D36">
            <v>260.00662231445313</v>
          </cell>
          <cell r="E36">
            <v>218.86048889160156</v>
          </cell>
          <cell r="F36">
            <v>214.92010498046875</v>
          </cell>
          <cell r="G36">
            <v>311.79135131835938</v>
          </cell>
          <cell r="H36">
            <v>269.33914184570313</v>
          </cell>
          <cell r="I36">
            <v>296.71469116210938</v>
          </cell>
          <cell r="J36">
            <v>275.84799194335938</v>
          </cell>
          <cell r="K36">
            <v>292.96255493164063</v>
          </cell>
          <cell r="L36">
            <v>246.74559020996094</v>
          </cell>
          <cell r="M36">
            <v>235.19558715820313</v>
          </cell>
          <cell r="N36">
            <v>240.69677734375</v>
          </cell>
          <cell r="O36">
            <v>265.11553955078125</v>
          </cell>
          <cell r="P36">
            <v>259.76837158203125</v>
          </cell>
          <cell r="Q36">
            <v>219.011962890625</v>
          </cell>
          <cell r="R36">
            <v>215.76432800292969</v>
          </cell>
          <cell r="S36">
            <v>308.51275634765625</v>
          </cell>
          <cell r="T36">
            <v>270.09027099609375</v>
          </cell>
          <cell r="U36">
            <v>295.72994995117188</v>
          </cell>
          <cell r="V36">
            <v>275.63055419921875</v>
          </cell>
          <cell r="W36">
            <v>292.34072875976563</v>
          </cell>
          <cell r="X36">
            <v>246.46624755859375</v>
          </cell>
          <cell r="Y36">
            <v>234.05776977539063</v>
          </cell>
          <cell r="Z36">
            <v>240.23851013183594</v>
          </cell>
          <cell r="AA36">
            <v>264.05078125</v>
          </cell>
          <cell r="AB36">
            <v>259.519287109375</v>
          </cell>
          <cell r="AC36">
            <v>218.78948974609375</v>
          </cell>
          <cell r="AD36">
            <v>216.2138671875</v>
          </cell>
          <cell r="AE36">
            <v>305.97329711914063</v>
          </cell>
          <cell r="AF36">
            <v>270.72335815429688</v>
          </cell>
          <cell r="AG36">
            <v>296.029541015625</v>
          </cell>
          <cell r="AH36">
            <v>275.99765014648438</v>
          </cell>
          <cell r="AI36">
            <v>292.24664306640625</v>
          </cell>
          <cell r="AJ36">
            <v>246.25912475585938</v>
          </cell>
          <cell r="AK36">
            <v>233.92802429199219</v>
          </cell>
          <cell r="AL36">
            <v>239.30984497070313</v>
          </cell>
          <cell r="AM36">
            <v>263.55087280273438</v>
          </cell>
          <cell r="AN36">
            <v>259.29458618164063</v>
          </cell>
          <cell r="AO36">
            <v>219.00814819335938</v>
          </cell>
          <cell r="AP36">
            <v>216.67056274414063</v>
          </cell>
          <cell r="AQ36">
            <v>304.60598754882813</v>
          </cell>
          <cell r="AR36">
            <v>270.87106323242188</v>
          </cell>
          <cell r="AS36">
            <v>293.70260620117188</v>
          </cell>
          <cell r="AT36">
            <v>275.401611328125</v>
          </cell>
          <cell r="AU36">
            <v>291.04171752929688</v>
          </cell>
          <cell r="AV36">
            <v>246.04241943359375</v>
          </cell>
          <cell r="AW36">
            <v>232.8970947265625</v>
          </cell>
          <cell r="AX36">
            <v>238.91293334960938</v>
          </cell>
          <cell r="AY36">
            <v>263.4901123046875</v>
          </cell>
          <cell r="AZ36">
            <v>258.97467041015625</v>
          </cell>
          <cell r="BA36">
            <v>219.30459594726563</v>
          </cell>
          <cell r="BB36">
            <v>217.33755493164063</v>
          </cell>
          <cell r="BC36">
            <v>301.54434204101563</v>
          </cell>
          <cell r="BD36">
            <v>271.27752685546875</v>
          </cell>
          <cell r="BE36">
            <v>291.89202880859375</v>
          </cell>
          <cell r="BF36">
            <v>274.84127807617188</v>
          </cell>
          <cell r="BG36">
            <v>290.34841918945313</v>
          </cell>
          <cell r="BH36">
            <v>245.52122497558594</v>
          </cell>
          <cell r="BI36">
            <v>233.21417236328125</v>
          </cell>
          <cell r="BJ36">
            <v>237.95899963378906</v>
          </cell>
          <cell r="BK36">
            <v>262.32302856445313</v>
          </cell>
          <cell r="BL36">
            <v>260.34283447265625</v>
          </cell>
          <cell r="BM36">
            <v>260.73284912109375</v>
          </cell>
          <cell r="BN36">
            <v>261.13690185546875</v>
          </cell>
          <cell r="BO36">
            <v>261.26480102539063</v>
          </cell>
          <cell r="BP36">
            <v>261.09478759765625</v>
          </cell>
          <cell r="BQ36">
            <v>259.48358154296875</v>
          </cell>
          <cell r="BR36">
            <v>219.04209899902344</v>
          </cell>
          <cell r="BS36">
            <v>216.38348388671875</v>
          </cell>
          <cell r="BT36">
            <v>305.28643798828125</v>
          </cell>
          <cell r="BU36">
            <v>270.78213500976563</v>
          </cell>
          <cell r="BV36">
            <v>293.8173828125</v>
          </cell>
          <cell r="BW36">
            <v>275.36886596679688</v>
          </cell>
          <cell r="BX36">
            <v>291.51693725585938</v>
          </cell>
          <cell r="BY36">
            <v>246.01840209960938</v>
          </cell>
          <cell r="BZ36">
            <v>233.49807739257813</v>
          </cell>
          <cell r="CA36">
            <v>238.89479064941406</v>
          </cell>
          <cell r="CB36">
            <v>263.30520629882813</v>
          </cell>
          <cell r="CC36">
            <v>260.9920654296875</v>
          </cell>
          <cell r="CD36">
            <v>260.9920654296875</v>
          </cell>
        </row>
        <row r="37">
          <cell r="A37">
            <v>43770</v>
          </cell>
          <cell r="B37">
            <v>11</v>
          </cell>
          <cell r="C37">
            <v>2019</v>
          </cell>
          <cell r="D37">
            <v>275.1231689453125</v>
          </cell>
          <cell r="E37">
            <v>229.97264099121094</v>
          </cell>
          <cell r="F37">
            <v>225.24502563476563</v>
          </cell>
          <cell r="G37">
            <v>316.275390625</v>
          </cell>
          <cell r="H37">
            <v>271.70040893554688</v>
          </cell>
          <cell r="I37">
            <v>315.8868408203125</v>
          </cell>
          <cell r="J37">
            <v>289.26077270507813</v>
          </cell>
          <cell r="K37">
            <v>314.74688720703125</v>
          </cell>
          <cell r="L37">
            <v>256.16403198242188</v>
          </cell>
          <cell r="M37">
            <v>249.35997009277344</v>
          </cell>
          <cell r="N37">
            <v>248.87458801269531</v>
          </cell>
          <cell r="O37">
            <v>278.52182006835938</v>
          </cell>
          <cell r="P37">
            <v>275.26913452148438</v>
          </cell>
          <cell r="Q37">
            <v>230.14457702636719</v>
          </cell>
          <cell r="R37">
            <v>226.27349853515625</v>
          </cell>
          <cell r="S37">
            <v>313.08218383789063</v>
          </cell>
          <cell r="T37">
            <v>272.40597534179688</v>
          </cell>
          <cell r="U37">
            <v>314.68948364257813</v>
          </cell>
          <cell r="V37">
            <v>288.69277954101563</v>
          </cell>
          <cell r="W37">
            <v>313.99884033203125</v>
          </cell>
          <cell r="X37">
            <v>255.70411682128906</v>
          </cell>
          <cell r="Y37">
            <v>249.9886474609375</v>
          </cell>
          <cell r="Z37">
            <v>248.38800048828125</v>
          </cell>
          <cell r="AA37">
            <v>277.03298950195313</v>
          </cell>
          <cell r="AB37">
            <v>275.25863647460938</v>
          </cell>
          <cell r="AC37">
            <v>229.87869262695313</v>
          </cell>
          <cell r="AD37">
            <v>226.78953552246094</v>
          </cell>
          <cell r="AE37">
            <v>310.6004638671875</v>
          </cell>
          <cell r="AF37">
            <v>273.02597045898438</v>
          </cell>
          <cell r="AG37">
            <v>315.05551147460938</v>
          </cell>
          <cell r="AH37">
            <v>289.09140014648438</v>
          </cell>
          <cell r="AI37">
            <v>313.86981201171875</v>
          </cell>
          <cell r="AJ37">
            <v>255.4044189453125</v>
          </cell>
          <cell r="AK37">
            <v>250.26805114746094</v>
          </cell>
          <cell r="AL37">
            <v>247.3421630859375</v>
          </cell>
          <cell r="AM37">
            <v>276.3719482421875</v>
          </cell>
          <cell r="AN37">
            <v>275.19808959960938</v>
          </cell>
          <cell r="AO37">
            <v>230.11024475097656</v>
          </cell>
          <cell r="AP37">
            <v>227.25550842285156</v>
          </cell>
          <cell r="AQ37">
            <v>309.40899658203125</v>
          </cell>
          <cell r="AR37">
            <v>273.19961547851563</v>
          </cell>
          <cell r="AS37">
            <v>312.17721557617188</v>
          </cell>
          <cell r="AT37">
            <v>288.01348876953125</v>
          </cell>
          <cell r="AU37">
            <v>312.6962890625</v>
          </cell>
          <cell r="AV37">
            <v>255.10150146484375</v>
          </cell>
          <cell r="AW37">
            <v>248.93328857421875</v>
          </cell>
          <cell r="AX37">
            <v>246.90902709960938</v>
          </cell>
          <cell r="AY37">
            <v>276.17282104492188</v>
          </cell>
          <cell r="AZ37">
            <v>275.1624755859375</v>
          </cell>
          <cell r="BA37">
            <v>230.42427062988281</v>
          </cell>
          <cell r="BB37">
            <v>227.95567321777344</v>
          </cell>
          <cell r="BC37">
            <v>306.53994750976563</v>
          </cell>
          <cell r="BD37">
            <v>273.55526733398438</v>
          </cell>
          <cell r="BE37">
            <v>309.94046020507813</v>
          </cell>
          <cell r="BF37">
            <v>287.166259765625</v>
          </cell>
          <cell r="BG37">
            <v>311.88555908203125</v>
          </cell>
          <cell r="BH37">
            <v>254.35786437988281</v>
          </cell>
          <cell r="BI37">
            <v>251.21136474609375</v>
          </cell>
          <cell r="BJ37">
            <v>245.78594970703125</v>
          </cell>
          <cell r="BK37">
            <v>274.55612182617188</v>
          </cell>
          <cell r="BL37">
            <v>272.66427612304688</v>
          </cell>
          <cell r="BM37">
            <v>272.93594360351563</v>
          </cell>
          <cell r="BN37">
            <v>273.42596435546875</v>
          </cell>
          <cell r="BO37">
            <v>273.27606201171875</v>
          </cell>
          <cell r="BP37">
            <v>272.61416625976563</v>
          </cell>
          <cell r="BQ37">
            <v>275.20184326171875</v>
          </cell>
          <cell r="BR37">
            <v>230.15437316894531</v>
          </cell>
          <cell r="BS37">
            <v>226.92756652832031</v>
          </cell>
          <cell r="BT37">
            <v>310.04803466796875</v>
          </cell>
          <cell r="BU37">
            <v>273.08697509765625</v>
          </cell>
          <cell r="BV37">
            <v>312.31961059570313</v>
          </cell>
          <cell r="BW37">
            <v>288.08950805664063</v>
          </cell>
          <cell r="BX37">
            <v>313.14694213867188</v>
          </cell>
          <cell r="BY37">
            <v>255.07217407226563</v>
          </cell>
          <cell r="BZ37">
            <v>250.23614501953125</v>
          </cell>
          <cell r="CA37">
            <v>246.86135864257813</v>
          </cell>
          <cell r="CB37">
            <v>275.9571533203125</v>
          </cell>
          <cell r="CC37">
            <v>272.961181640625</v>
          </cell>
          <cell r="CD37">
            <v>272.961181640625</v>
          </cell>
        </row>
        <row r="38">
          <cell r="A38">
            <v>43800</v>
          </cell>
          <cell r="B38">
            <v>12</v>
          </cell>
          <cell r="C38">
            <v>2019</v>
          </cell>
          <cell r="D38">
            <v>284.86001586914063</v>
          </cell>
          <cell r="E38">
            <v>237.25877380371094</v>
          </cell>
          <cell r="F38">
            <v>233.67001342773438</v>
          </cell>
          <cell r="G38">
            <v>322.72726440429688</v>
          </cell>
          <cell r="H38">
            <v>287.0816650390625</v>
          </cell>
          <cell r="I38">
            <v>332.6649169921875</v>
          </cell>
          <cell r="J38">
            <v>304.21414184570313</v>
          </cell>
          <cell r="K38">
            <v>341.1201171875</v>
          </cell>
          <cell r="L38">
            <v>262.614013671875</v>
          </cell>
          <cell r="M38">
            <v>259.33071899414063</v>
          </cell>
          <cell r="N38">
            <v>256.57879638671875</v>
          </cell>
          <cell r="O38">
            <v>288.6019287109375</v>
          </cell>
          <cell r="P38">
            <v>285.01678466796875</v>
          </cell>
          <cell r="Q38">
            <v>237.51931762695313</v>
          </cell>
          <cell r="R38">
            <v>234.73957824707031</v>
          </cell>
          <cell r="S38">
            <v>319.53045654296875</v>
          </cell>
          <cell r="T38">
            <v>287.90866088867188</v>
          </cell>
          <cell r="U38">
            <v>331.85311889648438</v>
          </cell>
          <cell r="V38">
            <v>303.46078491210938</v>
          </cell>
          <cell r="W38">
            <v>340.94223022460938</v>
          </cell>
          <cell r="X38">
            <v>262.13134765625</v>
          </cell>
          <cell r="Y38">
            <v>260.70443725585938</v>
          </cell>
          <cell r="Z38">
            <v>256.1585693359375</v>
          </cell>
          <cell r="AA38">
            <v>287.02786254882813</v>
          </cell>
          <cell r="AB38">
            <v>285.015625</v>
          </cell>
          <cell r="AC38">
            <v>237.23648071289063</v>
          </cell>
          <cell r="AD38">
            <v>235.32431030273438</v>
          </cell>
          <cell r="AE38">
            <v>316.98593139648438</v>
          </cell>
          <cell r="AF38">
            <v>288.46371459960938</v>
          </cell>
          <cell r="AG38">
            <v>332.28280639648438</v>
          </cell>
          <cell r="AH38">
            <v>303.76449584960938</v>
          </cell>
          <cell r="AI38">
            <v>341.09002685546875</v>
          </cell>
          <cell r="AJ38">
            <v>261.75222778320313</v>
          </cell>
          <cell r="AK38">
            <v>261.14892578125</v>
          </cell>
          <cell r="AL38">
            <v>255.31425476074219</v>
          </cell>
          <cell r="AM38">
            <v>286.35305786132813</v>
          </cell>
          <cell r="AN38">
            <v>284.99945068359375</v>
          </cell>
          <cell r="AO38">
            <v>237.50511169433594</v>
          </cell>
          <cell r="AP38">
            <v>235.84161376953125</v>
          </cell>
          <cell r="AQ38">
            <v>315.810302734375</v>
          </cell>
          <cell r="AR38">
            <v>288.63125610351563</v>
          </cell>
          <cell r="AS38">
            <v>329.87872314453125</v>
          </cell>
          <cell r="AT38">
            <v>302.58203125</v>
          </cell>
          <cell r="AU38">
            <v>339.87744140625</v>
          </cell>
          <cell r="AV38">
            <v>261.56796264648438</v>
          </cell>
          <cell r="AW38">
            <v>259.66299438476563</v>
          </cell>
          <cell r="AX38">
            <v>254.94924926757813</v>
          </cell>
          <cell r="AY38">
            <v>286.17193603515625</v>
          </cell>
          <cell r="AZ38">
            <v>284.9967041015625</v>
          </cell>
          <cell r="BA38">
            <v>237.89338684082031</v>
          </cell>
          <cell r="BB38">
            <v>236.62437438964844</v>
          </cell>
          <cell r="BC38">
            <v>313.15933227539063</v>
          </cell>
          <cell r="BD38">
            <v>289.15969848632813</v>
          </cell>
          <cell r="BE38">
            <v>328.04995727539063</v>
          </cell>
          <cell r="BF38">
            <v>301.64804077148438</v>
          </cell>
          <cell r="BG38">
            <v>339.55862426757813</v>
          </cell>
          <cell r="BH38">
            <v>261.05435180664063</v>
          </cell>
          <cell r="BI38">
            <v>262.75131225585938</v>
          </cell>
          <cell r="BJ38">
            <v>254.06394958496094</v>
          </cell>
          <cell r="BK38">
            <v>284.51385498046875</v>
          </cell>
          <cell r="BL38">
            <v>283.01834106445313</v>
          </cell>
          <cell r="BM38">
            <v>283.571533203125</v>
          </cell>
          <cell r="BN38">
            <v>284.22705078125</v>
          </cell>
          <cell r="BO38">
            <v>284.31808471679688</v>
          </cell>
          <cell r="BP38">
            <v>283.89682006835938</v>
          </cell>
          <cell r="BQ38">
            <v>284.98019409179688</v>
          </cell>
          <cell r="BR38">
            <v>237.54728698730469</v>
          </cell>
          <cell r="BS38">
            <v>235.48553466796875</v>
          </cell>
          <cell r="BT38">
            <v>316.53189086914063</v>
          </cell>
          <cell r="BU38">
            <v>288.59585571289063</v>
          </cell>
          <cell r="BV38">
            <v>329.9755859375</v>
          </cell>
          <cell r="BW38">
            <v>302.70562744140625</v>
          </cell>
          <cell r="BX38">
            <v>340.344970703125</v>
          </cell>
          <cell r="BY38">
            <v>261.59710693359375</v>
          </cell>
          <cell r="BZ38">
            <v>261.26504516601563</v>
          </cell>
          <cell r="CA38">
            <v>254.92720031738281</v>
          </cell>
          <cell r="CB38">
            <v>285.94528198242188</v>
          </cell>
          <cell r="CC38">
            <v>283.89120483398438</v>
          </cell>
          <cell r="CD38">
            <v>283.8912353515625</v>
          </cell>
        </row>
        <row r="39">
          <cell r="A39">
            <v>43831</v>
          </cell>
          <cell r="B39">
            <v>1</v>
          </cell>
          <cell r="C39">
            <v>2020</v>
          </cell>
          <cell r="D39">
            <v>297.73675537109375</v>
          </cell>
          <cell r="E39">
            <v>247.27116394042969</v>
          </cell>
          <cell r="F39">
            <v>242.76847839355469</v>
          </cell>
          <cell r="G39">
            <v>325.4935302734375</v>
          </cell>
          <cell r="H39">
            <v>285.49606323242188</v>
          </cell>
          <cell r="I39">
            <v>326.38357543945313</v>
          </cell>
          <cell r="J39">
            <v>309.12002563476563</v>
          </cell>
          <cell r="K39">
            <v>338.25509643554688</v>
          </cell>
          <cell r="L39">
            <v>273.86697387695313</v>
          </cell>
          <cell r="M39">
            <v>266.94512939453125</v>
          </cell>
          <cell r="N39">
            <v>266.965087890625</v>
          </cell>
          <cell r="O39">
            <v>297.56069946289063</v>
          </cell>
          <cell r="P39">
            <v>297.6243896484375</v>
          </cell>
          <cell r="Q39">
            <v>247.59745788574219</v>
          </cell>
          <cell r="R39">
            <v>244.09207153320313</v>
          </cell>
          <cell r="S39">
            <v>321.93771362304688</v>
          </cell>
          <cell r="T39">
            <v>286.24188232421875</v>
          </cell>
          <cell r="U39">
            <v>325.36972045898438</v>
          </cell>
          <cell r="V39">
            <v>308.31182861328125</v>
          </cell>
          <cell r="W39">
            <v>338.55807495117188</v>
          </cell>
          <cell r="X39">
            <v>273.73486328125</v>
          </cell>
          <cell r="Y39">
            <v>268.92050170898438</v>
          </cell>
          <cell r="Z39">
            <v>266.37631225585938</v>
          </cell>
          <cell r="AA39">
            <v>295.97418212890625</v>
          </cell>
          <cell r="AB39">
            <v>297.44613647460938</v>
          </cell>
          <cell r="AC39">
            <v>247.23251342773438</v>
          </cell>
          <cell r="AD39">
            <v>244.79095458984375</v>
          </cell>
          <cell r="AE39">
            <v>319.3743896484375</v>
          </cell>
          <cell r="AF39">
            <v>286.6097412109375</v>
          </cell>
          <cell r="AG39">
            <v>325.83975219726563</v>
          </cell>
          <cell r="AH39">
            <v>308.65237426757813</v>
          </cell>
          <cell r="AI39">
            <v>338.90496826171875</v>
          </cell>
          <cell r="AJ39">
            <v>273.57147216796875</v>
          </cell>
          <cell r="AK39">
            <v>269.50469970703125</v>
          </cell>
          <cell r="AL39">
            <v>265.51715087890625</v>
          </cell>
          <cell r="AM39">
            <v>295.28500366210938</v>
          </cell>
          <cell r="AN39">
            <v>297.33987426757813</v>
          </cell>
          <cell r="AO39">
            <v>247.54893493652344</v>
          </cell>
          <cell r="AP39">
            <v>245.451171875</v>
          </cell>
          <cell r="AQ39">
            <v>318.06173706054688</v>
          </cell>
          <cell r="AR39">
            <v>286.78720092773438</v>
          </cell>
          <cell r="AS39">
            <v>323.275634765625</v>
          </cell>
          <cell r="AT39">
            <v>307.26812744140625</v>
          </cell>
          <cell r="AU39">
            <v>337.96908569335938</v>
          </cell>
          <cell r="AV39">
            <v>273.38687133789063</v>
          </cell>
          <cell r="AW39">
            <v>267.8525390625</v>
          </cell>
          <cell r="AX39">
            <v>265.17779541015625</v>
          </cell>
          <cell r="AY39">
            <v>295.20181274414063</v>
          </cell>
          <cell r="AZ39">
            <v>297.167236328125</v>
          </cell>
          <cell r="BA39">
            <v>248.03451538085938</v>
          </cell>
          <cell r="BB39">
            <v>246.40904235839844</v>
          </cell>
          <cell r="BC39">
            <v>314.82101440429688</v>
          </cell>
          <cell r="BD39">
            <v>287.38995361328125</v>
          </cell>
          <cell r="BE39">
            <v>321.2938232421875</v>
          </cell>
          <cell r="BF39">
            <v>306.1383056640625</v>
          </cell>
          <cell r="BG39">
            <v>338.05258178710938</v>
          </cell>
          <cell r="BH39">
            <v>272.91738891601563</v>
          </cell>
          <cell r="BI39">
            <v>271.46414184570313</v>
          </cell>
          <cell r="BJ39">
            <v>264.39105224609375</v>
          </cell>
          <cell r="BK39">
            <v>293.57412719726563</v>
          </cell>
          <cell r="BL39">
            <v>291.372314453125</v>
          </cell>
          <cell r="BM39">
            <v>291.22073364257813</v>
          </cell>
          <cell r="BN39">
            <v>291.47695922851563</v>
          </cell>
          <cell r="BO39">
            <v>291.07955932617188</v>
          </cell>
          <cell r="BP39">
            <v>290.00570678710938</v>
          </cell>
          <cell r="BQ39">
            <v>297.44662475585938</v>
          </cell>
          <cell r="BR39">
            <v>247.61482238769531</v>
          </cell>
          <cell r="BS39">
            <v>245.00511169433594</v>
          </cell>
          <cell r="BT39">
            <v>318.69705200195313</v>
          </cell>
          <cell r="BU39">
            <v>286.82672119140625</v>
          </cell>
          <cell r="BV39">
            <v>323.37539672851563</v>
          </cell>
          <cell r="BW39">
            <v>307.39682006835938</v>
          </cell>
          <cell r="BX39">
            <v>338.30853271484375</v>
          </cell>
          <cell r="BY39">
            <v>273.34259033203125</v>
          </cell>
          <cell r="BZ39">
            <v>269.65899658203125</v>
          </cell>
          <cell r="CA39">
            <v>265.202880859375</v>
          </cell>
          <cell r="CB39">
            <v>294.95135498046875</v>
          </cell>
          <cell r="CC39">
            <v>290.86056518554688</v>
          </cell>
          <cell r="CD39">
            <v>290.86056518554688</v>
          </cell>
        </row>
        <row r="40">
          <cell r="A40">
            <v>43862</v>
          </cell>
          <cell r="B40">
            <v>2</v>
          </cell>
          <cell r="C40">
            <v>2020</v>
          </cell>
          <cell r="D40">
            <v>304.70126342773438</v>
          </cell>
          <cell r="E40">
            <v>251.83952331542969</v>
          </cell>
          <cell r="F40">
            <v>253.42486572265625</v>
          </cell>
          <cell r="G40">
            <v>326.32421875</v>
          </cell>
          <cell r="H40">
            <v>292.39898681640625</v>
          </cell>
          <cell r="I40">
            <v>327.97265625</v>
          </cell>
          <cell r="J40">
            <v>313.8914794921875</v>
          </cell>
          <cell r="K40">
            <v>345.06723022460938</v>
          </cell>
          <cell r="L40">
            <v>282.66049194335938</v>
          </cell>
          <cell r="M40">
            <v>274.50390625</v>
          </cell>
          <cell r="N40">
            <v>274.27554321289063</v>
          </cell>
          <cell r="O40">
            <v>304.91073608398438</v>
          </cell>
          <cell r="P40">
            <v>304.39166259765625</v>
          </cell>
          <cell r="Q40">
            <v>252.19380187988281</v>
          </cell>
          <cell r="R40">
            <v>255.09732055664063</v>
          </cell>
          <cell r="S40">
            <v>323.44268798828125</v>
          </cell>
          <cell r="T40">
            <v>293.20877075195313</v>
          </cell>
          <cell r="U40">
            <v>326.8955078125</v>
          </cell>
          <cell r="V40">
            <v>313.07406616210938</v>
          </cell>
          <cell r="W40">
            <v>345.58026123046875</v>
          </cell>
          <cell r="X40">
            <v>282.3193359375</v>
          </cell>
          <cell r="Y40">
            <v>275.94760131835938</v>
          </cell>
          <cell r="Z40">
            <v>274.174560546875</v>
          </cell>
          <cell r="AA40">
            <v>303.34237670898438</v>
          </cell>
          <cell r="AB40">
            <v>304.04055786132813</v>
          </cell>
          <cell r="AC40">
            <v>251.80842590332031</v>
          </cell>
          <cell r="AD40">
            <v>255.97023010253906</v>
          </cell>
          <cell r="AE40">
            <v>321.30029296875</v>
          </cell>
          <cell r="AF40">
            <v>293.52215576171875</v>
          </cell>
          <cell r="AG40">
            <v>327.428955078125</v>
          </cell>
          <cell r="AH40">
            <v>313.61923217773438</v>
          </cell>
          <cell r="AI40">
            <v>346.08221435546875</v>
          </cell>
          <cell r="AJ40">
            <v>282.043212890625</v>
          </cell>
          <cell r="AK40">
            <v>276.40310668945313</v>
          </cell>
          <cell r="AL40">
            <v>273.81015014648438</v>
          </cell>
          <cell r="AM40">
            <v>302.6514892578125</v>
          </cell>
          <cell r="AN40">
            <v>303.83441162109375</v>
          </cell>
          <cell r="AO40">
            <v>252.14547729492188</v>
          </cell>
          <cell r="AP40">
            <v>256.71835327148438</v>
          </cell>
          <cell r="AQ40">
            <v>320.18209838867188</v>
          </cell>
          <cell r="AR40">
            <v>293.69766235351563</v>
          </cell>
          <cell r="AS40">
            <v>324.74346923828125</v>
          </cell>
          <cell r="AT40">
            <v>312.18606567382813</v>
          </cell>
          <cell r="AU40">
            <v>345.04647827148438</v>
          </cell>
          <cell r="AV40">
            <v>281.78500366210938</v>
          </cell>
          <cell r="AW40">
            <v>274.77224731445313</v>
          </cell>
          <cell r="AX40">
            <v>273.40457153320313</v>
          </cell>
          <cell r="AY40">
            <v>302.5487060546875</v>
          </cell>
          <cell r="AZ40">
            <v>303.48587036132813</v>
          </cell>
          <cell r="BA40">
            <v>252.65672302246094</v>
          </cell>
          <cell r="BB40">
            <v>257.84378051757813</v>
          </cell>
          <cell r="BC40">
            <v>317.22796630859375</v>
          </cell>
          <cell r="BD40">
            <v>294.43295288085938</v>
          </cell>
          <cell r="BE40">
            <v>322.6700439453125</v>
          </cell>
          <cell r="BF40">
            <v>311.09982299804688</v>
          </cell>
          <cell r="BG40">
            <v>345.24771118164063</v>
          </cell>
          <cell r="BH40">
            <v>281.063720703125</v>
          </cell>
          <cell r="BI40">
            <v>278.11959838867188</v>
          </cell>
          <cell r="BJ40">
            <v>272.87908935546875</v>
          </cell>
          <cell r="BK40">
            <v>300.92282104492188</v>
          </cell>
          <cell r="BL40">
            <v>297.81100463867188</v>
          </cell>
          <cell r="BM40">
            <v>297.56219482421875</v>
          </cell>
          <cell r="BN40">
            <v>297.82046508789063</v>
          </cell>
          <cell r="BO40">
            <v>297.33596801757813</v>
          </cell>
          <cell r="BP40">
            <v>296.20123291015625</v>
          </cell>
          <cell r="BQ40">
            <v>304.05685424804688</v>
          </cell>
          <cell r="BR40">
            <v>252.21186828613281</v>
          </cell>
          <cell r="BS40">
            <v>256.17575073242188</v>
          </cell>
          <cell r="BT40">
            <v>320.63092041015625</v>
          </cell>
          <cell r="BU40">
            <v>293.79901123046875</v>
          </cell>
          <cell r="BV40">
            <v>324.84219360351563</v>
          </cell>
          <cell r="BW40">
            <v>312.30340576171875</v>
          </cell>
          <cell r="BX40">
            <v>345.399658203125</v>
          </cell>
          <cell r="BY40">
            <v>281.72735595703125</v>
          </cell>
          <cell r="BZ40">
            <v>276.52401733398438</v>
          </cell>
          <cell r="CA40">
            <v>273.42047119140625</v>
          </cell>
          <cell r="CB40">
            <v>302.30551147460938</v>
          </cell>
          <cell r="CC40">
            <v>297.14816284179688</v>
          </cell>
          <cell r="CD40">
            <v>297.14816284179688</v>
          </cell>
        </row>
        <row r="41">
          <cell r="A41">
            <v>43891</v>
          </cell>
          <cell r="B41">
            <v>3</v>
          </cell>
          <cell r="C41">
            <v>2020</v>
          </cell>
          <cell r="D41">
            <v>314.00338745117188</v>
          </cell>
          <cell r="E41">
            <v>257.760986328125</v>
          </cell>
          <cell r="F41">
            <v>258.3856201171875</v>
          </cell>
          <cell r="G41">
            <v>330.51705932617188</v>
          </cell>
          <cell r="H41">
            <v>300.90731811523438</v>
          </cell>
          <cell r="I41">
            <v>336.83261108398438</v>
          </cell>
          <cell r="J41">
            <v>318.98651123046875</v>
          </cell>
          <cell r="K41">
            <v>373.7852783203125</v>
          </cell>
          <cell r="L41">
            <v>291.03536987304688</v>
          </cell>
          <cell r="M41">
            <v>278.85269165039063</v>
          </cell>
          <cell r="N41">
            <v>280.869384765625</v>
          </cell>
          <cell r="O41">
            <v>311.39566040039063</v>
          </cell>
          <cell r="P41">
            <v>313.603759765625</v>
          </cell>
          <cell r="Q41">
            <v>258.12136840820313</v>
          </cell>
          <cell r="R41">
            <v>259.251953125</v>
          </cell>
          <cell r="S41">
            <v>327.663330078125</v>
          </cell>
          <cell r="T41">
            <v>301.759521484375</v>
          </cell>
          <cell r="U41">
            <v>335.68508911132813</v>
          </cell>
          <cell r="V41">
            <v>318.09963989257813</v>
          </cell>
          <cell r="W41">
            <v>374.30584716796875</v>
          </cell>
          <cell r="X41">
            <v>290.444580078125</v>
          </cell>
          <cell r="Y41">
            <v>282.26565551757813</v>
          </cell>
          <cell r="Z41">
            <v>280.53173828125</v>
          </cell>
          <cell r="AA41">
            <v>309.69384765625</v>
          </cell>
          <cell r="AB41">
            <v>313.19613647460938</v>
          </cell>
          <cell r="AC41">
            <v>257.61492919921875</v>
          </cell>
          <cell r="AD41">
            <v>259.85516357421875</v>
          </cell>
          <cell r="AE41">
            <v>325.48358154296875</v>
          </cell>
          <cell r="AF41">
            <v>302.08740234375</v>
          </cell>
          <cell r="AG41">
            <v>336.19818115234375</v>
          </cell>
          <cell r="AH41">
            <v>318.401123046875</v>
          </cell>
          <cell r="AI41">
            <v>374.75149536132813</v>
          </cell>
          <cell r="AJ41">
            <v>289.99179077148438</v>
          </cell>
          <cell r="AK41">
            <v>283.04251098632813</v>
          </cell>
          <cell r="AL41">
            <v>279.75619506835938</v>
          </cell>
          <cell r="AM41">
            <v>308.91555786132813</v>
          </cell>
          <cell r="AN41">
            <v>312.90423583984375</v>
          </cell>
          <cell r="AO41">
            <v>257.99606323242188</v>
          </cell>
          <cell r="AP41">
            <v>259.83847045898438</v>
          </cell>
          <cell r="AQ41">
            <v>324.4775390625</v>
          </cell>
          <cell r="AR41">
            <v>302.33099365234375</v>
          </cell>
          <cell r="AS41">
            <v>333.43637084960938</v>
          </cell>
          <cell r="AT41">
            <v>317.13992309570313</v>
          </cell>
          <cell r="AU41">
            <v>373.60427856445313</v>
          </cell>
          <cell r="AV41">
            <v>289.94967651367188</v>
          </cell>
          <cell r="AW41">
            <v>281.00762939453125</v>
          </cell>
          <cell r="AX41">
            <v>279.2198486328125</v>
          </cell>
          <cell r="AY41">
            <v>308.84716796875</v>
          </cell>
          <cell r="AZ41">
            <v>312.49618530273438</v>
          </cell>
          <cell r="BA41">
            <v>258.60302734375</v>
          </cell>
          <cell r="BB41">
            <v>260.1568603515625</v>
          </cell>
          <cell r="BC41">
            <v>321.81820678710938</v>
          </cell>
          <cell r="BD41">
            <v>303.28860473632813</v>
          </cell>
          <cell r="BE41">
            <v>331.276123046875</v>
          </cell>
          <cell r="BF41">
            <v>316.03268432617188</v>
          </cell>
          <cell r="BG41">
            <v>373.75503540039063</v>
          </cell>
          <cell r="BH41">
            <v>289.5853271484375</v>
          </cell>
          <cell r="BI41">
            <v>285.98959350585938</v>
          </cell>
          <cell r="BJ41">
            <v>278.38848876953125</v>
          </cell>
          <cell r="BK41">
            <v>307.21270751953125</v>
          </cell>
          <cell r="BL41">
            <v>305.82174682617188</v>
          </cell>
          <cell r="BM41">
            <v>305.32070922851563</v>
          </cell>
          <cell r="BN41">
            <v>305.46017456054688</v>
          </cell>
          <cell r="BO41">
            <v>304.74850463867188</v>
          </cell>
          <cell r="BP41">
            <v>303.46990966796875</v>
          </cell>
          <cell r="BQ41">
            <v>313.19863891601563</v>
          </cell>
          <cell r="BR41">
            <v>258.10797119140625</v>
          </cell>
          <cell r="BS41">
            <v>259.6339111328125</v>
          </cell>
          <cell r="BT41">
            <v>324.98016357421875</v>
          </cell>
          <cell r="BU41">
            <v>302.4927978515625</v>
          </cell>
          <cell r="BV41">
            <v>333.53640747070313</v>
          </cell>
          <cell r="BW41">
            <v>317.24429321289063</v>
          </cell>
          <cell r="BX41">
            <v>374.01138305664063</v>
          </cell>
          <cell r="BY41">
            <v>290.00546264648438</v>
          </cell>
          <cell r="BZ41">
            <v>283.37197875976563</v>
          </cell>
          <cell r="CA41">
            <v>279.26141357421875</v>
          </cell>
          <cell r="CB41">
            <v>308.62069702148438</v>
          </cell>
          <cell r="CC41">
            <v>304.68118286132813</v>
          </cell>
          <cell r="CD41">
            <v>304.68118286132813</v>
          </cell>
        </row>
        <row r="42">
          <cell r="A42">
            <v>43922</v>
          </cell>
          <cell r="B42">
            <v>4</v>
          </cell>
          <cell r="C42">
            <v>2020</v>
          </cell>
          <cell r="D42">
            <v>325.46923828125</v>
          </cell>
          <cell r="E42">
            <v>263.77792358398438</v>
          </cell>
          <cell r="F42">
            <v>257.94607543945313</v>
          </cell>
          <cell r="G42">
            <v>330.74844360351563</v>
          </cell>
          <cell r="H42">
            <v>305.70718383789063</v>
          </cell>
          <cell r="I42">
            <v>341.435302734375</v>
          </cell>
          <cell r="J42">
            <v>322.77810668945313</v>
          </cell>
          <cell r="K42">
            <v>359.35302734375</v>
          </cell>
          <cell r="L42">
            <v>298.07931518554688</v>
          </cell>
          <cell r="M42">
            <v>279.05596923828125</v>
          </cell>
          <cell r="N42">
            <v>285.57522583007813</v>
          </cell>
          <cell r="O42">
            <v>312.5699462890625</v>
          </cell>
          <cell r="P42">
            <v>324.77090454101563</v>
          </cell>
          <cell r="Q42">
            <v>264.00180053710938</v>
          </cell>
          <cell r="R42">
            <v>258.22982788085938</v>
          </cell>
          <cell r="S42">
            <v>327.65951538085938</v>
          </cell>
          <cell r="T42">
            <v>306.4462890625</v>
          </cell>
          <cell r="U42">
            <v>339.98464965820313</v>
          </cell>
          <cell r="V42">
            <v>321.91085815429688</v>
          </cell>
          <cell r="W42">
            <v>360.16030883789063</v>
          </cell>
          <cell r="X42">
            <v>297.52163696289063</v>
          </cell>
          <cell r="Y42">
            <v>281.82171630859375</v>
          </cell>
          <cell r="Z42">
            <v>285.01513671875</v>
          </cell>
          <cell r="AA42">
            <v>310.47903442382813</v>
          </cell>
          <cell r="AB42">
            <v>324.11569213867188</v>
          </cell>
          <cell r="AC42">
            <v>263.60882568359375</v>
          </cell>
          <cell r="AD42">
            <v>258.49014282226563</v>
          </cell>
          <cell r="AE42">
            <v>325.34857177734375</v>
          </cell>
          <cell r="AF42">
            <v>306.648193359375</v>
          </cell>
          <cell r="AG42">
            <v>340.24874877929688</v>
          </cell>
          <cell r="AH42">
            <v>322.27371215820313</v>
          </cell>
          <cell r="AI42">
            <v>360.7486572265625</v>
          </cell>
          <cell r="AJ42">
            <v>297.10089111328125</v>
          </cell>
          <cell r="AK42">
            <v>282.52880859375</v>
          </cell>
          <cell r="AL42">
            <v>284.02224731445313</v>
          </cell>
          <cell r="AM42">
            <v>309.60968017578125</v>
          </cell>
          <cell r="AN42">
            <v>323.53286743164063</v>
          </cell>
          <cell r="AO42">
            <v>263.96884155273438</v>
          </cell>
          <cell r="AP42">
            <v>258.38873291015625</v>
          </cell>
          <cell r="AQ42">
            <v>324.3902587890625</v>
          </cell>
          <cell r="AR42">
            <v>306.84115600585938</v>
          </cell>
          <cell r="AS42">
            <v>337.23269653320313</v>
          </cell>
          <cell r="AT42">
            <v>321.17425537109375</v>
          </cell>
          <cell r="AU42">
            <v>359.65902709960938</v>
          </cell>
          <cell r="AV42">
            <v>297.04238891601563</v>
          </cell>
          <cell r="AW42">
            <v>280.59146118164063</v>
          </cell>
          <cell r="AX42">
            <v>283.30133056640625</v>
          </cell>
          <cell r="AY42">
            <v>309.38543701171875</v>
          </cell>
          <cell r="AZ42">
            <v>322.857666015625</v>
          </cell>
          <cell r="BA42">
            <v>264.4683837890625</v>
          </cell>
          <cell r="BB42">
            <v>258.50283813476563</v>
          </cell>
          <cell r="BC42">
            <v>321.8472900390625</v>
          </cell>
          <cell r="BD42">
            <v>307.74349975585938</v>
          </cell>
          <cell r="BE42">
            <v>334.741455078125</v>
          </cell>
          <cell r="BF42">
            <v>320.37411499023438</v>
          </cell>
          <cell r="BG42">
            <v>360.16134643554688</v>
          </cell>
          <cell r="BH42">
            <v>296.74090576171875</v>
          </cell>
          <cell r="BI42">
            <v>284.81405639648438</v>
          </cell>
          <cell r="BJ42">
            <v>282.34860229492188</v>
          </cell>
          <cell r="BK42">
            <v>307.36822509765625</v>
          </cell>
          <cell r="BL42">
            <v>311.71539306640625</v>
          </cell>
          <cell r="BM42">
            <v>310.37518310546875</v>
          </cell>
          <cell r="BN42">
            <v>310.14938354492188</v>
          </cell>
          <cell r="BO42">
            <v>309.075439453125</v>
          </cell>
          <cell r="BP42">
            <v>307.39910888671875</v>
          </cell>
          <cell r="BQ42">
            <v>324.07598876953125</v>
          </cell>
          <cell r="BR42">
            <v>264.04022216796875</v>
          </cell>
          <cell r="BS42">
            <v>258.35250854492188</v>
          </cell>
          <cell r="BT42">
            <v>324.9730224609375</v>
          </cell>
          <cell r="BU42">
            <v>307.03582763671875</v>
          </cell>
          <cell r="BV42">
            <v>337.35989379882813</v>
          </cell>
          <cell r="BW42">
            <v>321.30950927734375</v>
          </cell>
          <cell r="BX42">
            <v>360.06680297851563</v>
          </cell>
          <cell r="BY42">
            <v>297.11679077148438</v>
          </cell>
          <cell r="BZ42">
            <v>282.67208862304688</v>
          </cell>
          <cell r="CA42">
            <v>283.42251586914063</v>
          </cell>
          <cell r="CB42">
            <v>309.14004516601563</v>
          </cell>
          <cell r="CC42">
            <v>309.24795532226563</v>
          </cell>
          <cell r="CD42">
            <v>309.24795532226563</v>
          </cell>
        </row>
        <row r="43">
          <cell r="A43">
            <v>43952</v>
          </cell>
          <cell r="B43">
            <v>5</v>
          </cell>
          <cell r="C43">
            <v>2020</v>
          </cell>
          <cell r="D43">
            <v>330.3231201171875</v>
          </cell>
          <cell r="E43">
            <v>265.29641723632813</v>
          </cell>
          <cell r="F43">
            <v>275.6190185546875</v>
          </cell>
          <cell r="G43">
            <v>331.2113037109375</v>
          </cell>
          <cell r="H43">
            <v>315.17184448242188</v>
          </cell>
          <cell r="I43">
            <v>345.40911865234375</v>
          </cell>
          <cell r="J43">
            <v>326.544677734375</v>
          </cell>
          <cell r="K43">
            <v>362.45071411132813</v>
          </cell>
          <cell r="L43">
            <v>306.22488403320313</v>
          </cell>
          <cell r="M43">
            <v>280.69873046875</v>
          </cell>
          <cell r="N43">
            <v>290.14218139648438</v>
          </cell>
          <cell r="O43">
            <v>318.82952880859375</v>
          </cell>
          <cell r="P43">
            <v>329.650634765625</v>
          </cell>
          <cell r="Q43">
            <v>265.66122436523438</v>
          </cell>
          <cell r="R43">
            <v>276.85882568359375</v>
          </cell>
          <cell r="S43">
            <v>328.03829956054688</v>
          </cell>
          <cell r="T43">
            <v>315.80706787109375</v>
          </cell>
          <cell r="U43">
            <v>343.6390380859375</v>
          </cell>
          <cell r="V43">
            <v>325.563720703125</v>
          </cell>
          <cell r="W43">
            <v>362.9815673828125</v>
          </cell>
          <cell r="X43">
            <v>305.12005615234375</v>
          </cell>
          <cell r="Y43">
            <v>282.6514892578125</v>
          </cell>
          <cell r="Z43">
            <v>289.55133056640625</v>
          </cell>
          <cell r="AA43">
            <v>316.6751708984375</v>
          </cell>
          <cell r="AB43">
            <v>329.04476928710938</v>
          </cell>
          <cell r="AC43">
            <v>265.34896850585938</v>
          </cell>
          <cell r="AD43">
            <v>277.47366333007813</v>
          </cell>
          <cell r="AE43">
            <v>325.63568115234375</v>
          </cell>
          <cell r="AF43">
            <v>315.80068969726563</v>
          </cell>
          <cell r="AG43">
            <v>343.78054809570313</v>
          </cell>
          <cell r="AH43">
            <v>326.0845947265625</v>
          </cell>
          <cell r="AI43">
            <v>363.48007202148438</v>
          </cell>
          <cell r="AJ43">
            <v>304.3382568359375</v>
          </cell>
          <cell r="AK43">
            <v>283.183837890625</v>
          </cell>
          <cell r="AL43">
            <v>288.49151611328125</v>
          </cell>
          <cell r="AM43">
            <v>315.71624755859375</v>
          </cell>
          <cell r="AN43">
            <v>328.45339965820313</v>
          </cell>
          <cell r="AO43">
            <v>265.68270874023438</v>
          </cell>
          <cell r="AP43">
            <v>278.0904541015625</v>
          </cell>
          <cell r="AQ43">
            <v>324.6805419921875</v>
          </cell>
          <cell r="AR43">
            <v>315.94503784179688</v>
          </cell>
          <cell r="AS43">
            <v>340.63442993164063</v>
          </cell>
          <cell r="AT43">
            <v>324.60726928710938</v>
          </cell>
          <cell r="AU43">
            <v>362.26522827148438</v>
          </cell>
          <cell r="AV43">
            <v>304.596923828125</v>
          </cell>
          <cell r="AW43">
            <v>281.22494506835938</v>
          </cell>
          <cell r="AX43">
            <v>287.75106811523438</v>
          </cell>
          <cell r="AY43">
            <v>315.49606323242188</v>
          </cell>
          <cell r="AZ43">
            <v>327.65914916992188</v>
          </cell>
          <cell r="BA43">
            <v>266.20083618164063</v>
          </cell>
          <cell r="BB43">
            <v>279.10443115234375</v>
          </cell>
          <cell r="BC43">
            <v>322.16693115234375</v>
          </cell>
          <cell r="BD43">
            <v>316.83892822265625</v>
          </cell>
          <cell r="BE43">
            <v>337.96319580078125</v>
          </cell>
          <cell r="BF43">
            <v>323.48980712890625</v>
          </cell>
          <cell r="BG43">
            <v>362.6226806640625</v>
          </cell>
          <cell r="BH43">
            <v>304.55722045898438</v>
          </cell>
          <cell r="BI43">
            <v>284.57125854492188</v>
          </cell>
          <cell r="BJ43">
            <v>286.73281860351563</v>
          </cell>
          <cell r="BK43">
            <v>313.65203857421875</v>
          </cell>
          <cell r="BL43">
            <v>317.69677734375</v>
          </cell>
          <cell r="BM43">
            <v>316.21566772460938</v>
          </cell>
          <cell r="BN43">
            <v>315.97015380859375</v>
          </cell>
          <cell r="BO43">
            <v>314.8739013671875</v>
          </cell>
          <cell r="BP43">
            <v>313.07730102539063</v>
          </cell>
          <cell r="BQ43">
            <v>328.95159912109375</v>
          </cell>
          <cell r="BR43">
            <v>265.72802734375</v>
          </cell>
          <cell r="BS43">
            <v>277.718994140625</v>
          </cell>
          <cell r="BT43">
            <v>325.30642700195313</v>
          </cell>
          <cell r="BU43">
            <v>316.20828247070313</v>
          </cell>
          <cell r="BV43">
            <v>340.782958984375</v>
          </cell>
          <cell r="BW43">
            <v>324.7503662109375</v>
          </cell>
          <cell r="BX43">
            <v>362.74847412109375</v>
          </cell>
          <cell r="BY43">
            <v>304.78494262695313</v>
          </cell>
          <cell r="BZ43">
            <v>283.04953002929688</v>
          </cell>
          <cell r="CA43">
            <v>287.8687744140625</v>
          </cell>
          <cell r="CB43">
            <v>315.34072875976563</v>
          </cell>
          <cell r="CC43">
            <v>315.04037475585938</v>
          </cell>
          <cell r="CD43">
            <v>315.04037475585938</v>
          </cell>
        </row>
        <row r="44">
          <cell r="A44">
            <v>43983</v>
          </cell>
          <cell r="B44">
            <v>6</v>
          </cell>
          <cell r="C44">
            <v>2020</v>
          </cell>
          <cell r="D44">
            <v>335.63360595703125</v>
          </cell>
          <cell r="E44">
            <v>276.200439453125</v>
          </cell>
          <cell r="F44">
            <v>294.35342407226563</v>
          </cell>
          <cell r="G44">
            <v>334.33749389648438</v>
          </cell>
          <cell r="H44">
            <v>327.94003295898438</v>
          </cell>
          <cell r="I44">
            <v>353.7283935546875</v>
          </cell>
          <cell r="J44">
            <v>331.66259765625</v>
          </cell>
          <cell r="K44">
            <v>363.78021240234375</v>
          </cell>
          <cell r="L44">
            <v>318.05575561523438</v>
          </cell>
          <cell r="M44">
            <v>287.26116943359375</v>
          </cell>
          <cell r="N44">
            <v>296.76303100585938</v>
          </cell>
          <cell r="O44">
            <v>320.207275390625</v>
          </cell>
          <cell r="P44">
            <v>334.7823486328125</v>
          </cell>
          <cell r="Q44">
            <v>276.19802856445313</v>
          </cell>
          <cell r="R44">
            <v>295.7921142578125</v>
          </cell>
          <cell r="S44">
            <v>331.08642578125</v>
          </cell>
          <cell r="T44">
            <v>328.08786010742188</v>
          </cell>
          <cell r="U44">
            <v>351.55609130859375</v>
          </cell>
          <cell r="V44">
            <v>331.01983642578125</v>
          </cell>
          <cell r="W44">
            <v>364.41610717773438</v>
          </cell>
          <cell r="X44">
            <v>317.09649658203125</v>
          </cell>
          <cell r="Y44">
            <v>288.2529296875</v>
          </cell>
          <cell r="Z44">
            <v>296.15957641601563</v>
          </cell>
          <cell r="AA44">
            <v>317.75347900390625</v>
          </cell>
          <cell r="AB44">
            <v>334.05606079101563</v>
          </cell>
          <cell r="AC44">
            <v>275.78994750976563</v>
          </cell>
          <cell r="AD44">
            <v>296.64645385742188</v>
          </cell>
          <cell r="AE44">
            <v>328.69741821289063</v>
          </cell>
          <cell r="AF44">
            <v>327.5426025390625</v>
          </cell>
          <cell r="AG44">
            <v>351.99005126953125</v>
          </cell>
          <cell r="AH44">
            <v>331.8685302734375</v>
          </cell>
          <cell r="AI44">
            <v>364.99639892578125</v>
          </cell>
          <cell r="AJ44">
            <v>316.44723510742188</v>
          </cell>
          <cell r="AK44">
            <v>288.75753784179688</v>
          </cell>
          <cell r="AL44">
            <v>295.03717041015625</v>
          </cell>
          <cell r="AM44">
            <v>316.7479248046875</v>
          </cell>
          <cell r="AN44">
            <v>333.41561889648438</v>
          </cell>
          <cell r="AO44">
            <v>276.04702758789063</v>
          </cell>
          <cell r="AP44">
            <v>296.77749633789063</v>
          </cell>
          <cell r="AQ44">
            <v>327.79385375976563</v>
          </cell>
          <cell r="AR44">
            <v>327.55218505859375</v>
          </cell>
          <cell r="AS44">
            <v>348.06640625</v>
          </cell>
          <cell r="AT44">
            <v>330.58428955078125</v>
          </cell>
          <cell r="AU44">
            <v>363.83743286132813</v>
          </cell>
          <cell r="AV44">
            <v>316.67526245117188</v>
          </cell>
          <cell r="AW44">
            <v>286.50033569335938</v>
          </cell>
          <cell r="AX44">
            <v>294.2279052734375</v>
          </cell>
          <cell r="AY44">
            <v>316.4510498046875</v>
          </cell>
          <cell r="AZ44">
            <v>332.55392456054688</v>
          </cell>
          <cell r="BA44">
            <v>276.3924560546875</v>
          </cell>
          <cell r="BB44">
            <v>297.42608642578125</v>
          </cell>
          <cell r="BC44">
            <v>325.23739624023438</v>
          </cell>
          <cell r="BD44">
            <v>328.38290405273438</v>
          </cell>
          <cell r="BE44">
            <v>344.88177490234375</v>
          </cell>
          <cell r="BF44">
            <v>329.60565185546875</v>
          </cell>
          <cell r="BG44">
            <v>364.2364501953125</v>
          </cell>
          <cell r="BH44">
            <v>316.68051147460938</v>
          </cell>
          <cell r="BI44">
            <v>289.31365966796875</v>
          </cell>
          <cell r="BJ44">
            <v>293.084228515625</v>
          </cell>
          <cell r="BK44">
            <v>314.20431518554688</v>
          </cell>
          <cell r="BL44">
            <v>325.277099609375</v>
          </cell>
          <cell r="BM44">
            <v>323.70257568359375</v>
          </cell>
          <cell r="BN44">
            <v>323.48883056640625</v>
          </cell>
          <cell r="BO44">
            <v>322.34503173828125</v>
          </cell>
          <cell r="BP44">
            <v>320.52880859375</v>
          </cell>
          <cell r="BQ44">
            <v>334.00271606445313</v>
          </cell>
          <cell r="BR44">
            <v>276.15707397460938</v>
          </cell>
          <cell r="BS44">
            <v>296.43914794921875</v>
          </cell>
          <cell r="BT44">
            <v>328.38763427734375</v>
          </cell>
          <cell r="BU44">
            <v>327.99832153320313</v>
          </cell>
          <cell r="BV44">
            <v>348.25946044921875</v>
          </cell>
          <cell r="BW44">
            <v>330.59732055664063</v>
          </cell>
          <cell r="BX44">
            <v>364.27059936523438</v>
          </cell>
          <cell r="BY44">
            <v>316.84457397460938</v>
          </cell>
          <cell r="BZ44">
            <v>288.28826904296875</v>
          </cell>
          <cell r="CA44">
            <v>294.3333740234375</v>
          </cell>
          <cell r="CB44">
            <v>316.21795654296875</v>
          </cell>
          <cell r="CC44">
            <v>322.52935791015625</v>
          </cell>
          <cell r="CD44">
            <v>322.52935791015625</v>
          </cell>
        </row>
        <row r="45">
          <cell r="A45">
            <v>44013</v>
          </cell>
          <cell r="B45">
            <v>7</v>
          </cell>
          <cell r="C45">
            <v>2020</v>
          </cell>
          <cell r="D45">
            <v>341.69204711914063</v>
          </cell>
          <cell r="E45">
            <v>280.82403564453125</v>
          </cell>
          <cell r="F45">
            <v>310.16339111328125</v>
          </cell>
          <cell r="G45">
            <v>337.94091796875</v>
          </cell>
          <cell r="H45">
            <v>338.2655029296875</v>
          </cell>
          <cell r="I45">
            <v>361.95724487304688</v>
          </cell>
          <cell r="J45">
            <v>338.091552734375</v>
          </cell>
          <cell r="K45">
            <v>368.48068237304688</v>
          </cell>
          <cell r="L45">
            <v>326.91806030273438</v>
          </cell>
          <cell r="M45">
            <v>289.05026245117188</v>
          </cell>
          <cell r="N45">
            <v>302.41067504882813</v>
          </cell>
          <cell r="O45">
            <v>327.4078369140625</v>
          </cell>
          <cell r="P45">
            <v>340.83282470703125</v>
          </cell>
          <cell r="Q45">
            <v>280.849609375</v>
          </cell>
          <cell r="R45">
            <v>311.40109252929688</v>
          </cell>
          <cell r="S45">
            <v>334.59613037109375</v>
          </cell>
          <cell r="T45">
            <v>338.5933837890625</v>
          </cell>
          <cell r="U45">
            <v>359.57614135742188</v>
          </cell>
          <cell r="V45">
            <v>337.30361938476563</v>
          </cell>
          <cell r="W45">
            <v>369.143798828125</v>
          </cell>
          <cell r="X45">
            <v>325.88763427734375</v>
          </cell>
          <cell r="Y45">
            <v>289.43084716796875</v>
          </cell>
          <cell r="Z45">
            <v>301.67837524414063</v>
          </cell>
          <cell r="AA45">
            <v>325.1422119140625</v>
          </cell>
          <cell r="AB45">
            <v>340.14019775390625</v>
          </cell>
          <cell r="AC45">
            <v>280.41897583007813</v>
          </cell>
          <cell r="AD45">
            <v>312.25552368164063</v>
          </cell>
          <cell r="AE45">
            <v>332.25897216796875</v>
          </cell>
          <cell r="AF45">
            <v>338.256591796875</v>
          </cell>
          <cell r="AG45">
            <v>360.0047607421875</v>
          </cell>
          <cell r="AH45">
            <v>338.06454467773438</v>
          </cell>
          <cell r="AI45">
            <v>369.67507934570313</v>
          </cell>
          <cell r="AJ45">
            <v>325.27239990234375</v>
          </cell>
          <cell r="AK45">
            <v>289.79440307617188</v>
          </cell>
          <cell r="AL45">
            <v>300.56246948242188</v>
          </cell>
          <cell r="AM45">
            <v>324.14776611328125</v>
          </cell>
          <cell r="AN45">
            <v>339.5438232421875</v>
          </cell>
          <cell r="AO45">
            <v>280.69769287109375</v>
          </cell>
          <cell r="AP45">
            <v>312.14617919921875</v>
          </cell>
          <cell r="AQ45">
            <v>331.2525634765625</v>
          </cell>
          <cell r="AR45">
            <v>338.36074829101563</v>
          </cell>
          <cell r="AS45">
            <v>355.54501342773438</v>
          </cell>
          <cell r="AT45">
            <v>336.62289428710938</v>
          </cell>
          <cell r="AU45">
            <v>368.38882446289063</v>
          </cell>
          <cell r="AV45">
            <v>325.10626220703125</v>
          </cell>
          <cell r="AW45">
            <v>287.5548095703125</v>
          </cell>
          <cell r="AX45">
            <v>299.70913696289063</v>
          </cell>
          <cell r="AY45">
            <v>323.94729614257813</v>
          </cell>
          <cell r="AZ45">
            <v>338.70108032226563</v>
          </cell>
          <cell r="BA45">
            <v>281.062255859375</v>
          </cell>
          <cell r="BB45">
            <v>312.57058715820313</v>
          </cell>
          <cell r="BC45">
            <v>328.38995361328125</v>
          </cell>
          <cell r="BD45">
            <v>339.32955932617188</v>
          </cell>
          <cell r="BE45">
            <v>351.915771484375</v>
          </cell>
          <cell r="BF45">
            <v>335.49407958984375</v>
          </cell>
          <cell r="BG45">
            <v>368.80999755859375</v>
          </cell>
          <cell r="BH45">
            <v>324.6793212890625</v>
          </cell>
          <cell r="BI45">
            <v>289.77090454101563</v>
          </cell>
          <cell r="BJ45">
            <v>298.51101684570313</v>
          </cell>
          <cell r="BK45">
            <v>321.97323608398438</v>
          </cell>
          <cell r="BL45">
            <v>332.57168579101563</v>
          </cell>
          <cell r="BM45">
            <v>330.86721801757813</v>
          </cell>
          <cell r="BN45">
            <v>330.6878662109375</v>
          </cell>
          <cell r="BO45">
            <v>329.4600830078125</v>
          </cell>
          <cell r="BP45">
            <v>327.49749755859375</v>
          </cell>
          <cell r="BQ45">
            <v>340.099365234375</v>
          </cell>
          <cell r="BR45">
            <v>280.80642700195313</v>
          </cell>
          <cell r="BS45">
            <v>311.889404296875</v>
          </cell>
          <cell r="BT45">
            <v>331.78823852539063</v>
          </cell>
          <cell r="BU45">
            <v>338.76852416992188</v>
          </cell>
          <cell r="BV45">
            <v>355.76611328125</v>
          </cell>
          <cell r="BW45">
            <v>336.67636108398438</v>
          </cell>
          <cell r="BX45">
            <v>368.900146484375</v>
          </cell>
          <cell r="BY45">
            <v>325.27587890625</v>
          </cell>
          <cell r="BZ45">
            <v>289.16421508789063</v>
          </cell>
          <cell r="CA45">
            <v>299.81735229492188</v>
          </cell>
          <cell r="CB45">
            <v>323.75509643554688</v>
          </cell>
          <cell r="CC45">
            <v>329.6416015625</v>
          </cell>
          <cell r="CD45">
            <v>329.6416015625</v>
          </cell>
        </row>
        <row r="46">
          <cell r="A46">
            <v>44044</v>
          </cell>
          <cell r="B46">
            <v>8</v>
          </cell>
          <cell r="C46">
            <v>2020</v>
          </cell>
          <cell r="D46">
            <v>352.25106811523438</v>
          </cell>
          <cell r="E46">
            <v>285.40203857421875</v>
          </cell>
          <cell r="F46">
            <v>316.82754516601563</v>
          </cell>
          <cell r="G46">
            <v>345.64382934570313</v>
          </cell>
          <cell r="H46">
            <v>348.94998168945313</v>
          </cell>
          <cell r="I46">
            <v>370.90347290039063</v>
          </cell>
          <cell r="J46">
            <v>347.9554443359375</v>
          </cell>
          <cell r="K46">
            <v>371.92843627929688</v>
          </cell>
          <cell r="L46">
            <v>336.3924560546875</v>
          </cell>
          <cell r="M46">
            <v>292.33697509765625</v>
          </cell>
          <cell r="N46">
            <v>308.14617919921875</v>
          </cell>
          <cell r="O46">
            <v>336.62841796875</v>
          </cell>
          <cell r="P46">
            <v>351.61203002929688</v>
          </cell>
          <cell r="Q46">
            <v>285.45883178710938</v>
          </cell>
          <cell r="R46">
            <v>318.63290405273438</v>
          </cell>
          <cell r="S46">
            <v>342.39334106445313</v>
          </cell>
          <cell r="T46">
            <v>349.38055419921875</v>
          </cell>
          <cell r="U46">
            <v>368.35568237304688</v>
          </cell>
          <cell r="V46">
            <v>347.05734252929688</v>
          </cell>
          <cell r="W46">
            <v>372.00442504882813</v>
          </cell>
          <cell r="X46">
            <v>335.82073974609375</v>
          </cell>
          <cell r="Y46">
            <v>292.95135498046875</v>
          </cell>
          <cell r="Z46">
            <v>307.400390625</v>
          </cell>
          <cell r="AA46">
            <v>335.08444213867188</v>
          </cell>
          <cell r="AB46">
            <v>351.09405517578125</v>
          </cell>
          <cell r="AC46">
            <v>284.99114990234375</v>
          </cell>
          <cell r="AD46">
            <v>319.80224609375</v>
          </cell>
          <cell r="AE46">
            <v>339.99676513671875</v>
          </cell>
          <cell r="AF46">
            <v>349.15090942382813</v>
          </cell>
          <cell r="AG46">
            <v>368.63699340820313</v>
          </cell>
          <cell r="AH46">
            <v>347.71908569335938</v>
          </cell>
          <cell r="AI46">
            <v>372.2789306640625</v>
          </cell>
          <cell r="AJ46">
            <v>335.42401123046875</v>
          </cell>
          <cell r="AK46">
            <v>293.34176635742188</v>
          </cell>
          <cell r="AL46">
            <v>306.28781127929688</v>
          </cell>
          <cell r="AM46">
            <v>334.33551025390625</v>
          </cell>
          <cell r="AN46">
            <v>350.6097412109375</v>
          </cell>
          <cell r="AO46">
            <v>285.27178955078125</v>
          </cell>
          <cell r="AP46">
            <v>319.64907836914063</v>
          </cell>
          <cell r="AQ46">
            <v>338.89385986328125</v>
          </cell>
          <cell r="AR46">
            <v>349.26742553710938</v>
          </cell>
          <cell r="AS46">
            <v>363.97616577148438</v>
          </cell>
          <cell r="AT46">
            <v>346.26626586914063</v>
          </cell>
          <cell r="AU46">
            <v>370.78857421875</v>
          </cell>
          <cell r="AV46">
            <v>335.43896484375</v>
          </cell>
          <cell r="AW46">
            <v>290.99099731445313</v>
          </cell>
          <cell r="AX46">
            <v>305.34234619140625</v>
          </cell>
          <cell r="AY46">
            <v>334.41311645507813</v>
          </cell>
          <cell r="AZ46">
            <v>349.96310424804688</v>
          </cell>
          <cell r="BA46">
            <v>285.66583251953125</v>
          </cell>
          <cell r="BB46">
            <v>320.13870239257813</v>
          </cell>
          <cell r="BC46">
            <v>335.95791625976563</v>
          </cell>
          <cell r="BD46">
            <v>350.15646362304688</v>
          </cell>
          <cell r="BE46">
            <v>360.13623046875</v>
          </cell>
          <cell r="BF46">
            <v>345.07614135742188</v>
          </cell>
          <cell r="BG46">
            <v>370.88909912109375</v>
          </cell>
          <cell r="BH46">
            <v>335.24374389648438</v>
          </cell>
          <cell r="BI46">
            <v>293.5826416015625</v>
          </cell>
          <cell r="BJ46">
            <v>304.01040649414063</v>
          </cell>
          <cell r="BK46">
            <v>333.51165771484375</v>
          </cell>
          <cell r="BL46">
            <v>341.42037963867188</v>
          </cell>
          <cell r="BM46">
            <v>339.68743896484375</v>
          </cell>
          <cell r="BN46">
            <v>339.524169921875</v>
          </cell>
          <cell r="BO46">
            <v>338.23031616210938</v>
          </cell>
          <cell r="BP46">
            <v>336.17413330078125</v>
          </cell>
          <cell r="BQ46">
            <v>351.04251098632813</v>
          </cell>
          <cell r="BR46">
            <v>285.39627075195313</v>
          </cell>
          <cell r="BS46">
            <v>319.25778198242188</v>
          </cell>
          <cell r="BT46">
            <v>339.45419311523438</v>
          </cell>
          <cell r="BU46">
            <v>349.60528564453125</v>
          </cell>
          <cell r="BV46">
            <v>364.22442626953125</v>
          </cell>
          <cell r="BW46">
            <v>346.33438110351563</v>
          </cell>
          <cell r="BX46">
            <v>371.44552612304688</v>
          </cell>
          <cell r="BY46">
            <v>335.51828002929688</v>
          </cell>
          <cell r="BZ46">
            <v>292.77072143554688</v>
          </cell>
          <cell r="CA46">
            <v>305.42999267578125</v>
          </cell>
          <cell r="CB46">
            <v>334.3768310546875</v>
          </cell>
          <cell r="CC46">
            <v>338.41061401367188</v>
          </cell>
          <cell r="CD46">
            <v>338.41061401367188</v>
          </cell>
        </row>
        <row r="47">
          <cell r="A47">
            <v>44075</v>
          </cell>
          <cell r="B47">
            <v>9</v>
          </cell>
          <cell r="C47">
            <v>2020</v>
          </cell>
          <cell r="D47">
            <v>360.54409790039063</v>
          </cell>
          <cell r="E47">
            <v>292.60791015625</v>
          </cell>
          <cell r="F47">
            <v>325.07296752929688</v>
          </cell>
          <cell r="G47">
            <v>350.9215087890625</v>
          </cell>
          <cell r="H47">
            <v>356.0970458984375</v>
          </cell>
          <cell r="I47">
            <v>384.33578491210938</v>
          </cell>
          <cell r="J47">
            <v>359.92855834960938</v>
          </cell>
          <cell r="K47">
            <v>373.24533081054688</v>
          </cell>
          <cell r="L47">
            <v>341.59500122070313</v>
          </cell>
          <cell r="M47">
            <v>297.72329711914063</v>
          </cell>
          <cell r="N47">
            <v>313.35385131835938</v>
          </cell>
          <cell r="O47">
            <v>341.61932373046875</v>
          </cell>
          <cell r="P47">
            <v>359.65972900390625</v>
          </cell>
          <cell r="Q47">
            <v>292.68441772460938</v>
          </cell>
          <cell r="R47">
            <v>326.98593139648438</v>
          </cell>
          <cell r="S47">
            <v>347.73944091796875</v>
          </cell>
          <cell r="T47">
            <v>356.31011962890625</v>
          </cell>
          <cell r="U47">
            <v>381.34548950195313</v>
          </cell>
          <cell r="V47">
            <v>359.31729125976563</v>
          </cell>
          <cell r="W47">
            <v>372.976318359375</v>
          </cell>
          <cell r="X47">
            <v>340.4058837890625</v>
          </cell>
          <cell r="Y47">
            <v>298.47332763671875</v>
          </cell>
          <cell r="Z47">
            <v>312.70480346679688</v>
          </cell>
          <cell r="AA47">
            <v>340.58554077148438</v>
          </cell>
          <cell r="AB47">
            <v>358.978271484375</v>
          </cell>
          <cell r="AC47">
            <v>292.2044677734375</v>
          </cell>
          <cell r="AD47">
            <v>328.01687622070313</v>
          </cell>
          <cell r="AE47">
            <v>345.39987182617188</v>
          </cell>
          <cell r="AF47">
            <v>355.97232055664063</v>
          </cell>
          <cell r="AG47">
            <v>381.68429565429688</v>
          </cell>
          <cell r="AH47">
            <v>360.27896118164063</v>
          </cell>
          <cell r="AI47">
            <v>373.14096069335938</v>
          </cell>
          <cell r="AJ47">
            <v>339.73641967773438</v>
          </cell>
          <cell r="AK47">
            <v>298.90109252929688</v>
          </cell>
          <cell r="AL47">
            <v>311.62954711914063</v>
          </cell>
          <cell r="AM47">
            <v>340.01519775390625</v>
          </cell>
          <cell r="AN47">
            <v>358.3577880859375</v>
          </cell>
          <cell r="AO47">
            <v>292.4697265625</v>
          </cell>
          <cell r="AP47">
            <v>327.9049072265625</v>
          </cell>
          <cell r="AQ47">
            <v>344.21139526367188</v>
          </cell>
          <cell r="AR47">
            <v>356.01751708984375</v>
          </cell>
          <cell r="AS47">
            <v>376.331298828125</v>
          </cell>
          <cell r="AT47">
            <v>358.87222290039063</v>
          </cell>
          <cell r="AU47">
            <v>371.61898803710938</v>
          </cell>
          <cell r="AV47">
            <v>339.55172729492188</v>
          </cell>
          <cell r="AW47">
            <v>296.44232177734375</v>
          </cell>
          <cell r="AX47">
            <v>310.58502197265625</v>
          </cell>
          <cell r="AY47">
            <v>340.2215576171875</v>
          </cell>
          <cell r="AZ47">
            <v>357.48568725585938</v>
          </cell>
          <cell r="BA47">
            <v>292.84780883789063</v>
          </cell>
          <cell r="BB47">
            <v>328.33462524414063</v>
          </cell>
          <cell r="BC47">
            <v>340.95596313476563</v>
          </cell>
          <cell r="BD47">
            <v>356.59603881835938</v>
          </cell>
          <cell r="BE47">
            <v>371.94476318359375</v>
          </cell>
          <cell r="BF47">
            <v>357.63482666015625</v>
          </cell>
          <cell r="BG47">
            <v>371.32205200195313</v>
          </cell>
          <cell r="BH47">
            <v>339.01791381835938</v>
          </cell>
          <cell r="BI47">
            <v>299.232666015625</v>
          </cell>
          <cell r="BJ47">
            <v>309.08358764648438</v>
          </cell>
          <cell r="BK47">
            <v>340.0460205078125</v>
          </cell>
          <cell r="BL47">
            <v>349.19900512695313</v>
          </cell>
          <cell r="BM47">
            <v>347.3663330078125</v>
          </cell>
          <cell r="BN47">
            <v>347.19503784179688</v>
          </cell>
          <cell r="BO47">
            <v>345.89773559570313</v>
          </cell>
          <cell r="BP47">
            <v>343.59564208984375</v>
          </cell>
          <cell r="BQ47">
            <v>358.92071533203125</v>
          </cell>
          <cell r="BR47">
            <v>292.59817504882813</v>
          </cell>
          <cell r="BS47">
            <v>327.50347900390625</v>
          </cell>
          <cell r="BT47">
            <v>344.68118286132813</v>
          </cell>
          <cell r="BU47">
            <v>356.29525756835938</v>
          </cell>
          <cell r="BV47">
            <v>376.62799072265625</v>
          </cell>
          <cell r="BW47">
            <v>358.81201171875</v>
          </cell>
          <cell r="BX47">
            <v>372.2469482421875</v>
          </cell>
          <cell r="BY47">
            <v>339.71945190429688</v>
          </cell>
          <cell r="BZ47">
            <v>298.32498168945313</v>
          </cell>
          <cell r="CA47">
            <v>310.62442016601563</v>
          </cell>
          <cell r="CB47">
            <v>340.30978393554688</v>
          </cell>
          <cell r="CC47">
            <v>346.01455688476563</v>
          </cell>
          <cell r="CD47">
            <v>346.01455688476563</v>
          </cell>
        </row>
        <row r="48">
          <cell r="A48">
            <v>44105</v>
          </cell>
          <cell r="B48">
            <v>10</v>
          </cell>
          <cell r="C48">
            <v>2020</v>
          </cell>
          <cell r="D48">
            <v>375.8192138671875</v>
          </cell>
          <cell r="E48">
            <v>297.79690551757813</v>
          </cell>
          <cell r="F48">
            <v>341.224609375</v>
          </cell>
          <cell r="G48">
            <v>359.04476928710938</v>
          </cell>
          <cell r="H48">
            <v>371.349609375</v>
          </cell>
          <cell r="I48">
            <v>396.62542724609375</v>
          </cell>
          <cell r="J48">
            <v>374.75125122070313</v>
          </cell>
          <cell r="K48">
            <v>372.34902954101563</v>
          </cell>
          <cell r="L48">
            <v>349.69314575195313</v>
          </cell>
          <cell r="M48">
            <v>300.45596313476563</v>
          </cell>
          <cell r="N48">
            <v>324.23611450195313</v>
          </cell>
          <cell r="O48">
            <v>348.9366455078125</v>
          </cell>
          <cell r="P48">
            <v>374.70681762695313</v>
          </cell>
          <cell r="Q48">
            <v>298.00961303710938</v>
          </cell>
          <cell r="R48">
            <v>343.54745483398438</v>
          </cell>
          <cell r="S48">
            <v>355.82864379882813</v>
          </cell>
          <cell r="T48">
            <v>371.4293212890625</v>
          </cell>
          <cell r="U48">
            <v>393.41973876953125</v>
          </cell>
          <cell r="V48">
            <v>374.21188354492188</v>
          </cell>
          <cell r="W48">
            <v>372.04718017578125</v>
          </cell>
          <cell r="X48">
            <v>348.76284790039063</v>
          </cell>
          <cell r="Y48">
            <v>300.19476318359375</v>
          </cell>
          <cell r="Z48">
            <v>323.71664428710938</v>
          </cell>
          <cell r="AA48">
            <v>347.68692016601563</v>
          </cell>
          <cell r="AB48">
            <v>373.837646484375</v>
          </cell>
          <cell r="AC48">
            <v>297.4788818359375</v>
          </cell>
          <cell r="AD48">
            <v>344.95254516601563</v>
          </cell>
          <cell r="AE48">
            <v>353.4998779296875</v>
          </cell>
          <cell r="AF48">
            <v>370.99981689453125</v>
          </cell>
          <cell r="AG48">
            <v>393.85882568359375</v>
          </cell>
          <cell r="AH48">
            <v>375.29873657226563</v>
          </cell>
          <cell r="AI48">
            <v>372.16561889648438</v>
          </cell>
          <cell r="AJ48">
            <v>348.2529296875</v>
          </cell>
          <cell r="AK48">
            <v>300.40478515625</v>
          </cell>
          <cell r="AL48">
            <v>322.49624633789063</v>
          </cell>
          <cell r="AM48">
            <v>347.07659912109375</v>
          </cell>
          <cell r="AN48">
            <v>373.05508422851563</v>
          </cell>
          <cell r="AO48">
            <v>297.73556518554688</v>
          </cell>
          <cell r="AP48">
            <v>344.88677978515625</v>
          </cell>
          <cell r="AQ48">
            <v>352.31884765625</v>
          </cell>
          <cell r="AR48">
            <v>371.01202392578125</v>
          </cell>
          <cell r="AS48">
            <v>387.75180053710938</v>
          </cell>
          <cell r="AT48">
            <v>373.78762817382813</v>
          </cell>
          <cell r="AU48">
            <v>370.69900512695313</v>
          </cell>
          <cell r="AV48">
            <v>348.19287109375</v>
          </cell>
          <cell r="AW48">
            <v>298.02520751953125</v>
          </cell>
          <cell r="AX48">
            <v>321.32958984375</v>
          </cell>
          <cell r="AY48">
            <v>347.15090942382813</v>
          </cell>
          <cell r="AZ48">
            <v>371.97976684570313</v>
          </cell>
          <cell r="BA48">
            <v>298.16824340820313</v>
          </cell>
          <cell r="BB48">
            <v>345.57699584960938</v>
          </cell>
          <cell r="BC48">
            <v>348.941650390625</v>
          </cell>
          <cell r="BD48">
            <v>371.58370971679688</v>
          </cell>
          <cell r="BE48">
            <v>382.79470825195313</v>
          </cell>
          <cell r="BF48">
            <v>372.39093017578125</v>
          </cell>
          <cell r="BG48">
            <v>370.29693603515625</v>
          </cell>
          <cell r="BH48">
            <v>347.64804077148438</v>
          </cell>
          <cell r="BI48">
            <v>299.93765258789063</v>
          </cell>
          <cell r="BJ48">
            <v>319.59185791015625</v>
          </cell>
          <cell r="BK48">
            <v>346.69390869140625</v>
          </cell>
          <cell r="BL48">
            <v>361.842529296875</v>
          </cell>
          <cell r="BM48">
            <v>359.5972900390625</v>
          </cell>
          <cell r="BN48">
            <v>359.30563354492188</v>
          </cell>
          <cell r="BO48">
            <v>357.8233642578125</v>
          </cell>
          <cell r="BP48">
            <v>355.0570068359375</v>
          </cell>
          <cell r="BQ48">
            <v>373.773681640625</v>
          </cell>
          <cell r="BR48">
            <v>297.88296508789063</v>
          </cell>
          <cell r="BS48">
            <v>344.36648559570313</v>
          </cell>
          <cell r="BT48">
            <v>352.7459716796875</v>
          </cell>
          <cell r="BU48">
            <v>371.3306884765625</v>
          </cell>
          <cell r="BV48">
            <v>388.08364868164063</v>
          </cell>
          <cell r="BW48">
            <v>373.67633056640625</v>
          </cell>
          <cell r="BX48">
            <v>371.286865234375</v>
          </cell>
          <cell r="BY48">
            <v>348.2391357421875</v>
          </cell>
          <cell r="BZ48">
            <v>299.63507080078125</v>
          </cell>
          <cell r="CA48">
            <v>321.33657836914063</v>
          </cell>
          <cell r="CB48">
            <v>347.218994140625</v>
          </cell>
          <cell r="CC48">
            <v>357.9580078125</v>
          </cell>
          <cell r="CD48">
            <v>357.9580078125</v>
          </cell>
        </row>
        <row r="49">
          <cell r="A49">
            <v>44136</v>
          </cell>
          <cell r="B49">
            <v>11</v>
          </cell>
          <cell r="C49">
            <v>2020</v>
          </cell>
          <cell r="D49">
            <v>388.9075927734375</v>
          </cell>
          <cell r="E49">
            <v>305.3160400390625</v>
          </cell>
          <cell r="F49">
            <v>357.06155395507813</v>
          </cell>
          <cell r="G49">
            <v>367.7283935546875</v>
          </cell>
          <cell r="H49">
            <v>387.42538452148438</v>
          </cell>
          <cell r="I49">
            <v>411.80288696289063</v>
          </cell>
          <cell r="J49">
            <v>388.25485229492188</v>
          </cell>
          <cell r="K49">
            <v>371.39022827148438</v>
          </cell>
          <cell r="L49">
            <v>368.47149658203125</v>
          </cell>
          <cell r="M49">
            <v>307.84866333007813</v>
          </cell>
          <cell r="N49">
            <v>335.01556396484375</v>
          </cell>
          <cell r="O49">
            <v>357.43594360351563</v>
          </cell>
          <cell r="P49">
            <v>387.78445434570313</v>
          </cell>
          <cell r="Q49">
            <v>305.36474609375</v>
          </cell>
          <cell r="R49">
            <v>359.08169555664063</v>
          </cell>
          <cell r="S49">
            <v>364.60806274414063</v>
          </cell>
          <cell r="T49">
            <v>387.25247192382813</v>
          </cell>
          <cell r="U49">
            <v>408.23526000976563</v>
          </cell>
          <cell r="V49">
            <v>387.67257690429688</v>
          </cell>
          <cell r="W49">
            <v>370.42654418945313</v>
          </cell>
          <cell r="X49">
            <v>367.35415649414063</v>
          </cell>
          <cell r="Y49">
            <v>307.59429931640625</v>
          </cell>
          <cell r="Z49">
            <v>334.49349975585938</v>
          </cell>
          <cell r="AA49">
            <v>356.51895141601563</v>
          </cell>
          <cell r="AB49">
            <v>386.99826049804688</v>
          </cell>
          <cell r="AC49">
            <v>305.0052490234375</v>
          </cell>
          <cell r="AD49">
            <v>360.30056762695313</v>
          </cell>
          <cell r="AE49">
            <v>362.45632934570313</v>
          </cell>
          <cell r="AF49">
            <v>386.522216796875</v>
          </cell>
          <cell r="AG49">
            <v>408.50579833984375</v>
          </cell>
          <cell r="AH49">
            <v>388.61367797851563</v>
          </cell>
          <cell r="AI49">
            <v>370.14529418945313</v>
          </cell>
          <cell r="AJ49">
            <v>366.79544067382813</v>
          </cell>
          <cell r="AK49">
            <v>307.76589965820313</v>
          </cell>
          <cell r="AL49">
            <v>333.13125610351563</v>
          </cell>
          <cell r="AM49">
            <v>356.02117919921875</v>
          </cell>
          <cell r="AN49">
            <v>386.2088623046875</v>
          </cell>
          <cell r="AO49">
            <v>305.21023559570313</v>
          </cell>
          <cell r="AP49">
            <v>360.17599487304688</v>
          </cell>
          <cell r="AQ49">
            <v>361.2969970703125</v>
          </cell>
          <cell r="AR49">
            <v>386.52593994140625</v>
          </cell>
          <cell r="AS49">
            <v>401.84841918945313</v>
          </cell>
          <cell r="AT49">
            <v>387.19110107421875</v>
          </cell>
          <cell r="AU49">
            <v>368.5435791015625</v>
          </cell>
          <cell r="AV49">
            <v>366.68051147460938</v>
          </cell>
          <cell r="AW49">
            <v>305.38168334960938</v>
          </cell>
          <cell r="AX49">
            <v>331.88421630859375</v>
          </cell>
          <cell r="AY49">
            <v>356.14739990234375</v>
          </cell>
          <cell r="AZ49">
            <v>384.992919921875</v>
          </cell>
          <cell r="BA49">
            <v>305.521240234375</v>
          </cell>
          <cell r="BB49">
            <v>360.74298095703125</v>
          </cell>
          <cell r="BC49">
            <v>357.85107421875</v>
          </cell>
          <cell r="BD49">
            <v>387.256103515625</v>
          </cell>
          <cell r="BE49">
            <v>396.39874267578125</v>
          </cell>
          <cell r="BF49">
            <v>385.81729125976563</v>
          </cell>
          <cell r="BG49">
            <v>367.49160766601563</v>
          </cell>
          <cell r="BH49">
            <v>366.11358642578125</v>
          </cell>
          <cell r="BI49">
            <v>307.47189331054688</v>
          </cell>
          <cell r="BJ49">
            <v>330.08883666992188</v>
          </cell>
          <cell r="BK49">
            <v>356.22052001953125</v>
          </cell>
          <cell r="BL49">
            <v>374.55075073242188</v>
          </cell>
          <cell r="BM49">
            <v>372.06625366210938</v>
          </cell>
          <cell r="BN49">
            <v>371.7596435546875</v>
          </cell>
          <cell r="BO49">
            <v>370.28665161132813</v>
          </cell>
          <cell r="BP49">
            <v>367.46829223632813</v>
          </cell>
          <cell r="BQ49">
            <v>386.87088012695313</v>
          </cell>
          <cell r="BR49">
            <v>305.31304931640625</v>
          </cell>
          <cell r="BS49">
            <v>359.74795532226563</v>
          </cell>
          <cell r="BT49">
            <v>361.632080078125</v>
          </cell>
          <cell r="BU49">
            <v>387.00091552734375</v>
          </cell>
          <cell r="BV49">
            <v>402.23678588867188</v>
          </cell>
          <cell r="BW49">
            <v>387.0904541015625</v>
          </cell>
          <cell r="BX49">
            <v>369.19766235351563</v>
          </cell>
          <cell r="BY49">
            <v>366.77279663085938</v>
          </cell>
          <cell r="BZ49">
            <v>307.0709228515625</v>
          </cell>
          <cell r="CA49">
            <v>331.92608642578125</v>
          </cell>
          <cell r="CB49">
            <v>356.33160400390625</v>
          </cell>
          <cell r="CC49">
            <v>370.43365478515625</v>
          </cell>
          <cell r="CD49">
            <v>370.43365478515625</v>
          </cell>
        </row>
        <row r="50">
          <cell r="A50">
            <v>44166</v>
          </cell>
          <cell r="B50">
            <v>12</v>
          </cell>
          <cell r="C50">
            <v>2020</v>
          </cell>
          <cell r="D50">
            <v>410.2618408203125</v>
          </cell>
          <cell r="E50">
            <v>316.53604125976563</v>
          </cell>
          <cell r="F50">
            <v>374.11373901367188</v>
          </cell>
          <cell r="G50">
            <v>377.32919311523438</v>
          </cell>
          <cell r="H50">
            <v>397.67449951171875</v>
          </cell>
          <cell r="I50">
            <v>432.85980224609375</v>
          </cell>
          <cell r="J50">
            <v>406.81683349609375</v>
          </cell>
          <cell r="K50">
            <v>368.14340209960938</v>
          </cell>
          <cell r="L50">
            <v>387.06411743164063</v>
          </cell>
          <cell r="M50">
            <v>314.84518432617188</v>
          </cell>
          <cell r="N50">
            <v>349.992431640625</v>
          </cell>
          <cell r="O50">
            <v>363.9896240234375</v>
          </cell>
          <cell r="P50">
            <v>407.72396850585938</v>
          </cell>
          <cell r="Q50">
            <v>316.1502685546875</v>
          </cell>
          <cell r="R50">
            <v>376.1248779296875</v>
          </cell>
          <cell r="S50">
            <v>374.7744140625</v>
          </cell>
          <cell r="T50">
            <v>397.61074829101563</v>
          </cell>
          <cell r="U50">
            <v>429.45541381835938</v>
          </cell>
          <cell r="V50">
            <v>406.49053955078125</v>
          </cell>
          <cell r="W50">
            <v>367.36273193359375</v>
          </cell>
          <cell r="X50">
            <v>386.71014404296875</v>
          </cell>
          <cell r="Y50">
            <v>313.93374633789063</v>
          </cell>
          <cell r="Z50">
            <v>349.68951416015625</v>
          </cell>
          <cell r="AA50">
            <v>362.91653442382813</v>
          </cell>
          <cell r="AB50">
            <v>405.99679565429688</v>
          </cell>
          <cell r="AC50">
            <v>315.8760986328125</v>
          </cell>
          <cell r="AD50">
            <v>377.35906982421875</v>
          </cell>
          <cell r="AE50">
            <v>372.82781982421875</v>
          </cell>
          <cell r="AF50">
            <v>396.97784423828125</v>
          </cell>
          <cell r="AG50">
            <v>429.75253295898438</v>
          </cell>
          <cell r="AH50">
            <v>407.590087890625</v>
          </cell>
          <cell r="AI50">
            <v>367.13876342773438</v>
          </cell>
          <cell r="AJ50">
            <v>386.6265869140625</v>
          </cell>
          <cell r="AK50">
            <v>313.99386596679688</v>
          </cell>
          <cell r="AL50">
            <v>348.25836181640625</v>
          </cell>
          <cell r="AM50">
            <v>362.37887573242188</v>
          </cell>
          <cell r="AN50">
            <v>404.50009155273438</v>
          </cell>
          <cell r="AO50">
            <v>316.05517578125</v>
          </cell>
          <cell r="AP50">
            <v>377.22137451171875</v>
          </cell>
          <cell r="AQ50">
            <v>371.871826171875</v>
          </cell>
          <cell r="AR50">
            <v>397.01815795898438</v>
          </cell>
          <cell r="AS50">
            <v>423.13250732421875</v>
          </cell>
          <cell r="AT50">
            <v>406.30279541015625</v>
          </cell>
          <cell r="AU50">
            <v>365.78521728515625</v>
          </cell>
          <cell r="AV50">
            <v>386.36785888671875</v>
          </cell>
          <cell r="AW50">
            <v>311.62277221679688</v>
          </cell>
          <cell r="AX50">
            <v>347.1298828125</v>
          </cell>
          <cell r="AY50">
            <v>362.42822265625</v>
          </cell>
          <cell r="AZ50">
            <v>402.04132080078125</v>
          </cell>
          <cell r="BA50">
            <v>316.1156005859375</v>
          </cell>
          <cell r="BB50">
            <v>377.85263061523438</v>
          </cell>
          <cell r="BC50">
            <v>369.06243896484375</v>
          </cell>
          <cell r="BD50">
            <v>397.72467041015625</v>
          </cell>
          <cell r="BE50">
            <v>417.76602172851563</v>
          </cell>
          <cell r="BF50">
            <v>404.99276733398438</v>
          </cell>
          <cell r="BG50">
            <v>365.04641723632813</v>
          </cell>
          <cell r="BH50">
            <v>385.94595336914063</v>
          </cell>
          <cell r="BI50">
            <v>313.08978271484375</v>
          </cell>
          <cell r="BJ50">
            <v>345.611083984375</v>
          </cell>
          <cell r="BK50">
            <v>362.11602783203125</v>
          </cell>
          <cell r="BL50">
            <v>391.44842529296875</v>
          </cell>
          <cell r="BM50">
            <v>388.07821655273438</v>
          </cell>
          <cell r="BN50">
            <v>387.5008544921875</v>
          </cell>
          <cell r="BO50">
            <v>385.85934448242188</v>
          </cell>
          <cell r="BP50">
            <v>382.68045043945313</v>
          </cell>
          <cell r="BQ50">
            <v>405.88104248046875</v>
          </cell>
          <cell r="BR50">
            <v>316.12481689453125</v>
          </cell>
          <cell r="BS50">
            <v>376.81472778320313</v>
          </cell>
          <cell r="BT50">
            <v>372.20376586914063</v>
          </cell>
          <cell r="BU50">
            <v>397.439208984375</v>
          </cell>
          <cell r="BV50">
            <v>423.52371215820313</v>
          </cell>
          <cell r="BW50">
            <v>406.11370849609375</v>
          </cell>
          <cell r="BX50">
            <v>366.37371826171875</v>
          </cell>
          <cell r="BY50">
            <v>386.37539672851563</v>
          </cell>
          <cell r="BZ50">
            <v>313.12203979492188</v>
          </cell>
          <cell r="CA50">
            <v>347.23788452148438</v>
          </cell>
          <cell r="CB50">
            <v>362.52548217773438</v>
          </cell>
          <cell r="CC50">
            <v>386.14968872070313</v>
          </cell>
          <cell r="CD50">
            <v>386.14968872070313</v>
          </cell>
        </row>
        <row r="51">
          <cell r="A51">
            <v>44197</v>
          </cell>
          <cell r="B51">
            <v>1</v>
          </cell>
          <cell r="C51">
            <v>2021</v>
          </cell>
          <cell r="D51">
            <v>429.76409912109375</v>
          </cell>
          <cell r="E51">
            <v>330.74520874023438</v>
          </cell>
          <cell r="F51">
            <v>391.70263671875</v>
          </cell>
          <cell r="G51">
            <v>383.91839599609375</v>
          </cell>
          <cell r="H51">
            <v>412.0863037109375</v>
          </cell>
          <cell r="I51">
            <v>448.2996826171875</v>
          </cell>
          <cell r="J51">
            <v>427.65185546875</v>
          </cell>
          <cell r="K51">
            <v>418.67446899414063</v>
          </cell>
          <cell r="L51">
            <v>404.45925903320313</v>
          </cell>
          <cell r="M51">
            <v>325.57247924804688</v>
          </cell>
          <cell r="N51">
            <v>368.93853759765625</v>
          </cell>
          <cell r="O51">
            <v>371.593505859375</v>
          </cell>
          <cell r="P51">
            <v>426.63272094726563</v>
          </cell>
          <cell r="Q51">
            <v>330.13055419921875</v>
          </cell>
          <cell r="R51">
            <v>393.63882446289063</v>
          </cell>
          <cell r="S51">
            <v>380.13369750976563</v>
          </cell>
          <cell r="T51">
            <v>412.26443481445313</v>
          </cell>
          <cell r="U51">
            <v>444.42532348632813</v>
          </cell>
          <cell r="V51">
            <v>426.5400390625</v>
          </cell>
          <cell r="W51">
            <v>419.0242919921875</v>
          </cell>
          <cell r="X51">
            <v>404.05496215820313</v>
          </cell>
          <cell r="Y51">
            <v>324.67715454101563</v>
          </cell>
          <cell r="Z51">
            <v>368.524658203125</v>
          </cell>
          <cell r="AA51">
            <v>370.43316650390625</v>
          </cell>
          <cell r="AB51">
            <v>424.56979370117188</v>
          </cell>
          <cell r="AC51">
            <v>329.94668579101563</v>
          </cell>
          <cell r="AD51">
            <v>394.8919677734375</v>
          </cell>
          <cell r="AE51">
            <v>377.7071533203125</v>
          </cell>
          <cell r="AF51">
            <v>411.453857421875</v>
          </cell>
          <cell r="AG51">
            <v>444.51516723632813</v>
          </cell>
          <cell r="AH51">
            <v>427.59176635742188</v>
          </cell>
          <cell r="AI51">
            <v>419.28518676757813</v>
          </cell>
          <cell r="AJ51">
            <v>404.06195068359375</v>
          </cell>
          <cell r="AK51">
            <v>324.85159301757813</v>
          </cell>
          <cell r="AL51">
            <v>366.83419799804688</v>
          </cell>
          <cell r="AM51">
            <v>369.86325073242188</v>
          </cell>
          <cell r="AN51">
            <v>422.68630981445313</v>
          </cell>
          <cell r="AO51">
            <v>330.01028442382813</v>
          </cell>
          <cell r="AP51">
            <v>394.32943725585938</v>
          </cell>
          <cell r="AQ51">
            <v>376.08871459960938</v>
          </cell>
          <cell r="AR51">
            <v>411.5357666015625</v>
          </cell>
          <cell r="AS51">
            <v>437.43655395507813</v>
          </cell>
          <cell r="AT51">
            <v>425.40032958984375</v>
          </cell>
          <cell r="AU51">
            <v>418.14279174804688</v>
          </cell>
          <cell r="AV51">
            <v>403.38790893554688</v>
          </cell>
          <cell r="AW51">
            <v>322.26394653320313</v>
          </cell>
          <cell r="AX51">
            <v>365.53738403320313</v>
          </cell>
          <cell r="AY51">
            <v>369.88778686523438</v>
          </cell>
          <cell r="AZ51">
            <v>419.43328857421875</v>
          </cell>
          <cell r="BA51">
            <v>329.8680419921875</v>
          </cell>
          <cell r="BB51">
            <v>394.58941650390625</v>
          </cell>
          <cell r="BC51">
            <v>371.84051513671875</v>
          </cell>
          <cell r="BD51">
            <v>412.5657958984375</v>
          </cell>
          <cell r="BE51">
            <v>431.60665893554688</v>
          </cell>
          <cell r="BF51">
            <v>423.61740112304688</v>
          </cell>
          <cell r="BG51">
            <v>418.5262451171875</v>
          </cell>
          <cell r="BH51">
            <v>402.6767578125</v>
          </cell>
          <cell r="BI51">
            <v>323.90509033203125</v>
          </cell>
          <cell r="BJ51">
            <v>364.05487060546875</v>
          </cell>
          <cell r="BK51">
            <v>369.62307739257813</v>
          </cell>
          <cell r="BL51">
            <v>409.261962890625</v>
          </cell>
          <cell r="BM51">
            <v>405.376953125</v>
          </cell>
          <cell r="BN51">
            <v>404.56982421875</v>
          </cell>
          <cell r="BO51">
            <v>402.43923950195313</v>
          </cell>
          <cell r="BP51">
            <v>398.45553588867188</v>
          </cell>
          <cell r="BQ51">
            <v>424.33627319335938</v>
          </cell>
          <cell r="BR51">
            <v>330.0765380859375</v>
          </cell>
          <cell r="BS51">
            <v>394.02951049804688</v>
          </cell>
          <cell r="BT51">
            <v>376.5181884765625</v>
          </cell>
          <cell r="BU51">
            <v>412.09283447265625</v>
          </cell>
          <cell r="BV51">
            <v>437.87905883789063</v>
          </cell>
          <cell r="BW51">
            <v>425.47430419921875</v>
          </cell>
          <cell r="BX51">
            <v>418.6871337890625</v>
          </cell>
          <cell r="BY51">
            <v>403.44122314453125</v>
          </cell>
          <cell r="BZ51">
            <v>323.8890380859375</v>
          </cell>
          <cell r="CA51">
            <v>365.782958984375</v>
          </cell>
          <cell r="CB51">
            <v>370.02896118164063</v>
          </cell>
          <cell r="CC51">
            <v>402.81832885742188</v>
          </cell>
          <cell r="CD51">
            <v>402.81832885742188</v>
          </cell>
        </row>
        <row r="52">
          <cell r="A52">
            <v>44228</v>
          </cell>
          <cell r="B52">
            <v>2</v>
          </cell>
          <cell r="C52">
            <v>2021</v>
          </cell>
          <cell r="D52">
            <v>443.89862060546875</v>
          </cell>
          <cell r="E52">
            <v>344.25167846679688</v>
          </cell>
          <cell r="F52">
            <v>411.5645751953125</v>
          </cell>
          <cell r="G52">
            <v>391.53494262695313</v>
          </cell>
          <cell r="H52">
            <v>431.72329711914063</v>
          </cell>
          <cell r="I52">
            <v>464.8924560546875</v>
          </cell>
          <cell r="J52">
            <v>448.13125610351563</v>
          </cell>
          <cell r="K52">
            <v>426.2969970703125</v>
          </cell>
          <cell r="L52">
            <v>416.2496337890625</v>
          </cell>
          <cell r="M52">
            <v>330.03387451171875</v>
          </cell>
          <cell r="N52">
            <v>388.04049682617188</v>
          </cell>
          <cell r="O52">
            <v>383.69821166992188</v>
          </cell>
          <cell r="P52">
            <v>440.6959228515625</v>
          </cell>
          <cell r="Q52">
            <v>343.79678344726563</v>
          </cell>
          <cell r="R52">
            <v>413.6640625</v>
          </cell>
          <cell r="S52">
            <v>388.11886596679688</v>
          </cell>
          <cell r="T52">
            <v>432.32791137695313</v>
          </cell>
          <cell r="U52">
            <v>460.26419067382813</v>
          </cell>
          <cell r="V52">
            <v>447.1077880859375</v>
          </cell>
          <cell r="W52">
            <v>426.16683959960938</v>
          </cell>
          <cell r="X52">
            <v>416.00784301757813</v>
          </cell>
          <cell r="Y52">
            <v>329.3272705078125</v>
          </cell>
          <cell r="Z52">
            <v>387.88629150390625</v>
          </cell>
          <cell r="AA52">
            <v>382.5545654296875</v>
          </cell>
          <cell r="AB52">
            <v>438.59695434570313</v>
          </cell>
          <cell r="AC52">
            <v>343.54833984375</v>
          </cell>
          <cell r="AD52">
            <v>414.9896240234375</v>
          </cell>
          <cell r="AE52">
            <v>385.57510375976563</v>
          </cell>
          <cell r="AF52">
            <v>431.42123413085938</v>
          </cell>
          <cell r="AG52">
            <v>460.12750244140625</v>
          </cell>
          <cell r="AH52">
            <v>448.24188232421875</v>
          </cell>
          <cell r="AI52">
            <v>426.2579345703125</v>
          </cell>
          <cell r="AJ52">
            <v>416.02069091796875</v>
          </cell>
          <cell r="AK52">
            <v>329.5985107421875</v>
          </cell>
          <cell r="AL52">
            <v>386.42904663085938</v>
          </cell>
          <cell r="AM52">
            <v>382.0291748046875</v>
          </cell>
          <cell r="AN52">
            <v>436.77651977539063</v>
          </cell>
          <cell r="AO52">
            <v>343.65582275390625</v>
          </cell>
          <cell r="AP52">
            <v>414.34860229492188</v>
          </cell>
          <cell r="AQ52">
            <v>383.911376953125</v>
          </cell>
          <cell r="AR52">
            <v>431.58245849609375</v>
          </cell>
          <cell r="AS52">
            <v>452.4498291015625</v>
          </cell>
          <cell r="AT52">
            <v>445.97647094726563</v>
          </cell>
          <cell r="AU52">
            <v>425.1812744140625</v>
          </cell>
          <cell r="AV52">
            <v>415.91506958007813</v>
          </cell>
          <cell r="AW52">
            <v>326.87722778320313</v>
          </cell>
          <cell r="AX52">
            <v>385.26638793945313</v>
          </cell>
          <cell r="AY52">
            <v>382.07373046875</v>
          </cell>
          <cell r="AZ52">
            <v>433.59075927734375</v>
          </cell>
          <cell r="BA52">
            <v>343.64779663085938</v>
          </cell>
          <cell r="BB52">
            <v>414.57064819335938</v>
          </cell>
          <cell r="BC52">
            <v>379.47457885742188</v>
          </cell>
          <cell r="BD52">
            <v>433.36972045898438</v>
          </cell>
          <cell r="BE52">
            <v>445.96923828125</v>
          </cell>
          <cell r="BF52">
            <v>443.9844970703125</v>
          </cell>
          <cell r="BG52">
            <v>425.3118896484375</v>
          </cell>
          <cell r="BH52">
            <v>416.17678833007813</v>
          </cell>
          <cell r="BI52">
            <v>328.67855834960938</v>
          </cell>
          <cell r="BJ52">
            <v>384.05868530273438</v>
          </cell>
          <cell r="BK52">
            <v>381.74758911132813</v>
          </cell>
          <cell r="BL52">
            <v>424.08126831054688</v>
          </cell>
          <cell r="BM52">
            <v>420.32894897460938</v>
          </cell>
          <cell r="BN52">
            <v>419.5362548828125</v>
          </cell>
          <cell r="BO52">
            <v>417.66537475585938</v>
          </cell>
          <cell r="BP52">
            <v>413.85308837890625</v>
          </cell>
          <cell r="BQ52">
            <v>438.43215942382813</v>
          </cell>
          <cell r="BR52">
            <v>343.74081420898438</v>
          </cell>
          <cell r="BS52">
            <v>414.0316162109375</v>
          </cell>
          <cell r="BT52">
            <v>384.28817749023438</v>
          </cell>
          <cell r="BU52">
            <v>432.40780639648438</v>
          </cell>
          <cell r="BV52">
            <v>452.94326782226563</v>
          </cell>
          <cell r="BW52">
            <v>445.97808837890625</v>
          </cell>
          <cell r="BX52">
            <v>425.7244873046875</v>
          </cell>
          <cell r="BY52">
            <v>416.07748413085938</v>
          </cell>
          <cell r="BZ52">
            <v>328.58462524414063</v>
          </cell>
          <cell r="CA52">
            <v>385.50686645507813</v>
          </cell>
          <cell r="CB52">
            <v>382.17181396484375</v>
          </cell>
          <cell r="CC52">
            <v>417.961669921875</v>
          </cell>
          <cell r="CD52">
            <v>417.961669921875</v>
          </cell>
        </row>
        <row r="53">
          <cell r="A53">
            <v>44256</v>
          </cell>
          <cell r="B53">
            <v>3</v>
          </cell>
          <cell r="C53">
            <v>2021</v>
          </cell>
          <cell r="D53">
            <v>458.7720947265625</v>
          </cell>
          <cell r="E53">
            <v>364.66845703125</v>
          </cell>
          <cell r="F53">
            <v>437.44760131835938</v>
          </cell>
          <cell r="G53">
            <v>397.24288940429688</v>
          </cell>
          <cell r="H53">
            <v>445.77548217773438</v>
          </cell>
          <cell r="I53">
            <v>483.04116821289063</v>
          </cell>
          <cell r="J53">
            <v>467.68978881835938</v>
          </cell>
          <cell r="K53">
            <v>427.50253295898438</v>
          </cell>
          <cell r="L53">
            <v>439.6407470703125</v>
          </cell>
          <cell r="M53">
            <v>362.31625366210938</v>
          </cell>
          <cell r="N53">
            <v>401.12579345703125</v>
          </cell>
          <cell r="O53">
            <v>392.60064697265625</v>
          </cell>
          <cell r="P53">
            <v>456.05941772460938</v>
          </cell>
          <cell r="Q53">
            <v>364.11080932617188</v>
          </cell>
          <cell r="R53">
            <v>440.99221801757813</v>
          </cell>
          <cell r="S53">
            <v>393.55380249023438</v>
          </cell>
          <cell r="T53">
            <v>446.29928588867188</v>
          </cell>
          <cell r="U53">
            <v>478.482421875</v>
          </cell>
          <cell r="V53">
            <v>466.334228515625</v>
          </cell>
          <cell r="W53">
            <v>426.91464233398438</v>
          </cell>
          <cell r="X53">
            <v>440.67105102539063</v>
          </cell>
          <cell r="Y53">
            <v>363.72979736328125</v>
          </cell>
          <cell r="Z53">
            <v>400.48306274414063</v>
          </cell>
          <cell r="AA53">
            <v>391.212646484375</v>
          </cell>
          <cell r="AB53">
            <v>454.3536376953125</v>
          </cell>
          <cell r="AC53">
            <v>363.96188354492188</v>
          </cell>
          <cell r="AD53">
            <v>442.76358032226563</v>
          </cell>
          <cell r="AE53">
            <v>390.80035400390625</v>
          </cell>
          <cell r="AF53">
            <v>445.33132934570313</v>
          </cell>
          <cell r="AG53">
            <v>478.72763061523438</v>
          </cell>
          <cell r="AH53">
            <v>467.46612548828125</v>
          </cell>
          <cell r="AI53">
            <v>426.69943237304688</v>
          </cell>
          <cell r="AJ53">
            <v>441.4278564453125</v>
          </cell>
          <cell r="AK53">
            <v>364.56655883789063</v>
          </cell>
          <cell r="AL53">
            <v>398.55441284179688</v>
          </cell>
          <cell r="AM53">
            <v>390.54873657226563</v>
          </cell>
          <cell r="AN53">
            <v>452.72930908203125</v>
          </cell>
          <cell r="AO53">
            <v>363.96051025390625</v>
          </cell>
          <cell r="AP53">
            <v>443.18023681640625</v>
          </cell>
          <cell r="AQ53">
            <v>389.06442260742188</v>
          </cell>
          <cell r="AR53">
            <v>445.44451904296875</v>
          </cell>
          <cell r="AS53">
            <v>470.74880981445313</v>
          </cell>
          <cell r="AT53">
            <v>464.6502685546875</v>
          </cell>
          <cell r="AU53">
            <v>425.63809204101563</v>
          </cell>
          <cell r="AV53">
            <v>440.93545532226563</v>
          </cell>
          <cell r="AW53">
            <v>361.21505737304688</v>
          </cell>
          <cell r="AX53">
            <v>397.25369262695313</v>
          </cell>
          <cell r="AY53">
            <v>390.56472778320313</v>
          </cell>
          <cell r="AZ53">
            <v>449.83029174804688</v>
          </cell>
          <cell r="BA53">
            <v>363.81219482421875</v>
          </cell>
          <cell r="BB53">
            <v>444.61196899414063</v>
          </cell>
          <cell r="BC53">
            <v>384.2977294921875</v>
          </cell>
          <cell r="BD53">
            <v>447.0498046875</v>
          </cell>
          <cell r="BE53">
            <v>464.16131591796875</v>
          </cell>
          <cell r="BF53">
            <v>462.31561279296875</v>
          </cell>
          <cell r="BG53">
            <v>425.53762817382813</v>
          </cell>
          <cell r="BH53">
            <v>440.72915649414063</v>
          </cell>
          <cell r="BI53">
            <v>365.0772705078125</v>
          </cell>
          <cell r="BJ53">
            <v>395.6068115234375</v>
          </cell>
          <cell r="BK53">
            <v>390.15252685546875</v>
          </cell>
          <cell r="BL53">
            <v>440.16921997070313</v>
          </cell>
          <cell r="BM53">
            <v>436.80868530273438</v>
          </cell>
          <cell r="BN53">
            <v>436.24139404296875</v>
          </cell>
          <cell r="BO53">
            <v>434.4600830078125</v>
          </cell>
          <cell r="BP53">
            <v>430.59341430664063</v>
          </cell>
          <cell r="BQ53">
            <v>454.10626220703125</v>
          </cell>
          <cell r="BR53">
            <v>364.03811645507813</v>
          </cell>
          <cell r="BS53">
            <v>442.3546142578125</v>
          </cell>
          <cell r="BT53">
            <v>389.45379638671875</v>
          </cell>
          <cell r="BU53">
            <v>446.23233032226563</v>
          </cell>
          <cell r="BV53">
            <v>471.22833251953125</v>
          </cell>
          <cell r="BW53">
            <v>464.77365112304688</v>
          </cell>
          <cell r="BX53">
            <v>426.24673461914063</v>
          </cell>
          <cell r="BY53">
            <v>440.76593017578125</v>
          </cell>
          <cell r="BZ53">
            <v>363.73138427734375</v>
          </cell>
          <cell r="CA53">
            <v>397.50051879882813</v>
          </cell>
          <cell r="CB53">
            <v>390.69931030273438</v>
          </cell>
          <cell r="CC53">
            <v>434.58773803710938</v>
          </cell>
          <cell r="CD53">
            <v>434.58773803710938</v>
          </cell>
        </row>
        <row r="54">
          <cell r="A54">
            <v>44287</v>
          </cell>
          <cell r="B54">
            <v>4</v>
          </cell>
          <cell r="C54">
            <v>2021</v>
          </cell>
          <cell r="D54">
            <v>479.0819091796875</v>
          </cell>
          <cell r="E54">
            <v>380.88339233398438</v>
          </cell>
          <cell r="F54">
            <v>455.947998046875</v>
          </cell>
          <cell r="G54">
            <v>411.35382080078125</v>
          </cell>
          <cell r="H54">
            <v>464.89767456054688</v>
          </cell>
          <cell r="I54">
            <v>500.69296264648438</v>
          </cell>
          <cell r="J54">
            <v>494.46072387695313</v>
          </cell>
          <cell r="K54">
            <v>431.83538818359375</v>
          </cell>
          <cell r="L54">
            <v>446.77532958984375</v>
          </cell>
          <cell r="M54">
            <v>376.7410888671875</v>
          </cell>
          <cell r="N54">
            <v>416.85638427734375</v>
          </cell>
          <cell r="O54">
            <v>407.35943603515625</v>
          </cell>
          <cell r="P54">
            <v>476.68865966796875</v>
          </cell>
          <cell r="Q54">
            <v>380.38494873046875</v>
          </cell>
          <cell r="R54">
            <v>459.04095458984375</v>
          </cell>
          <cell r="S54">
            <v>407.18157958984375</v>
          </cell>
          <cell r="T54">
            <v>466.24896240234375</v>
          </cell>
          <cell r="U54">
            <v>496.15982055664063</v>
          </cell>
          <cell r="V54">
            <v>492.95220947265625</v>
          </cell>
          <cell r="W54">
            <v>431.09646606445313</v>
          </cell>
          <cell r="X54">
            <v>447.43667602539063</v>
          </cell>
          <cell r="Y54">
            <v>378.06201171875</v>
          </cell>
          <cell r="Z54">
            <v>416.17019653320313</v>
          </cell>
          <cell r="AA54">
            <v>405.71417236328125</v>
          </cell>
          <cell r="AB54">
            <v>475.156005859375</v>
          </cell>
          <cell r="AC54">
            <v>379.9901123046875</v>
          </cell>
          <cell r="AD54">
            <v>460.64404296875</v>
          </cell>
          <cell r="AE54">
            <v>403.93801879882813</v>
          </cell>
          <cell r="AF54">
            <v>465.42892456054688</v>
          </cell>
          <cell r="AG54">
            <v>496.59597778320313</v>
          </cell>
          <cell r="AH54">
            <v>494.32009887695313</v>
          </cell>
          <cell r="AI54">
            <v>430.82754516601563</v>
          </cell>
          <cell r="AJ54">
            <v>447.85162353515625</v>
          </cell>
          <cell r="AK54">
            <v>378.78854370117188</v>
          </cell>
          <cell r="AL54">
            <v>413.99649047851563</v>
          </cell>
          <cell r="AM54">
            <v>404.89956665039063</v>
          </cell>
          <cell r="AN54">
            <v>473.62350463867188</v>
          </cell>
          <cell r="AO54">
            <v>380.03372192382813</v>
          </cell>
          <cell r="AP54">
            <v>460.9486083984375</v>
          </cell>
          <cell r="AQ54">
            <v>402.4345703125</v>
          </cell>
          <cell r="AR54">
            <v>465.65713500976563</v>
          </cell>
          <cell r="AS54">
            <v>488.43646240234375</v>
          </cell>
          <cell r="AT54">
            <v>490.97445678710938</v>
          </cell>
          <cell r="AU54">
            <v>429.5516357421875</v>
          </cell>
          <cell r="AV54">
            <v>447.98724365234375</v>
          </cell>
          <cell r="AW54">
            <v>375.28436279296875</v>
          </cell>
          <cell r="AX54">
            <v>412.50689697265625</v>
          </cell>
          <cell r="AY54">
            <v>405.06985473632813</v>
          </cell>
          <cell r="AZ54">
            <v>470.89605712890625</v>
          </cell>
          <cell r="BA54">
            <v>380.02529907226563</v>
          </cell>
          <cell r="BB54">
            <v>462.14288330078125</v>
          </cell>
          <cell r="BC54">
            <v>398.06710815429688</v>
          </cell>
          <cell r="BD54">
            <v>468.3116455078125</v>
          </cell>
          <cell r="BE54">
            <v>481.73928833007813</v>
          </cell>
          <cell r="BF54">
            <v>488.15469360351563</v>
          </cell>
          <cell r="BG54">
            <v>429.14251708984375</v>
          </cell>
          <cell r="BH54">
            <v>448.61825561523438</v>
          </cell>
          <cell r="BI54">
            <v>379.87872314453125</v>
          </cell>
          <cell r="BJ54">
            <v>410.34124755859375</v>
          </cell>
          <cell r="BK54">
            <v>404.781494140625</v>
          </cell>
          <cell r="BL54">
            <v>458.13198852539063</v>
          </cell>
          <cell r="BM54">
            <v>454.65066528320313</v>
          </cell>
          <cell r="BN54">
            <v>453.92013549804688</v>
          </cell>
          <cell r="BO54">
            <v>452.15521240234375</v>
          </cell>
          <cell r="BP54">
            <v>448.05133056640625</v>
          </cell>
          <cell r="BQ54">
            <v>474.86630249023438</v>
          </cell>
          <cell r="BR54">
            <v>380.20278930664063</v>
          </cell>
          <cell r="BS54">
            <v>460.22384643554688</v>
          </cell>
          <cell r="BT54">
            <v>403.04116821289063</v>
          </cell>
          <cell r="BU54">
            <v>466.7330322265625</v>
          </cell>
          <cell r="BV54">
            <v>488.89767456054688</v>
          </cell>
          <cell r="BW54">
            <v>491.090576171875</v>
          </cell>
          <cell r="BX54">
            <v>430.20639038085938</v>
          </cell>
          <cell r="BY54">
            <v>447.99371337890625</v>
          </cell>
          <cell r="BZ54">
            <v>378.17507934570313</v>
          </cell>
          <cell r="CA54">
            <v>412.66473388671875</v>
          </cell>
          <cell r="CB54">
            <v>405.24893188476563</v>
          </cell>
          <cell r="CC54">
            <v>452.25881958007813</v>
          </cell>
          <cell r="CD54">
            <v>452.25885009765625</v>
          </cell>
        </row>
        <row r="55">
          <cell r="A55">
            <v>44317</v>
          </cell>
          <cell r="B55">
            <v>5</v>
          </cell>
          <cell r="C55">
            <v>2021</v>
          </cell>
          <cell r="D55">
            <v>497.93350219726563</v>
          </cell>
          <cell r="E55">
            <v>389.21725463867188</v>
          </cell>
          <cell r="F55">
            <v>470.543701171875</v>
          </cell>
          <cell r="G55">
            <v>419.28738403320313</v>
          </cell>
          <cell r="H55">
            <v>476.53604125976563</v>
          </cell>
          <cell r="I55">
            <v>523.95709228515625</v>
          </cell>
          <cell r="J55">
            <v>523.214111328125</v>
          </cell>
          <cell r="K55">
            <v>438.11398315429688</v>
          </cell>
          <cell r="L55">
            <v>460.43203735351563</v>
          </cell>
          <cell r="M55">
            <v>388.8336181640625</v>
          </cell>
          <cell r="N55">
            <v>432.5374755859375</v>
          </cell>
          <cell r="O55">
            <v>419.71261596679688</v>
          </cell>
          <cell r="P55">
            <v>495.51095581054688</v>
          </cell>
          <cell r="Q55">
            <v>388.688232421875</v>
          </cell>
          <cell r="R55">
            <v>472.97036743164063</v>
          </cell>
          <cell r="S55">
            <v>415.02056884765625</v>
          </cell>
          <cell r="T55">
            <v>478.00323486328125</v>
          </cell>
          <cell r="U55">
            <v>519.582275390625</v>
          </cell>
          <cell r="V55">
            <v>522.16375732421875</v>
          </cell>
          <cell r="W55">
            <v>437.1260986328125</v>
          </cell>
          <cell r="X55">
            <v>461.1273193359375</v>
          </cell>
          <cell r="Y55">
            <v>391.45223999023438</v>
          </cell>
          <cell r="Z55">
            <v>432.10025024414063</v>
          </cell>
          <cell r="AA55">
            <v>417.78353881835938</v>
          </cell>
          <cell r="AB55">
            <v>493.9188232421875</v>
          </cell>
          <cell r="AC55">
            <v>388.61038208007813</v>
          </cell>
          <cell r="AD55">
            <v>474.34390258789063</v>
          </cell>
          <cell r="AE55">
            <v>411.7672119140625</v>
          </cell>
          <cell r="AF55">
            <v>477.30636596679688</v>
          </cell>
          <cell r="AG55">
            <v>519.861328125</v>
          </cell>
          <cell r="AH55">
            <v>523.658935546875</v>
          </cell>
          <cell r="AI55">
            <v>436.8116455078125</v>
          </cell>
          <cell r="AJ55">
            <v>461.51248168945313</v>
          </cell>
          <cell r="AK55">
            <v>392.501708984375</v>
          </cell>
          <cell r="AL55">
            <v>429.727294921875</v>
          </cell>
          <cell r="AM55">
            <v>416.90313720703125</v>
          </cell>
          <cell r="AN55">
            <v>492.28384399414063</v>
          </cell>
          <cell r="AO55">
            <v>388.57882690429688</v>
          </cell>
          <cell r="AP55">
            <v>474.44326782226563</v>
          </cell>
          <cell r="AQ55">
            <v>410.36935424804688</v>
          </cell>
          <cell r="AR55">
            <v>477.55929565429688</v>
          </cell>
          <cell r="AS55">
            <v>511.83135986328125</v>
          </cell>
          <cell r="AT55">
            <v>520.47747802734375</v>
          </cell>
          <cell r="AU55">
            <v>435.559326171875</v>
          </cell>
          <cell r="AV55">
            <v>461.90887451171875</v>
          </cell>
          <cell r="AW55">
            <v>388.68106079101563</v>
          </cell>
          <cell r="AX55">
            <v>428.46124267578125</v>
          </cell>
          <cell r="AY55">
            <v>416.89462280273438</v>
          </cell>
          <cell r="AZ55">
            <v>489.40325927734375</v>
          </cell>
          <cell r="BA55">
            <v>388.38226318359375</v>
          </cell>
          <cell r="BB55">
            <v>475.32388305664063</v>
          </cell>
          <cell r="BC55">
            <v>406.40194702148438</v>
          </cell>
          <cell r="BD55">
            <v>480.17156982421875</v>
          </cell>
          <cell r="BE55">
            <v>505.20175170898438</v>
          </cell>
          <cell r="BF55">
            <v>517.5155029296875</v>
          </cell>
          <cell r="BG55">
            <v>435.2440185546875</v>
          </cell>
          <cell r="BH55">
            <v>462.81439208984375</v>
          </cell>
          <cell r="BI55">
            <v>394.13809204101563</v>
          </cell>
          <cell r="BJ55">
            <v>426.40097045898438</v>
          </cell>
          <cell r="BK55">
            <v>416.382568359375</v>
          </cell>
          <cell r="BL55">
            <v>474.6748046875</v>
          </cell>
          <cell r="BM55">
            <v>471.17938232421875</v>
          </cell>
          <cell r="BN55">
            <v>470.48284912109375</v>
          </cell>
          <cell r="BO55">
            <v>468.99737548828125</v>
          </cell>
          <cell r="BP55">
            <v>464.70806884765625</v>
          </cell>
          <cell r="BQ55">
            <v>493.57696533203125</v>
          </cell>
          <cell r="BR55">
            <v>388.62991333007813</v>
          </cell>
          <cell r="BS55">
            <v>473.89169311523438</v>
          </cell>
          <cell r="BT55">
            <v>411.07415771484375</v>
          </cell>
          <cell r="BU55">
            <v>478.57168579101563</v>
          </cell>
          <cell r="BV55">
            <v>512.29150390625</v>
          </cell>
          <cell r="BW55">
            <v>520.409912109375</v>
          </cell>
          <cell r="BX55">
            <v>436.27166748046875</v>
          </cell>
          <cell r="BY55">
            <v>461.9140625</v>
          </cell>
          <cell r="BZ55">
            <v>391.88720703125</v>
          </cell>
          <cell r="CA55">
            <v>428.60165405273438</v>
          </cell>
          <cell r="CB55">
            <v>417.106689453125</v>
          </cell>
          <cell r="CC55">
            <v>468.90646362304688</v>
          </cell>
          <cell r="CD55">
            <v>468.90643310546875</v>
          </cell>
        </row>
        <row r="56">
          <cell r="A56">
            <v>44348</v>
          </cell>
          <cell r="B56">
            <v>6</v>
          </cell>
          <cell r="C56">
            <v>2021</v>
          </cell>
          <cell r="D56">
            <v>516.4791259765625</v>
          </cell>
          <cell r="E56">
            <v>411.62979125976563</v>
          </cell>
          <cell r="F56">
            <v>485.20565795898438</v>
          </cell>
          <cell r="G56">
            <v>430.29922485351563</v>
          </cell>
          <cell r="H56">
            <v>490.497802734375</v>
          </cell>
          <cell r="I56">
            <v>542.5706787109375</v>
          </cell>
          <cell r="J56">
            <v>539.78924560546875</v>
          </cell>
          <cell r="K56">
            <v>468.59317016601563</v>
          </cell>
          <cell r="L56">
            <v>471.2442626953125</v>
          </cell>
          <cell r="M56">
            <v>400.7701416015625</v>
          </cell>
          <cell r="N56">
            <v>445.93533325195313</v>
          </cell>
          <cell r="O56">
            <v>427.90139770507813</v>
          </cell>
          <cell r="P56">
            <v>514.06365966796875</v>
          </cell>
          <cell r="Q56">
            <v>410.77914428710938</v>
          </cell>
          <cell r="R56">
            <v>488.39935302734375</v>
          </cell>
          <cell r="S56">
            <v>425.6416015625</v>
          </cell>
          <cell r="T56">
            <v>491.95864868164063</v>
          </cell>
          <cell r="U56">
            <v>537.250732421875</v>
          </cell>
          <cell r="V56">
            <v>538.7945556640625</v>
          </cell>
          <cell r="W56">
            <v>467.86666870117188</v>
          </cell>
          <cell r="X56">
            <v>471.638671875</v>
          </cell>
          <cell r="Y56">
            <v>403.70773315429688</v>
          </cell>
          <cell r="Z56">
            <v>445.6552734375</v>
          </cell>
          <cell r="AA56">
            <v>425.92715454101563</v>
          </cell>
          <cell r="AB56">
            <v>512.40277099609375</v>
          </cell>
          <cell r="AC56">
            <v>410.34747314453125</v>
          </cell>
          <cell r="AD56">
            <v>490.08367919921875</v>
          </cell>
          <cell r="AE56">
            <v>422.11215209960938</v>
          </cell>
          <cell r="AF56">
            <v>491.37619018554688</v>
          </cell>
          <cell r="AG56">
            <v>537.5595703125</v>
          </cell>
          <cell r="AH56">
            <v>540.48284912109375</v>
          </cell>
          <cell r="AI56">
            <v>467.66098022460938</v>
          </cell>
          <cell r="AJ56">
            <v>471.916748046875</v>
          </cell>
          <cell r="AK56">
            <v>404.80902099609375</v>
          </cell>
          <cell r="AL56">
            <v>443.23831176757813</v>
          </cell>
          <cell r="AM56">
            <v>425.0615234375</v>
          </cell>
          <cell r="AN56">
            <v>510.67633056640625</v>
          </cell>
          <cell r="AO56">
            <v>410.24105834960938</v>
          </cell>
          <cell r="AP56">
            <v>490.46224975585938</v>
          </cell>
          <cell r="AQ56">
            <v>420.36306762695313</v>
          </cell>
          <cell r="AR56">
            <v>491.63983154296875</v>
          </cell>
          <cell r="AS56">
            <v>527.83270263671875</v>
          </cell>
          <cell r="AT56">
            <v>537.510498046875</v>
          </cell>
          <cell r="AU56">
            <v>466.56814575195313</v>
          </cell>
          <cell r="AV56">
            <v>472.05535888671875</v>
          </cell>
          <cell r="AW56">
            <v>400.9393310546875</v>
          </cell>
          <cell r="AX56">
            <v>441.93524169921875</v>
          </cell>
          <cell r="AY56">
            <v>425.09805297851563</v>
          </cell>
          <cell r="AZ56">
            <v>507.6796875</v>
          </cell>
          <cell r="BA56">
            <v>409.95098876953125</v>
          </cell>
          <cell r="BB56">
            <v>491.70809936523438</v>
          </cell>
          <cell r="BC56">
            <v>415.86187744140625</v>
          </cell>
          <cell r="BD56">
            <v>494.09942626953125</v>
          </cell>
          <cell r="BE56">
            <v>519.8397216796875</v>
          </cell>
          <cell r="BF56">
            <v>534.92376708984375</v>
          </cell>
          <cell r="BG56">
            <v>466.43673706054688</v>
          </cell>
          <cell r="BH56">
            <v>472.52804565429688</v>
          </cell>
          <cell r="BI56">
            <v>406.86248779296875</v>
          </cell>
          <cell r="BJ56">
            <v>439.59506225585938</v>
          </cell>
          <cell r="BK56">
            <v>424.45169067382813</v>
          </cell>
          <cell r="BL56">
            <v>491.06332397460938</v>
          </cell>
          <cell r="BM56">
            <v>487.35128784179688</v>
          </cell>
          <cell r="BN56">
            <v>486.51348876953125</v>
          </cell>
          <cell r="BO56">
            <v>484.65347290039063</v>
          </cell>
          <cell r="BP56">
            <v>479.72665405273438</v>
          </cell>
          <cell r="BQ56">
            <v>512.0189208984375</v>
          </cell>
          <cell r="BR56">
            <v>410.45675659179688</v>
          </cell>
          <cell r="BS56">
            <v>489.67721557617188</v>
          </cell>
          <cell r="BT56">
            <v>421.17092895507813</v>
          </cell>
          <cell r="BU56">
            <v>492.56072998046875</v>
          </cell>
          <cell r="BV56">
            <v>528.41241455078125</v>
          </cell>
          <cell r="BW56">
            <v>537.4464111328125</v>
          </cell>
          <cell r="BX56">
            <v>467.1962890625</v>
          </cell>
          <cell r="BY56">
            <v>472.06381225585938</v>
          </cell>
          <cell r="BZ56">
            <v>404.31893920898438</v>
          </cell>
          <cell r="CA56">
            <v>441.97177124023438</v>
          </cell>
          <cell r="CB56">
            <v>425.24298095703125</v>
          </cell>
          <cell r="CC56">
            <v>484.59237670898438</v>
          </cell>
          <cell r="CD56">
            <v>484.59237670898438</v>
          </cell>
        </row>
        <row r="57">
          <cell r="A57">
            <v>44378</v>
          </cell>
          <cell r="B57">
            <v>7</v>
          </cell>
          <cell r="C57">
            <v>2021</v>
          </cell>
          <cell r="D57">
            <v>536.550048828125</v>
          </cell>
          <cell r="E57">
            <v>425.34341430664063</v>
          </cell>
          <cell r="F57">
            <v>498.17190551757813</v>
          </cell>
          <cell r="G57">
            <v>441.49053955078125</v>
          </cell>
          <cell r="H57">
            <v>501.113037109375</v>
          </cell>
          <cell r="I57">
            <v>564.5718994140625</v>
          </cell>
          <cell r="J57">
            <v>553.01824951171875</v>
          </cell>
          <cell r="K57">
            <v>474.20724487304688</v>
          </cell>
          <cell r="L57">
            <v>482.288818359375</v>
          </cell>
          <cell r="M57">
            <v>411.21142578125</v>
          </cell>
          <cell r="N57">
            <v>466.5191650390625</v>
          </cell>
          <cell r="O57">
            <v>440.99838256835938</v>
          </cell>
          <cell r="P57">
            <v>534.24249267578125</v>
          </cell>
          <cell r="Q57">
            <v>424.71694946289063</v>
          </cell>
          <cell r="R57">
            <v>501.2103271484375</v>
          </cell>
          <cell r="S57">
            <v>437.39056396484375</v>
          </cell>
          <cell r="T57">
            <v>502.39410400390625</v>
          </cell>
          <cell r="U57">
            <v>558.60601806640625</v>
          </cell>
          <cell r="V57">
            <v>551.6903076171875</v>
          </cell>
          <cell r="W57">
            <v>472.49581909179688</v>
          </cell>
          <cell r="X57">
            <v>482.57244873046875</v>
          </cell>
          <cell r="Y57">
            <v>415.46881103515625</v>
          </cell>
          <cell r="Z57">
            <v>466.39651489257813</v>
          </cell>
          <cell r="AA57">
            <v>439.35247802734375</v>
          </cell>
          <cell r="AB57">
            <v>532.662109375</v>
          </cell>
          <cell r="AC57">
            <v>424.15069580078125</v>
          </cell>
          <cell r="AD57">
            <v>502.69546508789063</v>
          </cell>
          <cell r="AE57">
            <v>434.07278442382813</v>
          </cell>
          <cell r="AF57">
            <v>502.02914428710938</v>
          </cell>
          <cell r="AG57">
            <v>559.13427734375</v>
          </cell>
          <cell r="AH57">
            <v>553.52789306640625</v>
          </cell>
          <cell r="AI57">
            <v>471.8751220703125</v>
          </cell>
          <cell r="AJ57">
            <v>482.75527954101563</v>
          </cell>
          <cell r="AK57">
            <v>416.80914306640625</v>
          </cell>
          <cell r="AL57">
            <v>464.12356567382813</v>
          </cell>
          <cell r="AM57">
            <v>438.57568359375</v>
          </cell>
          <cell r="AN57">
            <v>530.97589111328125</v>
          </cell>
          <cell r="AO57">
            <v>424.0828857421875</v>
          </cell>
          <cell r="AP57">
            <v>503.24069213867188</v>
          </cell>
          <cell r="AQ57">
            <v>432.55184936523438</v>
          </cell>
          <cell r="AR57">
            <v>502.26388549804688</v>
          </cell>
          <cell r="AS57">
            <v>547.79583740234375</v>
          </cell>
          <cell r="AT57">
            <v>549.93609619140625</v>
          </cell>
          <cell r="AU57">
            <v>470.468505859375</v>
          </cell>
          <cell r="AV57">
            <v>483.06039428710938</v>
          </cell>
          <cell r="AW57">
            <v>412.95648193359375</v>
          </cell>
          <cell r="AX57">
            <v>463.01760864257813</v>
          </cell>
          <cell r="AY57">
            <v>438.80886840820313</v>
          </cell>
          <cell r="AZ57">
            <v>528.01251220703125</v>
          </cell>
          <cell r="BA57">
            <v>424.0286865234375</v>
          </cell>
          <cell r="BB57">
            <v>504.5146484375</v>
          </cell>
          <cell r="BC57">
            <v>428.55105590820313</v>
          </cell>
          <cell r="BD57">
            <v>504.11141967773438</v>
          </cell>
          <cell r="BE57">
            <v>538.557373046875</v>
          </cell>
          <cell r="BF57">
            <v>546.916015625</v>
          </cell>
          <cell r="BG57">
            <v>469.77456665039063</v>
          </cell>
          <cell r="BH57">
            <v>483.5689697265625</v>
          </cell>
          <cell r="BI57">
            <v>420.12142944335938</v>
          </cell>
          <cell r="BJ57">
            <v>461.1427001953125</v>
          </cell>
          <cell r="BK57">
            <v>438.7159423828125</v>
          </cell>
          <cell r="BL57">
            <v>507.1982421875</v>
          </cell>
          <cell r="BM57">
            <v>503.10601806640625</v>
          </cell>
          <cell r="BN57">
            <v>502.32742309570313</v>
          </cell>
          <cell r="BO57">
            <v>500.14230346679688</v>
          </cell>
          <cell r="BP57">
            <v>494.92510986328125</v>
          </cell>
          <cell r="BQ57">
            <v>532.25421142578125</v>
          </cell>
          <cell r="BR57">
            <v>424.36489868164063</v>
          </cell>
          <cell r="BS57">
            <v>502.46420288085938</v>
          </cell>
          <cell r="BT57">
            <v>433.29946899414063</v>
          </cell>
          <cell r="BU57">
            <v>502.91018676757813</v>
          </cell>
          <cell r="BV57">
            <v>548.4534912109375</v>
          </cell>
          <cell r="BW57">
            <v>549.95367431640625</v>
          </cell>
          <cell r="BX57">
            <v>471.31558227539063</v>
          </cell>
          <cell r="BY57">
            <v>483.04916381835938</v>
          </cell>
          <cell r="BZ57">
            <v>416.69485473632813</v>
          </cell>
          <cell r="CA57">
            <v>463.12994384765625</v>
          </cell>
          <cell r="CB57">
            <v>439.0260009765625</v>
          </cell>
          <cell r="CC57">
            <v>500.1650390625</v>
          </cell>
          <cell r="CD57">
            <v>500.1650390625</v>
          </cell>
        </row>
        <row r="58">
          <cell r="A58">
            <v>44409</v>
          </cell>
          <cell r="B58">
            <v>8</v>
          </cell>
          <cell r="C58">
            <v>2021</v>
          </cell>
          <cell r="D58">
            <v>543.49371337890625</v>
          </cell>
          <cell r="E58">
            <v>435.93011474609375</v>
          </cell>
          <cell r="F58">
            <v>514.4439697265625</v>
          </cell>
          <cell r="G58">
            <v>445.94015502929688</v>
          </cell>
          <cell r="H58">
            <v>516.7498779296875</v>
          </cell>
          <cell r="I58">
            <v>587.2557373046875</v>
          </cell>
          <cell r="J58">
            <v>566.61968994140625</v>
          </cell>
          <cell r="K58">
            <v>474.40618896484375</v>
          </cell>
          <cell r="L58">
            <v>498.6082763671875</v>
          </cell>
          <cell r="M58">
            <v>429.63427734375</v>
          </cell>
          <cell r="N58">
            <v>480.56500244140625</v>
          </cell>
          <cell r="O58">
            <v>454.48757934570313</v>
          </cell>
          <cell r="P58">
            <v>541.0438232421875</v>
          </cell>
          <cell r="Q58">
            <v>434.80941772460938</v>
          </cell>
          <cell r="R58">
            <v>517.7047119140625</v>
          </cell>
          <cell r="S58">
            <v>441.82888793945313</v>
          </cell>
          <cell r="T58">
            <v>517.72589111328125</v>
          </cell>
          <cell r="U58">
            <v>581.54486083984375</v>
          </cell>
          <cell r="V58">
            <v>565.30517578125</v>
          </cell>
          <cell r="W58">
            <v>472.2449951171875</v>
          </cell>
          <cell r="X58">
            <v>498.78704833984375</v>
          </cell>
          <cell r="Y58">
            <v>434.4287109375</v>
          </cell>
          <cell r="Z58">
            <v>480.24563598632813</v>
          </cell>
          <cell r="AA58">
            <v>453.17074584960938</v>
          </cell>
          <cell r="AB58">
            <v>539.42633056640625</v>
          </cell>
          <cell r="AC58">
            <v>434.30307006835938</v>
          </cell>
          <cell r="AD58">
            <v>519.33795166015625</v>
          </cell>
          <cell r="AE58">
            <v>438.1435546875</v>
          </cell>
          <cell r="AF58">
            <v>517.36395263671875</v>
          </cell>
          <cell r="AG58">
            <v>582.12322998046875</v>
          </cell>
          <cell r="AH58">
            <v>567.12615966796875</v>
          </cell>
          <cell r="AI58">
            <v>471.31890869140625</v>
          </cell>
          <cell r="AJ58">
            <v>498.95916748046875</v>
          </cell>
          <cell r="AK58">
            <v>436.18148803710938</v>
          </cell>
          <cell r="AL58">
            <v>477.99398803710938</v>
          </cell>
          <cell r="AM58">
            <v>452.58895874023438</v>
          </cell>
          <cell r="AN58">
            <v>537.90655517578125</v>
          </cell>
          <cell r="AO58">
            <v>434.09640502929688</v>
          </cell>
          <cell r="AP58">
            <v>519.93109130859375</v>
          </cell>
          <cell r="AQ58">
            <v>437.376953125</v>
          </cell>
          <cell r="AR58">
            <v>517.535400390625</v>
          </cell>
          <cell r="AS58">
            <v>570.97186279296875</v>
          </cell>
          <cell r="AT58">
            <v>563.69549560546875</v>
          </cell>
          <cell r="AU58">
            <v>469.80661010742188</v>
          </cell>
          <cell r="AV58">
            <v>499.00631713867188</v>
          </cell>
          <cell r="AW58">
            <v>431.76361083984375</v>
          </cell>
          <cell r="AX58">
            <v>476.554931640625</v>
          </cell>
          <cell r="AY58">
            <v>452.73715209960938</v>
          </cell>
          <cell r="AZ58">
            <v>535.124267578125</v>
          </cell>
          <cell r="BA58">
            <v>433.71722412109375</v>
          </cell>
          <cell r="BB58">
            <v>521.3411865234375</v>
          </cell>
          <cell r="BC58">
            <v>434.92718505859375</v>
          </cell>
          <cell r="BD58">
            <v>518.85443115234375</v>
          </cell>
          <cell r="BE58">
            <v>561.91961669921875</v>
          </cell>
          <cell r="BF58">
            <v>560.74066162109375</v>
          </cell>
          <cell r="BG58">
            <v>468.4564208984375</v>
          </cell>
          <cell r="BH58">
            <v>499.35311889648438</v>
          </cell>
          <cell r="BI58">
            <v>439.6455078125</v>
          </cell>
          <cell r="BJ58">
            <v>474.1895751953125</v>
          </cell>
          <cell r="BK58">
            <v>452.71246337890625</v>
          </cell>
          <cell r="BL58">
            <v>517.94427490234375</v>
          </cell>
          <cell r="BM58">
            <v>514.26690673828125</v>
          </cell>
          <cell r="BN58">
            <v>513.85247802734375</v>
          </cell>
          <cell r="BO58">
            <v>512.2559814453125</v>
          </cell>
          <cell r="BP58">
            <v>507.77401733398438</v>
          </cell>
          <cell r="BQ58">
            <v>539.17108154296875</v>
          </cell>
          <cell r="BR58">
            <v>434.39434814453125</v>
          </cell>
          <cell r="BS58">
            <v>519.0941162109375</v>
          </cell>
          <cell r="BT58">
            <v>438.39862060546875</v>
          </cell>
          <cell r="BU58">
            <v>518.01190185546875</v>
          </cell>
          <cell r="BV58">
            <v>571.609130859375</v>
          </cell>
          <cell r="BW58">
            <v>563.67608642578125</v>
          </cell>
          <cell r="BX58">
            <v>470.6527099609375</v>
          </cell>
          <cell r="BY58">
            <v>499.05429077148438</v>
          </cell>
          <cell r="BZ58">
            <v>435.88168334960938</v>
          </cell>
          <cell r="CA58">
            <v>476.60000610351563</v>
          </cell>
          <cell r="CB58">
            <v>452.93539428710938</v>
          </cell>
          <cell r="CC58">
            <v>512.09722900390625</v>
          </cell>
          <cell r="CD58">
            <v>512.09722900390625</v>
          </cell>
        </row>
        <row r="59">
          <cell r="A59">
            <v>44440</v>
          </cell>
          <cell r="B59">
            <v>9</v>
          </cell>
          <cell r="C59">
            <v>2021</v>
          </cell>
          <cell r="D59">
            <v>555.06585693359375</v>
          </cell>
          <cell r="E59">
            <v>453.56497192382813</v>
          </cell>
          <cell r="F59">
            <v>530.8336181640625</v>
          </cell>
          <cell r="G59">
            <v>455.03472900390625</v>
          </cell>
          <cell r="H59">
            <v>531.1346435546875</v>
          </cell>
          <cell r="I59">
            <v>611.4635009765625</v>
          </cell>
          <cell r="J59">
            <v>582.44451904296875</v>
          </cell>
          <cell r="K59">
            <v>487.458984375</v>
          </cell>
          <cell r="L59">
            <v>516.1448974609375</v>
          </cell>
          <cell r="M59">
            <v>450.27780151367188</v>
          </cell>
          <cell r="N59">
            <v>499.6549072265625</v>
          </cell>
          <cell r="O59">
            <v>464.46453857421875</v>
          </cell>
          <cell r="P59">
            <v>552.76434326171875</v>
          </cell>
          <cell r="Q59">
            <v>452.5833740234375</v>
          </cell>
          <cell r="R59">
            <v>534.09161376953125</v>
          </cell>
          <cell r="S59">
            <v>450.5655517578125</v>
          </cell>
          <cell r="T59">
            <v>532.0819091796875</v>
          </cell>
          <cell r="U59">
            <v>605.94879150390625</v>
          </cell>
          <cell r="V59">
            <v>581.48199462890625</v>
          </cell>
          <cell r="W59">
            <v>485.39816284179688</v>
          </cell>
          <cell r="X59">
            <v>516.5584716796875</v>
          </cell>
          <cell r="Y59">
            <v>456.324462890625</v>
          </cell>
          <cell r="Z59">
            <v>499.56417846679688</v>
          </cell>
          <cell r="AA59">
            <v>462.78768920898438</v>
          </cell>
          <cell r="AB59">
            <v>551.2413330078125</v>
          </cell>
          <cell r="AC59">
            <v>452.03863525390625</v>
          </cell>
          <cell r="AD59">
            <v>535.75714111328125</v>
          </cell>
          <cell r="AE59">
            <v>446.76507568359375</v>
          </cell>
          <cell r="AF59">
            <v>532.090087890625</v>
          </cell>
          <cell r="AG59">
            <v>606.69598388671875</v>
          </cell>
          <cell r="AH59">
            <v>583.5411376953125</v>
          </cell>
          <cell r="AI59">
            <v>484.54690551757813</v>
          </cell>
          <cell r="AJ59">
            <v>516.9312744140625</v>
          </cell>
          <cell r="AK59">
            <v>458.38534545898438</v>
          </cell>
          <cell r="AL59">
            <v>497.65093994140625</v>
          </cell>
          <cell r="AM59">
            <v>461.99969482421875</v>
          </cell>
          <cell r="AN59">
            <v>549.81719970703125</v>
          </cell>
          <cell r="AO59">
            <v>451.84246826171875</v>
          </cell>
          <cell r="AP59">
            <v>536.39410400390625</v>
          </cell>
          <cell r="AQ59">
            <v>445.99176025390625</v>
          </cell>
          <cell r="AR59">
            <v>532.3265380859375</v>
          </cell>
          <cell r="AS59">
            <v>595.5679931640625</v>
          </cell>
          <cell r="AT59">
            <v>580.5975341796875</v>
          </cell>
          <cell r="AU59">
            <v>483.22659301757813</v>
          </cell>
          <cell r="AV59">
            <v>516.8511962890625</v>
          </cell>
          <cell r="AW59">
            <v>453.65948486328125</v>
          </cell>
          <cell r="AX59">
            <v>496.35580444335938</v>
          </cell>
          <cell r="AY59">
            <v>462.10696411132813</v>
          </cell>
          <cell r="AZ59">
            <v>547.2244873046875</v>
          </cell>
          <cell r="BA59">
            <v>451.54620361328125</v>
          </cell>
          <cell r="BB59">
            <v>537.85052490234375</v>
          </cell>
          <cell r="BC59">
            <v>443.20697021484375</v>
          </cell>
          <cell r="BD59">
            <v>533.4737548828125</v>
          </cell>
          <cell r="BE59">
            <v>586.661376953125</v>
          </cell>
          <cell r="BF59">
            <v>578.0953369140625</v>
          </cell>
          <cell r="BG59">
            <v>482.39120483398438</v>
          </cell>
          <cell r="BH59">
            <v>517.2052001953125</v>
          </cell>
          <cell r="BI59">
            <v>463.10556030273438</v>
          </cell>
          <cell r="BJ59">
            <v>494.35260009765625</v>
          </cell>
          <cell r="BK59">
            <v>461.86419677734375</v>
          </cell>
          <cell r="BL59">
            <v>532.0689697265625</v>
          </cell>
          <cell r="BM59">
            <v>528.8836669921875</v>
          </cell>
          <cell r="BN59">
            <v>528.87139892578125</v>
          </cell>
          <cell r="BO59">
            <v>527.72393798828125</v>
          </cell>
          <cell r="BP59">
            <v>523.83087158203125</v>
          </cell>
          <cell r="BQ59">
            <v>551.00921630859375</v>
          </cell>
          <cell r="BR59">
            <v>452.15426635742188</v>
          </cell>
          <cell r="BS59">
            <v>535.5394287109375</v>
          </cell>
          <cell r="BT59">
            <v>446.978759765625</v>
          </cell>
          <cell r="BU59">
            <v>532.63043212890625</v>
          </cell>
          <cell r="BV59">
            <v>596.208740234375</v>
          </cell>
          <cell r="BW59">
            <v>580.46466064453125</v>
          </cell>
          <cell r="BX59">
            <v>484.09707641601563</v>
          </cell>
          <cell r="BY59">
            <v>516.87982177734375</v>
          </cell>
          <cell r="BZ59">
            <v>458.37490844726563</v>
          </cell>
          <cell r="CA59">
            <v>496.40878295898438</v>
          </cell>
          <cell r="CB59">
            <v>462.32522583007813</v>
          </cell>
          <cell r="CC59">
            <v>527.37982177734375</v>
          </cell>
          <cell r="CD59">
            <v>527.37982177734375</v>
          </cell>
        </row>
        <row r="60">
          <cell r="A60">
            <v>44470</v>
          </cell>
          <cell r="B60">
            <v>10</v>
          </cell>
          <cell r="C60">
            <v>2021</v>
          </cell>
          <cell r="D60">
            <v>570.58831787109375</v>
          </cell>
          <cell r="E60">
            <v>463.99118041992188</v>
          </cell>
          <cell r="F60">
            <v>551.87744140625</v>
          </cell>
          <cell r="G60">
            <v>465.93460083007813</v>
          </cell>
          <cell r="H60">
            <v>544.57623291015625</v>
          </cell>
          <cell r="I60">
            <v>638.31549072265625</v>
          </cell>
          <cell r="J60">
            <v>600.513916015625</v>
          </cell>
          <cell r="K60">
            <v>492.505615234375</v>
          </cell>
          <cell r="L60">
            <v>535.40789794921875</v>
          </cell>
          <cell r="M60">
            <v>459.43878173828125</v>
          </cell>
          <cell r="N60">
            <v>520.11492919921875</v>
          </cell>
          <cell r="O60">
            <v>479.06353759765625</v>
          </cell>
          <cell r="P60">
            <v>568.07354736328125</v>
          </cell>
          <cell r="Q60">
            <v>462.34402465820313</v>
          </cell>
          <cell r="R60">
            <v>555.40283203125</v>
          </cell>
          <cell r="S60">
            <v>461.90213012695313</v>
          </cell>
          <cell r="T60">
            <v>545.495849609375</v>
          </cell>
          <cell r="U60">
            <v>633.43511962890625</v>
          </cell>
          <cell r="V60">
            <v>599.50555419921875</v>
          </cell>
          <cell r="W60">
            <v>490.29693603515625</v>
          </cell>
          <cell r="X60">
            <v>535.60595703125</v>
          </cell>
          <cell r="Y60">
            <v>464.14462280273438</v>
          </cell>
          <cell r="Z60">
            <v>520.1822509765625</v>
          </cell>
          <cell r="AA60">
            <v>477.87277221679688</v>
          </cell>
          <cell r="AB60">
            <v>566.4683837890625</v>
          </cell>
          <cell r="AC60">
            <v>462.24935913085938</v>
          </cell>
          <cell r="AD60">
            <v>557.1065673828125</v>
          </cell>
          <cell r="AE60">
            <v>458.01220703125</v>
          </cell>
          <cell r="AF60">
            <v>545.5972900390625</v>
          </cell>
          <cell r="AG60">
            <v>634.26922607421875</v>
          </cell>
          <cell r="AH60">
            <v>601.492919921875</v>
          </cell>
          <cell r="AI60">
            <v>489.3411865234375</v>
          </cell>
          <cell r="AJ60">
            <v>535.8577880859375</v>
          </cell>
          <cell r="AK60">
            <v>465.89212036132813</v>
          </cell>
          <cell r="AL60">
            <v>518.34075927734375</v>
          </cell>
          <cell r="AM60">
            <v>477.2593994140625</v>
          </cell>
          <cell r="AN60">
            <v>564.90838623046875</v>
          </cell>
          <cell r="AO60">
            <v>461.83425903320313</v>
          </cell>
          <cell r="AP60">
            <v>558.29443359375</v>
          </cell>
          <cell r="AQ60">
            <v>457.27420043945313</v>
          </cell>
          <cell r="AR60">
            <v>545.8580322265625</v>
          </cell>
          <cell r="AS60">
            <v>624.02410888671875</v>
          </cell>
          <cell r="AT60">
            <v>598.5584716796875</v>
          </cell>
          <cell r="AU60">
            <v>487.83895874023438</v>
          </cell>
          <cell r="AV60">
            <v>535.755126953125</v>
          </cell>
          <cell r="AW60">
            <v>461.28530883789063</v>
          </cell>
          <cell r="AX60">
            <v>516.95361328125</v>
          </cell>
          <cell r="AY60">
            <v>477.46035766601563</v>
          </cell>
          <cell r="AZ60">
            <v>562.1578369140625</v>
          </cell>
          <cell r="BA60">
            <v>460.89761352539063</v>
          </cell>
          <cell r="BB60">
            <v>560.3267822265625</v>
          </cell>
          <cell r="BC60">
            <v>454.55526733398438</v>
          </cell>
          <cell r="BD60">
            <v>546.915771484375</v>
          </cell>
          <cell r="BE60">
            <v>615.9351806640625</v>
          </cell>
          <cell r="BF60">
            <v>595.89886474609375</v>
          </cell>
          <cell r="BG60">
            <v>486.85012817382813</v>
          </cell>
          <cell r="BH60">
            <v>536.16607666015625</v>
          </cell>
          <cell r="BI60">
            <v>468.85137939453125</v>
          </cell>
          <cell r="BJ60">
            <v>514.88665771484375</v>
          </cell>
          <cell r="BK60">
            <v>477.7454833984375</v>
          </cell>
          <cell r="BL60">
            <v>548.399169921875</v>
          </cell>
          <cell r="BM60">
            <v>545.24505615234375</v>
          </cell>
          <cell r="BN60">
            <v>545.4661865234375</v>
          </cell>
          <cell r="BO60">
            <v>544.65838623046875</v>
          </cell>
          <cell r="BP60">
            <v>541.0145263671875</v>
          </cell>
          <cell r="BQ60">
            <v>566.2099609375</v>
          </cell>
          <cell r="BR60">
            <v>462.00283813476563</v>
          </cell>
          <cell r="BS60">
            <v>557.28570556640625</v>
          </cell>
          <cell r="BT60">
            <v>458.24075317382813</v>
          </cell>
          <cell r="BU60">
            <v>546.09808349609375</v>
          </cell>
          <cell r="BV60">
            <v>624.6160888671875</v>
          </cell>
          <cell r="BW60">
            <v>598.3861083984375</v>
          </cell>
          <cell r="BX60">
            <v>488.79888916015625</v>
          </cell>
          <cell r="BY60">
            <v>535.86651611328125</v>
          </cell>
          <cell r="BZ60">
            <v>465.353515625</v>
          </cell>
          <cell r="CA60">
            <v>516.9869384765625</v>
          </cell>
          <cell r="CB60">
            <v>477.7471923828125</v>
          </cell>
          <cell r="CC60">
            <v>544.1719970703125</v>
          </cell>
          <cell r="CD60">
            <v>544.1719970703125</v>
          </cell>
        </row>
        <row r="61">
          <cell r="A61">
            <v>44501</v>
          </cell>
          <cell r="B61">
            <v>11</v>
          </cell>
          <cell r="C61">
            <v>2021</v>
          </cell>
          <cell r="D61">
            <v>587.566650390625</v>
          </cell>
          <cell r="E61">
            <v>467.22622680664063</v>
          </cell>
          <cell r="F61">
            <v>578.90771484375</v>
          </cell>
          <cell r="G61">
            <v>476.62203979492188</v>
          </cell>
          <cell r="H61">
            <v>560.25579833984375</v>
          </cell>
          <cell r="I61">
            <v>654.6461181640625</v>
          </cell>
          <cell r="J61">
            <v>615.04254150390625</v>
          </cell>
          <cell r="K61">
            <v>496.49014282226563</v>
          </cell>
          <cell r="L61">
            <v>546.046630859375</v>
          </cell>
          <cell r="M61">
            <v>473.10107421875</v>
          </cell>
          <cell r="N61">
            <v>545.36810302734375</v>
          </cell>
          <cell r="O61">
            <v>489.0606689453125</v>
          </cell>
          <cell r="P61">
            <v>584.84716796875</v>
          </cell>
          <cell r="Q61">
            <v>465.16098022460938</v>
          </cell>
          <cell r="R61">
            <v>583.3394775390625</v>
          </cell>
          <cell r="S61">
            <v>472.10775756835938</v>
          </cell>
          <cell r="T61">
            <v>561.5364990234375</v>
          </cell>
          <cell r="U61">
            <v>649.24542236328125</v>
          </cell>
          <cell r="V61">
            <v>613.61248779296875</v>
          </cell>
          <cell r="W61">
            <v>494.14224243164063</v>
          </cell>
          <cell r="X61">
            <v>545.80096435546875</v>
          </cell>
          <cell r="Y61">
            <v>477.63568115234375</v>
          </cell>
          <cell r="Z61">
            <v>546.182861328125</v>
          </cell>
          <cell r="AA61">
            <v>487.60205078125</v>
          </cell>
          <cell r="AB61">
            <v>583.05474853515625</v>
          </cell>
          <cell r="AC61">
            <v>464.84814453125</v>
          </cell>
          <cell r="AD61">
            <v>585.7763671875</v>
          </cell>
          <cell r="AE61">
            <v>468.104248046875</v>
          </cell>
          <cell r="AF61">
            <v>561.62347412109375</v>
          </cell>
          <cell r="AG61">
            <v>649.91180419921875</v>
          </cell>
          <cell r="AH61">
            <v>615.3712158203125</v>
          </cell>
          <cell r="AI61">
            <v>493.21380615234375</v>
          </cell>
          <cell r="AJ61">
            <v>545.829833984375</v>
          </cell>
          <cell r="AK61">
            <v>479.38677978515625</v>
          </cell>
          <cell r="AL61">
            <v>544.46722412109375</v>
          </cell>
          <cell r="AM61">
            <v>486.88528442382813</v>
          </cell>
          <cell r="AN61">
            <v>581.28662109375</v>
          </cell>
          <cell r="AO61">
            <v>464.371337890625</v>
          </cell>
          <cell r="AP61">
            <v>586.910888671875</v>
          </cell>
          <cell r="AQ61">
            <v>467.17926025390625</v>
          </cell>
          <cell r="AR61">
            <v>561.946044921875</v>
          </cell>
          <cell r="AS61">
            <v>638.984619140625</v>
          </cell>
          <cell r="AT61">
            <v>612.0264892578125</v>
          </cell>
          <cell r="AU61">
            <v>491.56753540039063</v>
          </cell>
          <cell r="AV61">
            <v>545.3868408203125</v>
          </cell>
          <cell r="AW61">
            <v>474.84719848632813</v>
          </cell>
          <cell r="AX61">
            <v>543.27423095703125</v>
          </cell>
          <cell r="AY61">
            <v>486.935302734375</v>
          </cell>
          <cell r="AZ61">
            <v>578.26556396484375</v>
          </cell>
          <cell r="BA61">
            <v>463.28939819335938</v>
          </cell>
          <cell r="BB61">
            <v>589.32757568359375</v>
          </cell>
          <cell r="BC61">
            <v>464.051513671875</v>
          </cell>
          <cell r="BD61">
            <v>563.519287109375</v>
          </cell>
          <cell r="BE61">
            <v>630.23016357421875</v>
          </cell>
          <cell r="BF61">
            <v>608.90966796875</v>
          </cell>
          <cell r="BG61">
            <v>490.22174072265625</v>
          </cell>
          <cell r="BH61">
            <v>545.30902099609375</v>
          </cell>
          <cell r="BI61">
            <v>482.47967529296875</v>
          </cell>
          <cell r="BJ61">
            <v>541.6800537109375</v>
          </cell>
          <cell r="BK61">
            <v>487.01141357421875</v>
          </cell>
          <cell r="BL61">
            <v>564.61480712890625</v>
          </cell>
          <cell r="BM61">
            <v>561.16375732421875</v>
          </cell>
          <cell r="BN61">
            <v>561.44476318359375</v>
          </cell>
          <cell r="BO61">
            <v>560.44818115234375</v>
          </cell>
          <cell r="BP61">
            <v>556.578125</v>
          </cell>
          <cell r="BQ61">
            <v>582.75030517578125</v>
          </cell>
          <cell r="BR61">
            <v>464.65167236328125</v>
          </cell>
          <cell r="BS61">
            <v>585.6893310546875</v>
          </cell>
          <cell r="BT61">
            <v>468.18209838867188</v>
          </cell>
          <cell r="BU61">
            <v>562.34857177734375</v>
          </cell>
          <cell r="BV61">
            <v>639.62200927734375</v>
          </cell>
          <cell r="BW61">
            <v>611.93963623046875</v>
          </cell>
          <cell r="BX61">
            <v>492.50140380859375</v>
          </cell>
          <cell r="BY61">
            <v>545.55792236328125</v>
          </cell>
          <cell r="BZ61">
            <v>478.92739868164063</v>
          </cell>
          <cell r="CA61">
            <v>543.344482421875</v>
          </cell>
          <cell r="CB61">
            <v>487.25665283203125</v>
          </cell>
          <cell r="CC61">
            <v>559.99407958984375</v>
          </cell>
          <cell r="CD61">
            <v>559.99407958984375</v>
          </cell>
        </row>
        <row r="62">
          <cell r="A62">
            <v>44531</v>
          </cell>
          <cell r="B62">
            <v>12</v>
          </cell>
          <cell r="C62">
            <v>2021</v>
          </cell>
          <cell r="D62">
            <v>615.5439453125</v>
          </cell>
          <cell r="E62">
            <v>492.42263793945313</v>
          </cell>
          <cell r="F62">
            <v>612.59979248046875</v>
          </cell>
          <cell r="G62">
            <v>486.0628662109375</v>
          </cell>
          <cell r="H62">
            <v>579.9542236328125</v>
          </cell>
          <cell r="I62">
            <v>658.41644287109375</v>
          </cell>
          <cell r="J62">
            <v>642.674072265625</v>
          </cell>
          <cell r="K62">
            <v>501.58499145507813</v>
          </cell>
          <cell r="L62">
            <v>566.9039306640625</v>
          </cell>
          <cell r="M62">
            <v>488.53311157226563</v>
          </cell>
          <cell r="N62">
            <v>579.62518310546875</v>
          </cell>
          <cell r="O62">
            <v>504.998046875</v>
          </cell>
          <cell r="P62">
            <v>612.3341064453125</v>
          </cell>
          <cell r="Q62">
            <v>490.2384033203125</v>
          </cell>
          <cell r="R62">
            <v>617.472900390625</v>
          </cell>
          <cell r="S62">
            <v>481.73208618164063</v>
          </cell>
          <cell r="T62">
            <v>581.79742431640625</v>
          </cell>
          <cell r="U62">
            <v>652.8046875</v>
          </cell>
          <cell r="V62">
            <v>642.12774658203125</v>
          </cell>
          <cell r="W62">
            <v>499.43209838867188</v>
          </cell>
          <cell r="X62">
            <v>567.30206298828125</v>
          </cell>
          <cell r="Y62">
            <v>493.03985595703125</v>
          </cell>
          <cell r="Z62">
            <v>579.34326171875</v>
          </cell>
          <cell r="AA62">
            <v>503.2681884765625</v>
          </cell>
          <cell r="AB62">
            <v>610.20050048828125</v>
          </cell>
          <cell r="AC62">
            <v>489.93060302734375</v>
          </cell>
          <cell r="AD62">
            <v>619.9549560546875</v>
          </cell>
          <cell r="AE62">
            <v>477.80264282226563</v>
          </cell>
          <cell r="AF62">
            <v>581.9505615234375</v>
          </cell>
          <cell r="AG62">
            <v>653.26513671875</v>
          </cell>
          <cell r="AH62">
            <v>643.87103271484375</v>
          </cell>
          <cell r="AI62">
            <v>498.48394775390625</v>
          </cell>
          <cell r="AJ62">
            <v>567.56103515625</v>
          </cell>
          <cell r="AK62">
            <v>494.7720947265625</v>
          </cell>
          <cell r="AL62">
            <v>576.39202880859375</v>
          </cell>
          <cell r="AM62">
            <v>502.533203125</v>
          </cell>
          <cell r="AN62">
            <v>608.11163330078125</v>
          </cell>
          <cell r="AO62">
            <v>489.37884521484375</v>
          </cell>
          <cell r="AP62">
            <v>621.20172119140625</v>
          </cell>
          <cell r="AQ62">
            <v>476.97457885742188</v>
          </cell>
          <cell r="AR62">
            <v>582.32562255859375</v>
          </cell>
          <cell r="AS62">
            <v>642.1080322265625</v>
          </cell>
          <cell r="AT62">
            <v>641.782470703125</v>
          </cell>
          <cell r="AU62">
            <v>497.03155517578125</v>
          </cell>
          <cell r="AV62">
            <v>567.59576416015625</v>
          </cell>
          <cell r="AW62">
            <v>490.19122314453125</v>
          </cell>
          <cell r="AX62">
            <v>574.73193359375</v>
          </cell>
          <cell r="AY62">
            <v>502.30780029296875</v>
          </cell>
          <cell r="AZ62">
            <v>604.61456298828125</v>
          </cell>
          <cell r="BA62">
            <v>488.182373046875</v>
          </cell>
          <cell r="BB62">
            <v>623.74884033203125</v>
          </cell>
          <cell r="BC62">
            <v>474.13580322265625</v>
          </cell>
          <cell r="BD62">
            <v>584.438720703125</v>
          </cell>
          <cell r="BE62">
            <v>633.082275390625</v>
          </cell>
          <cell r="BF62">
            <v>639.4656982421875</v>
          </cell>
          <cell r="BG62">
            <v>495.87164306640625</v>
          </cell>
          <cell r="BH62">
            <v>568.165771484375</v>
          </cell>
          <cell r="BI62">
            <v>497.743408203125</v>
          </cell>
          <cell r="BJ62">
            <v>572.9169921875</v>
          </cell>
          <cell r="BK62">
            <v>501.94024658203125</v>
          </cell>
          <cell r="BL62">
            <v>588.64483642578125</v>
          </cell>
          <cell r="BM62">
            <v>584.6053466796875</v>
          </cell>
          <cell r="BN62">
            <v>584.244140625</v>
          </cell>
          <cell r="BO62">
            <v>583.1033935546875</v>
          </cell>
          <cell r="BP62">
            <v>578.67681884765625</v>
          </cell>
          <cell r="BQ62">
            <v>609.86248779296875</v>
          </cell>
          <cell r="BR62">
            <v>489.67535400390625</v>
          </cell>
          <cell r="BS62">
            <v>619.887451171875</v>
          </cell>
          <cell r="BT62">
            <v>477.98760986328125</v>
          </cell>
          <cell r="BU62">
            <v>582.868896484375</v>
          </cell>
          <cell r="BV62">
            <v>642.77288818359375</v>
          </cell>
          <cell r="BW62">
            <v>641.4180908203125</v>
          </cell>
          <cell r="BX62">
            <v>497.90936279296875</v>
          </cell>
          <cell r="BY62">
            <v>567.6868896484375</v>
          </cell>
          <cell r="BZ62">
            <v>494.25994873046875</v>
          </cell>
          <cell r="CA62">
            <v>575.22088623046875</v>
          </cell>
          <cell r="CB62">
            <v>502.60720825195313</v>
          </cell>
          <cell r="CC62">
            <v>582.78497314453125</v>
          </cell>
          <cell r="CD62">
            <v>582.78497314453125</v>
          </cell>
        </row>
        <row r="63">
          <cell r="A63">
            <v>44562</v>
          </cell>
          <cell r="B63">
            <v>1</v>
          </cell>
          <cell r="C63">
            <v>2022</v>
          </cell>
          <cell r="D63">
            <v>643.62213134765625</v>
          </cell>
          <cell r="E63">
            <v>501.31796264648438</v>
          </cell>
          <cell r="F63">
            <v>646.49188232421875</v>
          </cell>
          <cell r="G63">
            <v>495.68148803710938</v>
          </cell>
          <cell r="H63">
            <v>602.88360595703125</v>
          </cell>
          <cell r="I63">
            <v>684.2713623046875</v>
          </cell>
          <cell r="J63">
            <v>660.93536376953125</v>
          </cell>
          <cell r="K63">
            <v>532.42498779296875</v>
          </cell>
          <cell r="L63">
            <v>588.38629150390625</v>
          </cell>
          <cell r="M63">
            <v>506.95767211914063</v>
          </cell>
          <cell r="N63">
            <v>611.64569091796875</v>
          </cell>
          <cell r="O63">
            <v>526.57232666015625</v>
          </cell>
          <cell r="P63">
            <v>640.52496337890625</v>
          </cell>
          <cell r="Q63">
            <v>498.94891357421875</v>
          </cell>
          <cell r="R63">
            <v>651.89373779296875</v>
          </cell>
          <cell r="S63">
            <v>490.8209228515625</v>
          </cell>
          <cell r="T63">
            <v>605.330078125</v>
          </cell>
          <cell r="U63">
            <v>679.0931396484375</v>
          </cell>
          <cell r="V63">
            <v>660.23394775390625</v>
          </cell>
          <cell r="W63">
            <v>531.52557373046875</v>
          </cell>
          <cell r="X63">
            <v>589.095458984375</v>
          </cell>
          <cell r="Y63">
            <v>511.97186279296875</v>
          </cell>
          <cell r="Z63">
            <v>611.51611328125</v>
          </cell>
          <cell r="AA63">
            <v>525.039306640625</v>
          </cell>
          <cell r="AB63">
            <v>638.43914794921875</v>
          </cell>
          <cell r="AC63">
            <v>498.65753173828125</v>
          </cell>
          <cell r="AD63">
            <v>654.58502197265625</v>
          </cell>
          <cell r="AE63">
            <v>486.56640625</v>
          </cell>
          <cell r="AF63">
            <v>605.128662109375</v>
          </cell>
          <cell r="AG63">
            <v>679.54132080078125</v>
          </cell>
          <cell r="AH63">
            <v>662.33111572265625</v>
          </cell>
          <cell r="AI63">
            <v>531.10076904296875</v>
          </cell>
          <cell r="AJ63">
            <v>589.38104248046875</v>
          </cell>
          <cell r="AK63">
            <v>513.85955810546875</v>
          </cell>
          <cell r="AL63">
            <v>608.324951171875</v>
          </cell>
          <cell r="AM63">
            <v>524.2977294921875</v>
          </cell>
          <cell r="AN63">
            <v>636.266357421875</v>
          </cell>
          <cell r="AO63">
            <v>498.05929565429688</v>
          </cell>
          <cell r="AP63">
            <v>656.13812255859375</v>
          </cell>
          <cell r="AQ63">
            <v>485.83297729492188</v>
          </cell>
          <cell r="AR63">
            <v>605.5445556640625</v>
          </cell>
          <cell r="AS63">
            <v>669.10638427734375</v>
          </cell>
          <cell r="AT63">
            <v>659.74249267578125</v>
          </cell>
          <cell r="AU63">
            <v>529.8302001953125</v>
          </cell>
          <cell r="AV63">
            <v>589.74395751953125</v>
          </cell>
          <cell r="AW63">
            <v>508.85552978515625</v>
          </cell>
          <cell r="AX63">
            <v>606.90130615234375</v>
          </cell>
          <cell r="AY63">
            <v>524.16302490234375</v>
          </cell>
          <cell r="AZ63">
            <v>632.69891357421875</v>
          </cell>
          <cell r="BA63">
            <v>496.71890258789063</v>
          </cell>
          <cell r="BB63">
            <v>659.09271240234375</v>
          </cell>
          <cell r="BC63">
            <v>482.56527709960938</v>
          </cell>
          <cell r="BD63">
            <v>608.80523681640625</v>
          </cell>
          <cell r="BE63">
            <v>660.65545654296875</v>
          </cell>
          <cell r="BF63">
            <v>657.069091796875</v>
          </cell>
          <cell r="BG63">
            <v>529.78857421875</v>
          </cell>
          <cell r="BH63">
            <v>590.48583984375</v>
          </cell>
          <cell r="BI63">
            <v>516.74127197265625</v>
          </cell>
          <cell r="BJ63">
            <v>605.14080810546875</v>
          </cell>
          <cell r="BK63">
            <v>524.3118896484375</v>
          </cell>
          <cell r="BL63">
            <v>613.452392578125</v>
          </cell>
          <cell r="BM63">
            <v>609.0369873046875</v>
          </cell>
          <cell r="BN63">
            <v>608.7857666015625</v>
          </cell>
          <cell r="BO63">
            <v>607.47265625</v>
          </cell>
          <cell r="BP63">
            <v>602.849365234375</v>
          </cell>
          <cell r="BQ63">
            <v>638.0108642578125</v>
          </cell>
          <cell r="BR63">
            <v>498.3541259765625</v>
          </cell>
          <cell r="BS63">
            <v>654.6531982421875</v>
          </cell>
          <cell r="BT63">
            <v>486.81192016601563</v>
          </cell>
          <cell r="BU63">
            <v>606.57244873046875</v>
          </cell>
          <cell r="BV63">
            <v>669.71563720703125</v>
          </cell>
          <cell r="BW63">
            <v>659.37835693359375</v>
          </cell>
          <cell r="BX63">
            <v>530.65167236328125</v>
          </cell>
          <cell r="BY63">
            <v>589.7252197265625</v>
          </cell>
          <cell r="BZ63">
            <v>513.15020751953125</v>
          </cell>
          <cell r="CA63">
            <v>607.36334228515625</v>
          </cell>
          <cell r="CB63">
            <v>524.59942626953125</v>
          </cell>
          <cell r="CC63">
            <v>607.18438720703125</v>
          </cell>
          <cell r="CD63">
            <v>607.18438720703125</v>
          </cell>
        </row>
        <row r="64">
          <cell r="A64">
            <v>44593</v>
          </cell>
          <cell r="B64">
            <v>2</v>
          </cell>
          <cell r="C64">
            <v>2022</v>
          </cell>
          <cell r="D64">
            <v>686.36724853515625</v>
          </cell>
          <cell r="E64">
            <v>518.556396484375</v>
          </cell>
          <cell r="F64">
            <v>682.52728271484375</v>
          </cell>
          <cell r="G64">
            <v>509.02865600585938</v>
          </cell>
          <cell r="H64">
            <v>631.0474853515625</v>
          </cell>
          <cell r="I64">
            <v>710.51513671875</v>
          </cell>
          <cell r="J64">
            <v>695.20318603515625</v>
          </cell>
          <cell r="K64">
            <v>540.58441162109375</v>
          </cell>
          <cell r="L64">
            <v>607.89337158203125</v>
          </cell>
          <cell r="M64">
            <v>528.46337890625</v>
          </cell>
          <cell r="N64">
            <v>639.678955078125</v>
          </cell>
          <cell r="O64">
            <v>549.7694091796875</v>
          </cell>
          <cell r="P64">
            <v>683.99578857421875</v>
          </cell>
          <cell r="Q64">
            <v>515.9293212890625</v>
          </cell>
          <cell r="R64">
            <v>688.6285400390625</v>
          </cell>
          <cell r="S64">
            <v>504.53753662109375</v>
          </cell>
          <cell r="T64">
            <v>633.7991943359375</v>
          </cell>
          <cell r="U64">
            <v>704.54730224609375</v>
          </cell>
          <cell r="V64">
            <v>693.96636962890625</v>
          </cell>
          <cell r="W64">
            <v>539.527587890625</v>
          </cell>
          <cell r="X64">
            <v>608.008056640625</v>
          </cell>
          <cell r="Y64">
            <v>532.69268798828125</v>
          </cell>
          <cell r="Z64">
            <v>638.7177734375</v>
          </cell>
          <cell r="AA64">
            <v>548.07537841796875</v>
          </cell>
          <cell r="AB64">
            <v>682.28369140625</v>
          </cell>
          <cell r="AC64">
            <v>515.32763671875</v>
          </cell>
          <cell r="AD64">
            <v>691.7158203125</v>
          </cell>
          <cell r="AE64">
            <v>500.66168212890625</v>
          </cell>
          <cell r="AF64">
            <v>633.6043701171875</v>
          </cell>
          <cell r="AG64">
            <v>704.811279296875</v>
          </cell>
          <cell r="AH64">
            <v>696.09295654296875</v>
          </cell>
          <cell r="AI64">
            <v>538.90118408203125</v>
          </cell>
          <cell r="AJ64">
            <v>607.9263916015625</v>
          </cell>
          <cell r="AK64">
            <v>534.49530029296875</v>
          </cell>
          <cell r="AL64">
            <v>634.489501953125</v>
          </cell>
          <cell r="AM64">
            <v>547.26629638671875</v>
          </cell>
          <cell r="AN64">
            <v>680.34844970703125</v>
          </cell>
          <cell r="AO64">
            <v>514.70361328125</v>
          </cell>
          <cell r="AP64">
            <v>693.605224609375</v>
          </cell>
          <cell r="AQ64">
            <v>499.96078491210938</v>
          </cell>
          <cell r="AR64">
            <v>634.03387451171875</v>
          </cell>
          <cell r="AS64">
            <v>693.2557373046875</v>
          </cell>
          <cell r="AT64">
            <v>692.601806640625</v>
          </cell>
          <cell r="AU64">
            <v>537.40740966796875</v>
          </cell>
          <cell r="AV64">
            <v>608.28802490234375</v>
          </cell>
          <cell r="AW64">
            <v>528.93878173828125</v>
          </cell>
          <cell r="AX64">
            <v>633.2403564453125</v>
          </cell>
          <cell r="AY64">
            <v>547.1241455078125</v>
          </cell>
          <cell r="AZ64">
            <v>677.408203125</v>
          </cell>
          <cell r="BA64">
            <v>513.3165283203125</v>
          </cell>
          <cell r="BB64">
            <v>697.03228759765625</v>
          </cell>
          <cell r="BC64">
            <v>496.42657470703125</v>
          </cell>
          <cell r="BD64">
            <v>637.64678955078125</v>
          </cell>
          <cell r="BE64">
            <v>683.75634765625</v>
          </cell>
          <cell r="BF64">
            <v>689.180419921875</v>
          </cell>
          <cell r="BG64">
            <v>537.15087890625</v>
          </cell>
          <cell r="BH64">
            <v>608.998046875</v>
          </cell>
          <cell r="BI64">
            <v>536.73504638671875</v>
          </cell>
          <cell r="BJ64">
            <v>631.04595947265625</v>
          </cell>
          <cell r="BK64">
            <v>547.1827392578125</v>
          </cell>
          <cell r="BL64">
            <v>645.63824462890625</v>
          </cell>
          <cell r="BM64">
            <v>640.1134033203125</v>
          </cell>
          <cell r="BN64">
            <v>639.45849609375</v>
          </cell>
          <cell r="BO64">
            <v>637.3472900390625</v>
          </cell>
          <cell r="BP64">
            <v>631.24114990234375</v>
          </cell>
          <cell r="BQ64">
            <v>681.83270263671875</v>
          </cell>
          <cell r="BR64">
            <v>515.1307373046875</v>
          </cell>
          <cell r="BS64">
            <v>691.873046875</v>
          </cell>
          <cell r="BT64">
            <v>500.6904296875</v>
          </cell>
          <cell r="BU64">
            <v>635.17449951171875</v>
          </cell>
          <cell r="BV64">
            <v>693.9354248046875</v>
          </cell>
          <cell r="BW64">
            <v>692.36236572265625</v>
          </cell>
          <cell r="BX64">
            <v>538.34893798828125</v>
          </cell>
          <cell r="BY64">
            <v>608.41082763671875</v>
          </cell>
          <cell r="BZ64">
            <v>533.46636962890625</v>
          </cell>
          <cell r="CA64">
            <v>633.7398681640625</v>
          </cell>
          <cell r="CB64">
            <v>547.5618896484375</v>
          </cell>
          <cell r="CC64">
            <v>637.18994140625</v>
          </cell>
          <cell r="CD64">
            <v>637.18994140625</v>
          </cell>
        </row>
        <row r="65">
          <cell r="A65">
            <v>44621</v>
          </cell>
          <cell r="B65">
            <v>3</v>
          </cell>
          <cell r="C65">
            <v>2022</v>
          </cell>
          <cell r="D65">
            <v>731.56719970703125</v>
          </cell>
          <cell r="E65">
            <v>544.1805419921875</v>
          </cell>
          <cell r="F65">
            <v>729.764892578125</v>
          </cell>
          <cell r="G65">
            <v>549.9173583984375</v>
          </cell>
          <cell r="H65">
            <v>659.41815185546875</v>
          </cell>
          <cell r="I65">
            <v>745.06829833984375</v>
          </cell>
          <cell r="J65">
            <v>735.6529541015625</v>
          </cell>
          <cell r="K65">
            <v>559.832763671875</v>
          </cell>
          <cell r="L65">
            <v>631.09710693359375</v>
          </cell>
          <cell r="M65">
            <v>553.7442626953125</v>
          </cell>
          <cell r="N65">
            <v>673.62152099609375</v>
          </cell>
          <cell r="O65">
            <v>580.022705078125</v>
          </cell>
          <cell r="P65">
            <v>728.257080078125</v>
          </cell>
          <cell r="Q65">
            <v>541.77301025390625</v>
          </cell>
          <cell r="R65">
            <v>736.470703125</v>
          </cell>
          <cell r="S65">
            <v>543.56036376953125</v>
          </cell>
          <cell r="T65">
            <v>662.24444580078125</v>
          </cell>
          <cell r="U65">
            <v>739.0718994140625</v>
          </cell>
          <cell r="V65">
            <v>733.46832275390625</v>
          </cell>
          <cell r="W65">
            <v>557.986572265625</v>
          </cell>
          <cell r="X65">
            <v>631.4818115234375</v>
          </cell>
          <cell r="Y65">
            <v>558.83917236328125</v>
          </cell>
          <cell r="Z65">
            <v>672.9093017578125</v>
          </cell>
          <cell r="AA65">
            <v>578.5552978515625</v>
          </cell>
          <cell r="AB65">
            <v>725.85565185546875</v>
          </cell>
          <cell r="AC65">
            <v>541.22454833984375</v>
          </cell>
          <cell r="AD65">
            <v>739.79010009765625</v>
          </cell>
          <cell r="AE65">
            <v>538.2822265625</v>
          </cell>
          <cell r="AF65">
            <v>662.0780029296875</v>
          </cell>
          <cell r="AG65">
            <v>739.059326171875</v>
          </cell>
          <cell r="AH65">
            <v>735.0419921875</v>
          </cell>
          <cell r="AI65">
            <v>557.17230224609375</v>
          </cell>
          <cell r="AJ65">
            <v>631.57476806640625</v>
          </cell>
          <cell r="AK65">
            <v>560.47955322265625</v>
          </cell>
          <cell r="AL65">
            <v>668.93817138671875</v>
          </cell>
          <cell r="AM65">
            <v>577.6834716796875</v>
          </cell>
          <cell r="AN65">
            <v>723.43975830078125</v>
          </cell>
          <cell r="AO65">
            <v>540.772705078125</v>
          </cell>
          <cell r="AP65">
            <v>742.04241943359375</v>
          </cell>
          <cell r="AQ65">
            <v>537.935302734375</v>
          </cell>
          <cell r="AR65">
            <v>662.51007080078125</v>
          </cell>
          <cell r="AS65">
            <v>727.90234375</v>
          </cell>
          <cell r="AT65">
            <v>730.56817626953125</v>
          </cell>
          <cell r="AU65">
            <v>555.358154296875</v>
          </cell>
          <cell r="AV65">
            <v>631.757080078125</v>
          </cell>
          <cell r="AW65">
            <v>556.87237548828125</v>
          </cell>
          <cell r="AX65">
            <v>667.9429931640625</v>
          </cell>
          <cell r="AY65">
            <v>578.01336669921875</v>
          </cell>
          <cell r="AZ65">
            <v>719.3367919921875</v>
          </cell>
          <cell r="BA65">
            <v>539.57635498046875</v>
          </cell>
          <cell r="BB65">
            <v>745.88873291015625</v>
          </cell>
          <cell r="BC65">
            <v>534.538330078125</v>
          </cell>
          <cell r="BD65">
            <v>666.0003662109375</v>
          </cell>
          <cell r="BE65">
            <v>718.59967041015625</v>
          </cell>
          <cell r="BF65">
            <v>726.08734130859375</v>
          </cell>
          <cell r="BG65">
            <v>554.340576171875</v>
          </cell>
          <cell r="BH65">
            <v>632.3880615234375</v>
          </cell>
          <cell r="BI65">
            <v>565.736572265625</v>
          </cell>
          <cell r="BJ65">
            <v>666.11041259765625</v>
          </cell>
          <cell r="BK65">
            <v>578.50836181640625</v>
          </cell>
          <cell r="BL65">
            <v>684.8583984375</v>
          </cell>
          <cell r="BM65">
            <v>677.9622802734375</v>
          </cell>
          <cell r="BN65">
            <v>676.62890625</v>
          </cell>
          <cell r="BO65">
            <v>673.9632568359375</v>
          </cell>
          <cell r="BP65">
            <v>666.7137451171875</v>
          </cell>
          <cell r="BQ65">
            <v>725.35479736328125</v>
          </cell>
          <cell r="BR65">
            <v>541.126953125</v>
          </cell>
          <cell r="BS65">
            <v>740.09765625</v>
          </cell>
          <cell r="BT65">
            <v>539.1507568359375</v>
          </cell>
          <cell r="BU65">
            <v>663.5860595703125</v>
          </cell>
          <cell r="BV65">
            <v>728.574462890625</v>
          </cell>
          <cell r="BW65">
            <v>730.542236328125</v>
          </cell>
          <cell r="BX65">
            <v>556.377197265625</v>
          </cell>
          <cell r="BY65">
            <v>631.8525390625</v>
          </cell>
          <cell r="BZ65">
            <v>561.0869140625</v>
          </cell>
          <cell r="CA65">
            <v>668.42523193359375</v>
          </cell>
          <cell r="CB65">
            <v>578.41436767578125</v>
          </cell>
          <cell r="CC65">
            <v>674.0440673828125</v>
          </cell>
          <cell r="CD65">
            <v>674.0440673828125</v>
          </cell>
        </row>
        <row r="66">
          <cell r="A66">
            <v>44652</v>
          </cell>
          <cell r="B66">
            <v>4</v>
          </cell>
          <cell r="C66">
            <v>2022</v>
          </cell>
          <cell r="D66">
            <v>776.56781005859375</v>
          </cell>
          <cell r="E66">
            <v>567.5662841796875</v>
          </cell>
          <cell r="F66">
            <v>785.83111572265625</v>
          </cell>
          <cell r="G66">
            <v>575.5535888671875</v>
          </cell>
          <cell r="H66">
            <v>697.03839111328125</v>
          </cell>
          <cell r="I66">
            <v>792.60821533203125</v>
          </cell>
          <cell r="J66">
            <v>773.66571044921875</v>
          </cell>
          <cell r="K66">
            <v>582.90997314453125</v>
          </cell>
          <cell r="L66">
            <v>664.42059326171875</v>
          </cell>
          <cell r="M66">
            <v>582.354736328125</v>
          </cell>
          <cell r="N66">
            <v>722.3505859375</v>
          </cell>
          <cell r="O66">
            <v>611.702880859375</v>
          </cell>
          <cell r="P66">
            <v>772.76019287109375</v>
          </cell>
          <cell r="Q66">
            <v>565.4071044921875</v>
          </cell>
          <cell r="R66">
            <v>792.15789794921875</v>
          </cell>
          <cell r="S66">
            <v>568.5235595703125</v>
          </cell>
          <cell r="T66">
            <v>700.2459716796875</v>
          </cell>
          <cell r="U66">
            <v>786.44482421875</v>
          </cell>
          <cell r="V66">
            <v>771.905029296875</v>
          </cell>
          <cell r="W66">
            <v>581.11126708984375</v>
          </cell>
          <cell r="X66">
            <v>664.960205078125</v>
          </cell>
          <cell r="Y66">
            <v>587.53326416015625</v>
          </cell>
          <cell r="Z66">
            <v>721.6328125</v>
          </cell>
          <cell r="AA66">
            <v>609.55718994140625</v>
          </cell>
          <cell r="AB66">
            <v>770.0234375</v>
          </cell>
          <cell r="AC66">
            <v>564.67108154296875</v>
          </cell>
          <cell r="AD66">
            <v>794.94189453125</v>
          </cell>
          <cell r="AE66">
            <v>562.68096923828125</v>
          </cell>
          <cell r="AF66">
            <v>700.0074462890625</v>
          </cell>
          <cell r="AG66">
            <v>786.8052978515625</v>
          </cell>
          <cell r="AH66">
            <v>773.56536865234375</v>
          </cell>
          <cell r="AI66">
            <v>580.3909912109375</v>
          </cell>
          <cell r="AJ66">
            <v>665.0916748046875</v>
          </cell>
          <cell r="AK66">
            <v>589.37921142578125</v>
          </cell>
          <cell r="AL66">
            <v>717.8101806640625</v>
          </cell>
          <cell r="AM66">
            <v>608.37274169921875</v>
          </cell>
          <cell r="AN66">
            <v>767.51544189453125</v>
          </cell>
          <cell r="AO66">
            <v>564.09503173828125</v>
          </cell>
          <cell r="AP66">
            <v>797.66796875</v>
          </cell>
          <cell r="AQ66">
            <v>562.49932861328125</v>
          </cell>
          <cell r="AR66">
            <v>700.39569091796875</v>
          </cell>
          <cell r="AS66">
            <v>774.5770263671875</v>
          </cell>
          <cell r="AT66">
            <v>769.4029541015625</v>
          </cell>
          <cell r="AU66">
            <v>578.45849609375</v>
          </cell>
          <cell r="AV66">
            <v>665.52117919921875</v>
          </cell>
          <cell r="AW66">
            <v>585.5228271484375</v>
          </cell>
          <cell r="AX66">
            <v>716.63238525390625</v>
          </cell>
          <cell r="AY66">
            <v>608.5814208984375</v>
          </cell>
          <cell r="AZ66">
            <v>763.25360107421875</v>
          </cell>
          <cell r="BA66">
            <v>563.0037841796875</v>
          </cell>
          <cell r="BB66">
            <v>801.7532958984375</v>
          </cell>
          <cell r="BC66">
            <v>559.22210693359375</v>
          </cell>
          <cell r="BD66">
            <v>704.2003173828125</v>
          </cell>
          <cell r="BE66">
            <v>764.55377197265625</v>
          </cell>
          <cell r="BF66">
            <v>765.00714111328125</v>
          </cell>
          <cell r="BG66">
            <v>577.573974609375</v>
          </cell>
          <cell r="BH66">
            <v>666.9554443359375</v>
          </cell>
          <cell r="BI66">
            <v>594.15509033203125</v>
          </cell>
          <cell r="BJ66">
            <v>714.5233154296875</v>
          </cell>
          <cell r="BK66">
            <v>608.6168212890625</v>
          </cell>
          <cell r="BL66">
            <v>726.0860595703125</v>
          </cell>
          <cell r="BM66">
            <v>718.31024169921875</v>
          </cell>
          <cell r="BN66">
            <v>716.9002685546875</v>
          </cell>
          <cell r="BO66">
            <v>714.10809326171875</v>
          </cell>
          <cell r="BP66">
            <v>706.4527587890625</v>
          </cell>
          <cell r="BQ66">
            <v>769.65936279296875</v>
          </cell>
          <cell r="BR66">
            <v>564.56951904296875</v>
          </cell>
          <cell r="BS66">
            <v>795.77496337890625</v>
          </cell>
          <cell r="BT66">
            <v>563.91229248046875</v>
          </cell>
          <cell r="BU66">
            <v>701.60009765625</v>
          </cell>
          <cell r="BV66">
            <v>775.28106689453125</v>
          </cell>
          <cell r="BW66">
            <v>769.229248046875</v>
          </cell>
          <cell r="BX66">
            <v>579.540771484375</v>
          </cell>
          <cell r="BY66">
            <v>665.78704833984375</v>
          </cell>
          <cell r="BZ66">
            <v>589.6917724609375</v>
          </cell>
          <cell r="CA66">
            <v>717.0386962890625</v>
          </cell>
          <cell r="CB66">
            <v>609.00189208984375</v>
          </cell>
          <cell r="CC66">
            <v>714.24395751953125</v>
          </cell>
          <cell r="CD66">
            <v>714.24395751953125</v>
          </cell>
        </row>
        <row r="67">
          <cell r="A67">
            <v>44682</v>
          </cell>
          <cell r="B67">
            <v>5</v>
          </cell>
          <cell r="C67">
            <v>2022</v>
          </cell>
          <cell r="D67">
            <v>818.0797119140625</v>
          </cell>
          <cell r="E67">
            <v>604.0379638671875</v>
          </cell>
          <cell r="F67">
            <v>836.0567626953125</v>
          </cell>
          <cell r="G67">
            <v>599.37371826171875</v>
          </cell>
          <cell r="H67">
            <v>735.99420166015625</v>
          </cell>
          <cell r="I67">
            <v>841.805419921875</v>
          </cell>
          <cell r="J67">
            <v>820.93231201171875</v>
          </cell>
          <cell r="K67">
            <v>604.16015625</v>
          </cell>
          <cell r="L67">
            <v>699.8690185546875</v>
          </cell>
          <cell r="M67">
            <v>606.55419921875</v>
          </cell>
          <cell r="N67">
            <v>765.1680908203125</v>
          </cell>
          <cell r="O67">
            <v>640.999267578125</v>
          </cell>
          <cell r="P67">
            <v>813.6685791015625</v>
          </cell>
          <cell r="Q67">
            <v>600.9871826171875</v>
          </cell>
          <cell r="R67">
            <v>844.34381103515625</v>
          </cell>
          <cell r="S67">
            <v>589.9049072265625</v>
          </cell>
          <cell r="T67">
            <v>739.26959228515625</v>
          </cell>
          <cell r="U67">
            <v>835.3809814453125</v>
          </cell>
          <cell r="V67">
            <v>819.05615234375</v>
          </cell>
          <cell r="W67">
            <v>601.86944580078125</v>
          </cell>
          <cell r="X67">
            <v>699.7552490234375</v>
          </cell>
          <cell r="Y67">
            <v>613.1693115234375</v>
          </cell>
          <cell r="Z67">
            <v>763.95037841796875</v>
          </cell>
          <cell r="AA67">
            <v>638.14178466796875</v>
          </cell>
          <cell r="AB67">
            <v>810.5526123046875</v>
          </cell>
          <cell r="AC67">
            <v>599.96112060546875</v>
          </cell>
          <cell r="AD67">
            <v>847.93572998046875</v>
          </cell>
          <cell r="AE67">
            <v>582.6187744140625</v>
          </cell>
          <cell r="AF67">
            <v>738.89984130859375</v>
          </cell>
          <cell r="AG67">
            <v>835.89544677734375</v>
          </cell>
          <cell r="AH67">
            <v>821.53076171875</v>
          </cell>
          <cell r="AI67">
            <v>600.87542724609375</v>
          </cell>
          <cell r="AJ67">
            <v>699.533203125</v>
          </cell>
          <cell r="AK67">
            <v>615.2144775390625</v>
          </cell>
          <cell r="AL67">
            <v>758.93756103515625</v>
          </cell>
          <cell r="AM67">
            <v>636.57421875</v>
          </cell>
          <cell r="AN67">
            <v>807.84002685546875</v>
          </cell>
          <cell r="AO67">
            <v>599.2259521484375</v>
          </cell>
          <cell r="AP67">
            <v>850.86529541015625</v>
          </cell>
          <cell r="AQ67">
            <v>581.60540771484375</v>
          </cell>
          <cell r="AR67">
            <v>739.3062744140625</v>
          </cell>
          <cell r="AS67">
            <v>822.6988525390625</v>
          </cell>
          <cell r="AT67">
            <v>816.43804931640625</v>
          </cell>
          <cell r="AU67">
            <v>598.81549072265625</v>
          </cell>
          <cell r="AV67">
            <v>699.61956787109375</v>
          </cell>
          <cell r="AW67">
            <v>610.791259765625</v>
          </cell>
          <cell r="AX67">
            <v>757.05712890625</v>
          </cell>
          <cell r="AY67">
            <v>636.863525390625</v>
          </cell>
          <cell r="AZ67">
            <v>803.2879638671875</v>
          </cell>
          <cell r="BA67">
            <v>597.7108154296875</v>
          </cell>
          <cell r="BB67">
            <v>855.376220703125</v>
          </cell>
          <cell r="BC67">
            <v>577.08660888671875</v>
          </cell>
          <cell r="BD67">
            <v>743.5650634765625</v>
          </cell>
          <cell r="BE67">
            <v>811.93072509765625</v>
          </cell>
          <cell r="BF67">
            <v>811.4036865234375</v>
          </cell>
          <cell r="BG67">
            <v>597.583740234375</v>
          </cell>
          <cell r="BH67">
            <v>701.0205078125</v>
          </cell>
          <cell r="BI67">
            <v>621.02178955078125</v>
          </cell>
          <cell r="BJ67">
            <v>753.90313720703125</v>
          </cell>
          <cell r="BK67">
            <v>636.510009765625</v>
          </cell>
          <cell r="BL67">
            <v>766.0938720703125</v>
          </cell>
          <cell r="BM67">
            <v>757.71649169921875</v>
          </cell>
          <cell r="BN67">
            <v>756.1365966796875</v>
          </cell>
          <cell r="BO67">
            <v>753.15155029296875</v>
          </cell>
          <cell r="BP67">
            <v>744.85418701171875</v>
          </cell>
          <cell r="BQ67">
            <v>810.281982421875</v>
          </cell>
          <cell r="BR67">
            <v>599.8612060546875</v>
          </cell>
          <cell r="BS67">
            <v>848.476318359375</v>
          </cell>
          <cell r="BT67">
            <v>583.6614990234375</v>
          </cell>
          <cell r="BU67">
            <v>740.71490478515625</v>
          </cell>
          <cell r="BV67">
            <v>823.43707275390625</v>
          </cell>
          <cell r="BW67">
            <v>816.22314453125</v>
          </cell>
          <cell r="BX67">
            <v>599.99267578125</v>
          </cell>
          <cell r="BY67">
            <v>700.16900634765625</v>
          </cell>
          <cell r="BZ67">
            <v>615.675048828125</v>
          </cell>
          <cell r="CA67">
            <v>757.575927734375</v>
          </cell>
          <cell r="CB67">
            <v>637.2679443359375</v>
          </cell>
          <cell r="CC67">
            <v>753.2882080078125</v>
          </cell>
          <cell r="CD67">
            <v>753.2882080078125</v>
          </cell>
        </row>
        <row r="68">
          <cell r="A68">
            <v>44713</v>
          </cell>
          <cell r="B68">
            <v>6</v>
          </cell>
          <cell r="C68">
            <v>2022</v>
          </cell>
          <cell r="D68">
            <v>859.7991943359375</v>
          </cell>
          <cell r="E68">
            <v>643.98095703125</v>
          </cell>
          <cell r="F68">
            <v>884.2520751953125</v>
          </cell>
          <cell r="G68">
            <v>639.25225830078125</v>
          </cell>
          <cell r="H68">
            <v>776.46051025390625</v>
          </cell>
          <cell r="I68">
            <v>903.59185791015625</v>
          </cell>
          <cell r="J68">
            <v>862.4344482421875</v>
          </cell>
          <cell r="K68">
            <v>607.41302490234375</v>
          </cell>
          <cell r="L68">
            <v>728.6478271484375</v>
          </cell>
          <cell r="M68">
            <v>632.16033935546875</v>
          </cell>
          <cell r="N68">
            <v>813.56488037109375</v>
          </cell>
          <cell r="O68">
            <v>673.22467041015625</v>
          </cell>
          <cell r="P68">
            <v>855.33056640625</v>
          </cell>
          <cell r="Q68">
            <v>641.172607421875</v>
          </cell>
          <cell r="R68">
            <v>893.171630859375</v>
          </cell>
          <cell r="S68">
            <v>629.77874755859375</v>
          </cell>
          <cell r="T68">
            <v>780.25384521484375</v>
          </cell>
          <cell r="U68">
            <v>897.097412109375</v>
          </cell>
          <cell r="V68">
            <v>859.54241943359375</v>
          </cell>
          <cell r="W68">
            <v>604.40838623046875</v>
          </cell>
          <cell r="X68">
            <v>729.04339599609375</v>
          </cell>
          <cell r="Y68">
            <v>640.19879150390625</v>
          </cell>
          <cell r="Z68">
            <v>812.173095703125</v>
          </cell>
          <cell r="AA68">
            <v>670.178466796875</v>
          </cell>
          <cell r="AB68">
            <v>852.1817626953125</v>
          </cell>
          <cell r="AC68">
            <v>640.11419677734375</v>
          </cell>
          <cell r="AD68">
            <v>897.1756591796875</v>
          </cell>
          <cell r="AE68">
            <v>622.00457763671875</v>
          </cell>
          <cell r="AF68">
            <v>780.34197998046875</v>
          </cell>
          <cell r="AG68">
            <v>897.38043212890625</v>
          </cell>
          <cell r="AH68">
            <v>862.22900390625</v>
          </cell>
          <cell r="AI68">
            <v>603.03070068359375</v>
          </cell>
          <cell r="AJ68">
            <v>728.96966552734375</v>
          </cell>
          <cell r="AK68">
            <v>642.58197021484375</v>
          </cell>
          <cell r="AL68">
            <v>806.58062744140625</v>
          </cell>
          <cell r="AM68">
            <v>668.41864013671875</v>
          </cell>
          <cell r="AN68">
            <v>849.45294189453125</v>
          </cell>
          <cell r="AO68">
            <v>639.46588134765625</v>
          </cell>
          <cell r="AP68">
            <v>900.72943115234375</v>
          </cell>
          <cell r="AQ68">
            <v>620.72235107421875</v>
          </cell>
          <cell r="AR68">
            <v>780.76123046875</v>
          </cell>
          <cell r="AS68">
            <v>883.95965576171875</v>
          </cell>
          <cell r="AT68">
            <v>855.412109375</v>
          </cell>
          <cell r="AU68">
            <v>600.885498046875</v>
          </cell>
          <cell r="AV68">
            <v>729.65887451171875</v>
          </cell>
          <cell r="AW68">
            <v>637.976806640625</v>
          </cell>
          <cell r="AX68">
            <v>804.73779296875</v>
          </cell>
          <cell r="AY68">
            <v>668.86798095703125</v>
          </cell>
          <cell r="AZ68">
            <v>844.93121337890625</v>
          </cell>
          <cell r="BA68">
            <v>638.12896728515625</v>
          </cell>
          <cell r="BB68">
            <v>906.02130126953125</v>
          </cell>
          <cell r="BC68">
            <v>616.3248291015625</v>
          </cell>
          <cell r="BD68">
            <v>785.0010986328125</v>
          </cell>
          <cell r="BE68">
            <v>872.97027587890625</v>
          </cell>
          <cell r="BF68">
            <v>848.90838623046875</v>
          </cell>
          <cell r="BG68">
            <v>599.3353271484375</v>
          </cell>
          <cell r="BH68">
            <v>731.7890625</v>
          </cell>
          <cell r="BI68">
            <v>649.37335205078125</v>
          </cell>
          <cell r="BJ68">
            <v>801.49066162109375</v>
          </cell>
          <cell r="BK68">
            <v>668.810546875</v>
          </cell>
          <cell r="BL68">
            <v>807.309814453125</v>
          </cell>
          <cell r="BM68">
            <v>798.79559326171875</v>
          </cell>
          <cell r="BN68">
            <v>797.440185546875</v>
          </cell>
          <cell r="BO68">
            <v>794.49542236328125</v>
          </cell>
          <cell r="BP68">
            <v>786.41278076171875</v>
          </cell>
          <cell r="BQ68">
            <v>851.933349609375</v>
          </cell>
          <cell r="BR68">
            <v>640.0908203125</v>
          </cell>
          <cell r="BS68">
            <v>898.0445556640625</v>
          </cell>
          <cell r="BT68">
            <v>623.073974609375</v>
          </cell>
          <cell r="BU68">
            <v>782.0123291015625</v>
          </cell>
          <cell r="BV68">
            <v>884.7376708984375</v>
          </cell>
          <cell r="BW68">
            <v>855.384765625</v>
          </cell>
          <cell r="BX68">
            <v>602.20257568359375</v>
          </cell>
          <cell r="BY68">
            <v>730.1416015625</v>
          </cell>
          <cell r="BZ68">
            <v>643.2366943359375</v>
          </cell>
          <cell r="CA68">
            <v>805.3370361328125</v>
          </cell>
          <cell r="CB68">
            <v>669.38153076171875</v>
          </cell>
          <cell r="CC68">
            <v>794.6375732421875</v>
          </cell>
          <cell r="CD68">
            <v>794.63751220703125</v>
          </cell>
        </row>
        <row r="69">
          <cell r="A69">
            <v>44743</v>
          </cell>
          <cell r="B69">
            <v>7</v>
          </cell>
          <cell r="C69">
            <v>2022</v>
          </cell>
          <cell r="D69">
            <v>916.7340087890625</v>
          </cell>
          <cell r="E69">
            <v>688.64788818359375</v>
          </cell>
          <cell r="F69">
            <v>970.3289794921875</v>
          </cell>
          <cell r="G69">
            <v>668.99713134765625</v>
          </cell>
          <cell r="H69">
            <v>851.8555908203125</v>
          </cell>
          <cell r="I69">
            <v>964.9090576171875</v>
          </cell>
          <cell r="J69">
            <v>911.09295654296875</v>
          </cell>
          <cell r="K69">
            <v>645.63519287109375</v>
          </cell>
          <cell r="L69">
            <v>816.44390869140625</v>
          </cell>
          <cell r="M69">
            <v>670.87384033203125</v>
          </cell>
          <cell r="N69">
            <v>887.9456787109375</v>
          </cell>
          <cell r="O69">
            <v>728.2216796875</v>
          </cell>
          <cell r="P69">
            <v>911.7764892578125</v>
          </cell>
          <cell r="Q69">
            <v>685.71923828125</v>
          </cell>
          <cell r="R69">
            <v>979.24517822265625</v>
          </cell>
          <cell r="S69">
            <v>658.794921875</v>
          </cell>
          <cell r="T69">
            <v>855.4769287109375</v>
          </cell>
          <cell r="U69">
            <v>958.284912109375</v>
          </cell>
          <cell r="V69">
            <v>907.99072265625</v>
          </cell>
          <cell r="W69">
            <v>641.48284912109375</v>
          </cell>
          <cell r="X69">
            <v>818.1822509765625</v>
          </cell>
          <cell r="Y69">
            <v>681.75677490234375</v>
          </cell>
          <cell r="Z69">
            <v>888.38397216796875</v>
          </cell>
          <cell r="AA69">
            <v>724.48236083984375</v>
          </cell>
          <cell r="AB69">
            <v>908.38409423828125</v>
          </cell>
          <cell r="AC69">
            <v>684.693115234375</v>
          </cell>
          <cell r="AD69">
            <v>983.35772705078125</v>
          </cell>
          <cell r="AE69">
            <v>650.261474609375</v>
          </cell>
          <cell r="AF69">
            <v>855.72186279296875</v>
          </cell>
          <cell r="AG69">
            <v>958.8326416015625</v>
          </cell>
          <cell r="AH69">
            <v>911.6861572265625</v>
          </cell>
          <cell r="AI69">
            <v>639.545166015625</v>
          </cell>
          <cell r="AJ69">
            <v>819.0101318359375</v>
          </cell>
          <cell r="AK69">
            <v>684.5986328125</v>
          </cell>
          <cell r="AL69">
            <v>884.47271728515625</v>
          </cell>
          <cell r="AM69">
            <v>722.44512939453125</v>
          </cell>
          <cell r="AN69">
            <v>905.549560546875</v>
          </cell>
          <cell r="AO69">
            <v>683.8660888671875</v>
          </cell>
          <cell r="AP69">
            <v>987.0963134765625</v>
          </cell>
          <cell r="AQ69">
            <v>649.1080322265625</v>
          </cell>
          <cell r="AR69">
            <v>856.1981201171875</v>
          </cell>
          <cell r="AS69">
            <v>944.656982421875</v>
          </cell>
          <cell r="AT69">
            <v>903.4150390625</v>
          </cell>
          <cell r="AU69">
            <v>637.043701171875</v>
          </cell>
          <cell r="AV69">
            <v>819.44879150390625</v>
          </cell>
          <cell r="AW69">
            <v>679.48095703125</v>
          </cell>
          <cell r="AX69">
            <v>883.979248046875</v>
          </cell>
          <cell r="AY69">
            <v>722.92620849609375</v>
          </cell>
          <cell r="AZ69">
            <v>900.6278076171875</v>
          </cell>
          <cell r="BA69">
            <v>682.29229736328125</v>
          </cell>
          <cell r="BB69">
            <v>992.57989501953125</v>
          </cell>
          <cell r="BC69">
            <v>644.69268798828125</v>
          </cell>
          <cell r="BD69">
            <v>860.4359130859375</v>
          </cell>
          <cell r="BE69">
            <v>933.19549560546875</v>
          </cell>
          <cell r="BF69">
            <v>895.77410888671875</v>
          </cell>
          <cell r="BG69">
            <v>634.31256103515625</v>
          </cell>
          <cell r="BH69">
            <v>821.17987060546875</v>
          </cell>
          <cell r="BI69">
            <v>692.958984375</v>
          </cell>
          <cell r="BJ69">
            <v>882.9688720703125</v>
          </cell>
          <cell r="BK69">
            <v>722.9510498046875</v>
          </cell>
          <cell r="BL69">
            <v>867.1614990234375</v>
          </cell>
          <cell r="BM69">
            <v>858.24713134765625</v>
          </cell>
          <cell r="BN69">
            <v>857.40545654296875</v>
          </cell>
          <cell r="BO69">
            <v>854.75341796875</v>
          </cell>
          <cell r="BP69">
            <v>847.4913330078125</v>
          </cell>
          <cell r="BQ69">
            <v>908.17669677734375</v>
          </cell>
          <cell r="BR69">
            <v>684.5123291015625</v>
          </cell>
          <cell r="BS69">
            <v>984.34307861328125</v>
          </cell>
          <cell r="BT69">
            <v>651.68792724609375</v>
          </cell>
          <cell r="BU69">
            <v>857.4088134765625</v>
          </cell>
          <cell r="BV69">
            <v>945.47247314453125</v>
          </cell>
          <cell r="BW69">
            <v>903.3365478515625</v>
          </cell>
          <cell r="BX69">
            <v>638.480712890625</v>
          </cell>
          <cell r="BY69">
            <v>819.5233154296875</v>
          </cell>
          <cell r="BZ69">
            <v>685.4893798828125</v>
          </cell>
          <cell r="CA69">
            <v>884.51031494140625</v>
          </cell>
          <cell r="CB69">
            <v>723.59136962890625</v>
          </cell>
          <cell r="CC69">
            <v>854.93408203125</v>
          </cell>
          <cell r="CD69">
            <v>854.93408203125</v>
          </cell>
        </row>
        <row r="70">
          <cell r="A70">
            <v>44774</v>
          </cell>
          <cell r="B70">
            <v>8</v>
          </cell>
          <cell r="C70">
            <v>2022</v>
          </cell>
          <cell r="D70">
            <v>980.25518798828125</v>
          </cell>
          <cell r="E70">
            <v>738.418701171875</v>
          </cell>
          <cell r="F70">
            <v>1065.04443359375</v>
          </cell>
          <cell r="G70">
            <v>708.70220947265625</v>
          </cell>
          <cell r="H70">
            <v>921.61993408203125</v>
          </cell>
          <cell r="I70">
            <v>1018.130126953125</v>
          </cell>
          <cell r="J70">
            <v>971.273681640625</v>
          </cell>
          <cell r="K70">
            <v>675.78021240234375</v>
          </cell>
          <cell r="L70">
            <v>855.9886474609375</v>
          </cell>
          <cell r="M70">
            <v>704.56536865234375</v>
          </cell>
          <cell r="N70">
            <v>948.3582763671875</v>
          </cell>
          <cell r="O70">
            <v>789.6864013671875</v>
          </cell>
          <cell r="P70">
            <v>974.73468017578125</v>
          </cell>
          <cell r="Q70">
            <v>735.7467041015625</v>
          </cell>
          <cell r="R70">
            <v>1074.5965576171875</v>
          </cell>
          <cell r="S70">
            <v>696.24957275390625</v>
          </cell>
          <cell r="T70">
            <v>925.33770751953125</v>
          </cell>
          <cell r="U70">
            <v>1011.668701171875</v>
          </cell>
          <cell r="V70">
            <v>967.85687255859375</v>
          </cell>
          <cell r="W70">
            <v>671.09552001953125</v>
          </cell>
          <cell r="X70">
            <v>856.665283203125</v>
          </cell>
          <cell r="Y70">
            <v>715.87432861328125</v>
          </cell>
          <cell r="Z70">
            <v>948.35662841796875</v>
          </cell>
          <cell r="AA70">
            <v>785.922607421875</v>
          </cell>
          <cell r="AB70">
            <v>971.05963134765625</v>
          </cell>
          <cell r="AC70">
            <v>734.62847900390625</v>
          </cell>
          <cell r="AD70">
            <v>1079.417236328125</v>
          </cell>
          <cell r="AE70">
            <v>686.0758056640625</v>
          </cell>
          <cell r="AF70">
            <v>925.59918212890625</v>
          </cell>
          <cell r="AG70">
            <v>1012.2974243164063</v>
          </cell>
          <cell r="AH70">
            <v>971.3614501953125</v>
          </cell>
          <cell r="AI70">
            <v>668.9183349609375</v>
          </cell>
          <cell r="AJ70">
            <v>856.82745361328125</v>
          </cell>
          <cell r="AK70">
            <v>718.70941162109375</v>
          </cell>
          <cell r="AL70">
            <v>943.654296875</v>
          </cell>
          <cell r="AM70">
            <v>784.10546875</v>
          </cell>
          <cell r="AN70">
            <v>967.8955078125</v>
          </cell>
          <cell r="AO70">
            <v>733.75823974609375</v>
          </cell>
          <cell r="AP70">
            <v>1082.4144287109375</v>
          </cell>
          <cell r="AQ70">
            <v>684.07501220703125</v>
          </cell>
          <cell r="AR70">
            <v>925.953369140625</v>
          </cell>
          <cell r="AS70">
            <v>998.8492431640625</v>
          </cell>
          <cell r="AT70">
            <v>963.74017333984375</v>
          </cell>
          <cell r="AU70">
            <v>666.400390625</v>
          </cell>
          <cell r="AV70">
            <v>856.9718017578125</v>
          </cell>
          <cell r="AW70">
            <v>713.42041015625</v>
          </cell>
          <cell r="AX70">
            <v>942.7030029296875</v>
          </cell>
          <cell r="AY70">
            <v>784.173095703125</v>
          </cell>
          <cell r="AZ70">
            <v>962.37017822265625</v>
          </cell>
          <cell r="BA70">
            <v>732.3406982421875</v>
          </cell>
          <cell r="BB70">
            <v>1087.6934814453125</v>
          </cell>
          <cell r="BC70">
            <v>678.46710205078125</v>
          </cell>
          <cell r="BD70">
            <v>930.20819091796875</v>
          </cell>
          <cell r="BE70">
            <v>987.9996337890625</v>
          </cell>
          <cell r="BF70">
            <v>956.80218505859375</v>
          </cell>
          <cell r="BG70">
            <v>663.28271484375</v>
          </cell>
          <cell r="BH70">
            <v>858.19122314453125</v>
          </cell>
          <cell r="BI70">
            <v>726.27587890625</v>
          </cell>
          <cell r="BJ70">
            <v>940.8480224609375</v>
          </cell>
          <cell r="BK70">
            <v>783.92535400390625</v>
          </cell>
          <cell r="BL70">
            <v>927.991455078125</v>
          </cell>
          <cell r="BM70">
            <v>917.67578125</v>
          </cell>
          <cell r="BN70">
            <v>916.2236328125</v>
          </cell>
          <cell r="BO70">
            <v>913.09100341796875</v>
          </cell>
          <cell r="BP70">
            <v>904.73565673828125</v>
          </cell>
          <cell r="BQ70">
            <v>970.77752685546875</v>
          </cell>
          <cell r="BR70">
            <v>734.46881103515625</v>
          </cell>
          <cell r="BS70">
            <v>1079.6624755859375</v>
          </cell>
          <cell r="BT70">
            <v>687.35321044921875</v>
          </cell>
          <cell r="BU70">
            <v>927.2037353515625</v>
          </cell>
          <cell r="BV70">
            <v>999.62530517578125</v>
          </cell>
          <cell r="BW70">
            <v>963.72979736328125</v>
          </cell>
          <cell r="BX70">
            <v>667.86279296875</v>
          </cell>
          <cell r="BY70">
            <v>857.252685546875</v>
          </cell>
          <cell r="BZ70">
            <v>719.218017578125</v>
          </cell>
          <cell r="CA70">
            <v>943.25299072265625</v>
          </cell>
          <cell r="CB70">
            <v>784.8548583984375</v>
          </cell>
          <cell r="CC70">
            <v>913.477294921875</v>
          </cell>
          <cell r="CD70">
            <v>913.477294921875</v>
          </cell>
        </row>
        <row r="71">
          <cell r="A71">
            <v>44805</v>
          </cell>
          <cell r="B71">
            <v>9</v>
          </cell>
          <cell r="C71">
            <v>2022</v>
          </cell>
          <cell r="D71">
            <v>1037.8748779296875</v>
          </cell>
          <cell r="E71">
            <v>794.10748291015625</v>
          </cell>
          <cell r="F71">
            <v>1149.46044921875</v>
          </cell>
          <cell r="G71">
            <v>735.07537841796875</v>
          </cell>
          <cell r="H71">
            <v>971.7664794921875</v>
          </cell>
          <cell r="I71">
            <v>1064.3094482421875</v>
          </cell>
          <cell r="J71">
            <v>1026.40869140625</v>
          </cell>
          <cell r="K71">
            <v>694.326171875</v>
          </cell>
          <cell r="L71">
            <v>899.628173828125</v>
          </cell>
          <cell r="M71">
            <v>742.75054931640625</v>
          </cell>
          <cell r="N71">
            <v>996.79150390625</v>
          </cell>
          <cell r="O71">
            <v>842.161865234375</v>
          </cell>
          <cell r="P71">
            <v>1032.5223388671875</v>
          </cell>
          <cell r="Q71">
            <v>790.79925537109375</v>
          </cell>
          <cell r="R71">
            <v>1158.2406005859375</v>
          </cell>
          <cell r="S71">
            <v>719.26141357421875</v>
          </cell>
          <cell r="T71">
            <v>975.27947998046875</v>
          </cell>
          <cell r="U71">
            <v>1056.6331787109375</v>
          </cell>
          <cell r="V71">
            <v>1022.77880859375</v>
          </cell>
          <cell r="W71">
            <v>688.9178466796875</v>
          </cell>
          <cell r="X71">
            <v>901.21319580078125</v>
          </cell>
          <cell r="Y71">
            <v>755.31231689453125</v>
          </cell>
          <cell r="Z71">
            <v>995.38800048828125</v>
          </cell>
          <cell r="AA71">
            <v>838.448974609375</v>
          </cell>
          <cell r="AB71">
            <v>1029.08447265625</v>
          </cell>
          <cell r="AC71">
            <v>788.9847412109375</v>
          </cell>
          <cell r="AD71">
            <v>1162.8922119140625</v>
          </cell>
          <cell r="AE71">
            <v>707.36993408203125</v>
          </cell>
          <cell r="AF71">
            <v>976.09326171875</v>
          </cell>
          <cell r="AG71">
            <v>1056.4774169921875</v>
          </cell>
          <cell r="AH71">
            <v>1026.4520263671875</v>
          </cell>
          <cell r="AI71">
            <v>686.1673583984375</v>
          </cell>
          <cell r="AJ71">
            <v>901.825927734375</v>
          </cell>
          <cell r="AK71">
            <v>758.61590576171875</v>
          </cell>
          <cell r="AL71">
            <v>989.78802490234375</v>
          </cell>
          <cell r="AM71">
            <v>836.7376708984375</v>
          </cell>
          <cell r="AN71">
            <v>1026.06005859375</v>
          </cell>
          <cell r="AO71">
            <v>788.0673828125</v>
          </cell>
          <cell r="AP71">
            <v>1165.3267822265625</v>
          </cell>
          <cell r="AQ71">
            <v>704.85400390625</v>
          </cell>
          <cell r="AR71">
            <v>976.4488525390625</v>
          </cell>
          <cell r="AS71">
            <v>1041.2547607421875</v>
          </cell>
          <cell r="AT71">
            <v>1018.9409790039063</v>
          </cell>
          <cell r="AU71">
            <v>683.5091552734375</v>
          </cell>
          <cell r="AV71">
            <v>902.071044921875</v>
          </cell>
          <cell r="AW71">
            <v>753.08087158203125</v>
          </cell>
          <cell r="AX71">
            <v>988.18096923828125</v>
          </cell>
          <cell r="AY71">
            <v>836.6715087890625</v>
          </cell>
          <cell r="AZ71">
            <v>1020.5921630859375</v>
          </cell>
          <cell r="BA71">
            <v>786.543212890625</v>
          </cell>
          <cell r="BB71">
            <v>1170.1832275390625</v>
          </cell>
          <cell r="BC71">
            <v>697.51385498046875</v>
          </cell>
          <cell r="BD71">
            <v>979.51251220703125</v>
          </cell>
          <cell r="BE71">
            <v>1028.672119140625</v>
          </cell>
          <cell r="BF71">
            <v>1012.6307373046875</v>
          </cell>
          <cell r="BG71">
            <v>679.79583740234375</v>
          </cell>
          <cell r="BH71">
            <v>903.26812744140625</v>
          </cell>
          <cell r="BI71">
            <v>767.26214599609375</v>
          </cell>
          <cell r="BJ71">
            <v>984.809814453125</v>
          </cell>
          <cell r="BK71">
            <v>836.7244873046875</v>
          </cell>
          <cell r="BL71">
            <v>981.7606201171875</v>
          </cell>
          <cell r="BM71">
            <v>969.91290283203125</v>
          </cell>
          <cell r="BN71">
            <v>967.79901123046875</v>
          </cell>
          <cell r="BO71">
            <v>963.95361328125</v>
          </cell>
          <cell r="BP71">
            <v>953.90362548828125</v>
          </cell>
          <cell r="BQ71">
            <v>1028.758544921875</v>
          </cell>
          <cell r="BR71">
            <v>789.07659912109375</v>
          </cell>
          <cell r="BS71">
            <v>1162.8883056640625</v>
          </cell>
          <cell r="BT71">
            <v>708.65228271484375</v>
          </cell>
          <cell r="BU71">
            <v>977.1029052734375</v>
          </cell>
          <cell r="BV71">
            <v>1042.2039794921875</v>
          </cell>
          <cell r="BW71">
            <v>1019.0918579101563</v>
          </cell>
          <cell r="BX71">
            <v>685.11236572265625</v>
          </cell>
          <cell r="BY71">
            <v>902.095947265625</v>
          </cell>
          <cell r="BZ71">
            <v>759.3275146484375</v>
          </cell>
          <cell r="CA71">
            <v>988.6466064453125</v>
          </cell>
          <cell r="CB71">
            <v>837.4888916015625</v>
          </cell>
          <cell r="CC71">
            <v>964.48681640625</v>
          </cell>
          <cell r="CD71">
            <v>964.48681640625</v>
          </cell>
        </row>
        <row r="72">
          <cell r="A72">
            <v>44835</v>
          </cell>
          <cell r="B72">
            <v>10</v>
          </cell>
          <cell r="C72">
            <v>2022</v>
          </cell>
          <cell r="D72">
            <v>1093.8333740234375</v>
          </cell>
          <cell r="E72">
            <v>837.6923828125</v>
          </cell>
          <cell r="F72">
            <v>1219.628662109375</v>
          </cell>
          <cell r="G72">
            <v>789.531494140625</v>
          </cell>
          <cell r="H72">
            <v>1019.7218017578125</v>
          </cell>
          <cell r="I72">
            <v>1137.81396484375</v>
          </cell>
          <cell r="J72">
            <v>1076.4149169921875</v>
          </cell>
          <cell r="K72">
            <v>775.58087158203125</v>
          </cell>
          <cell r="L72">
            <v>948.20806884765625</v>
          </cell>
          <cell r="M72">
            <v>797.70574951171875</v>
          </cell>
          <cell r="N72">
            <v>1069.736083984375</v>
          </cell>
          <cell r="O72">
            <v>893.82421875</v>
          </cell>
          <cell r="P72">
            <v>1088.5423583984375</v>
          </cell>
          <cell r="Q72">
            <v>834.00689697265625</v>
          </cell>
          <cell r="R72">
            <v>1228.5068359375</v>
          </cell>
          <cell r="S72">
            <v>772.5986328125</v>
          </cell>
          <cell r="T72">
            <v>1022.26806640625</v>
          </cell>
          <cell r="U72">
            <v>1130.747802734375</v>
          </cell>
          <cell r="V72">
            <v>1071.3905029296875</v>
          </cell>
          <cell r="W72">
            <v>770.19744873046875</v>
          </cell>
          <cell r="X72">
            <v>949.82965087890625</v>
          </cell>
          <cell r="Y72">
            <v>814.62994384765625</v>
          </cell>
          <cell r="Z72">
            <v>1068.65380859375</v>
          </cell>
          <cell r="AA72">
            <v>889.9249267578125</v>
          </cell>
          <cell r="AB72">
            <v>1085.0428466796875</v>
          </cell>
          <cell r="AC72">
            <v>832.43365478515625</v>
          </cell>
          <cell r="AD72">
            <v>1233.0859375</v>
          </cell>
          <cell r="AE72">
            <v>759.6573486328125</v>
          </cell>
          <cell r="AF72">
            <v>1023.365234375</v>
          </cell>
          <cell r="AG72">
            <v>1131.3626708984375</v>
          </cell>
          <cell r="AH72">
            <v>1074.557373046875</v>
          </cell>
          <cell r="AI72">
            <v>767.46136474609375</v>
          </cell>
          <cell r="AJ72">
            <v>950.51812744140625</v>
          </cell>
          <cell r="AK72">
            <v>819.12548828125</v>
          </cell>
          <cell r="AL72">
            <v>1063.623779296875</v>
          </cell>
          <cell r="AM72">
            <v>887.71331787109375</v>
          </cell>
          <cell r="AN72">
            <v>1082.21142578125</v>
          </cell>
          <cell r="AO72">
            <v>831.46533203125</v>
          </cell>
          <cell r="AP72">
            <v>1235.660400390625</v>
          </cell>
          <cell r="AQ72">
            <v>757.06024169921875</v>
          </cell>
          <cell r="AR72">
            <v>1023.6838989257813</v>
          </cell>
          <cell r="AS72">
            <v>1115.567626953125</v>
          </cell>
          <cell r="AT72">
            <v>1065.198974609375</v>
          </cell>
          <cell r="AU72">
            <v>764.41436767578125</v>
          </cell>
          <cell r="AV72">
            <v>950.1749267578125</v>
          </cell>
          <cell r="AW72">
            <v>813.01019287109375</v>
          </cell>
          <cell r="AX72">
            <v>1062.281494140625</v>
          </cell>
          <cell r="AY72">
            <v>888.3218994140625</v>
          </cell>
          <cell r="AZ72">
            <v>1077.04248046875</v>
          </cell>
          <cell r="BA72">
            <v>829.68072509765625</v>
          </cell>
          <cell r="BB72">
            <v>1240.6697998046875</v>
          </cell>
          <cell r="BC72">
            <v>749.8323974609375</v>
          </cell>
          <cell r="BD72">
            <v>1025.170654296875</v>
          </cell>
          <cell r="BE72">
            <v>1102.9149169921875</v>
          </cell>
          <cell r="BF72">
            <v>1057.1837158203125</v>
          </cell>
          <cell r="BG72">
            <v>761.29998779296875</v>
          </cell>
          <cell r="BH72">
            <v>951.05316162109375</v>
          </cell>
          <cell r="BI72">
            <v>831.3438720703125</v>
          </cell>
          <cell r="BJ72">
            <v>1059.9041748046875</v>
          </cell>
          <cell r="BK72">
            <v>888.58062744140625</v>
          </cell>
          <cell r="BL72">
            <v>1039.795166015625</v>
          </cell>
          <cell r="BM72">
            <v>1027.9029541015625</v>
          </cell>
          <cell r="BN72">
            <v>1026.28369140625</v>
          </cell>
          <cell r="BO72">
            <v>1022.21533203125</v>
          </cell>
          <cell r="BP72">
            <v>1012.2215576171875</v>
          </cell>
          <cell r="BQ72">
            <v>1084.8802490234375</v>
          </cell>
          <cell r="BR72">
            <v>832.39312744140625</v>
          </cell>
          <cell r="BS72">
            <v>1233.2056884765625</v>
          </cell>
          <cell r="BT72">
            <v>761.34942626953125</v>
          </cell>
          <cell r="BU72">
            <v>1023.7212524414063</v>
          </cell>
          <cell r="BV72">
            <v>1116.4991455078125</v>
          </cell>
          <cell r="BW72">
            <v>1065.6983642578125</v>
          </cell>
          <cell r="BX72">
            <v>766.37054443359375</v>
          </cell>
          <cell r="BY72">
            <v>950.2998046875</v>
          </cell>
          <cell r="BZ72">
            <v>820.61834716796875</v>
          </cell>
          <cell r="CA72">
            <v>1062.9134521484375</v>
          </cell>
          <cell r="CB72">
            <v>889.0792236328125</v>
          </cell>
          <cell r="CC72">
            <v>1022.7362060546875</v>
          </cell>
          <cell r="CD72">
            <v>1022.7362060546875</v>
          </cell>
        </row>
        <row r="73">
          <cell r="A73">
            <v>44866</v>
          </cell>
          <cell r="B73">
            <v>11</v>
          </cell>
          <cell r="C73">
            <v>2022</v>
          </cell>
          <cell r="D73">
            <v>1142.17529296875</v>
          </cell>
          <cell r="E73">
            <v>887.27490234375</v>
          </cell>
          <cell r="F73">
            <v>1286.4093017578125</v>
          </cell>
          <cell r="G73">
            <v>852.5345458984375</v>
          </cell>
          <cell r="H73">
            <v>1075.803466796875</v>
          </cell>
          <cell r="I73">
            <v>1188.083984375</v>
          </cell>
          <cell r="J73">
            <v>1138.8302001953125</v>
          </cell>
          <cell r="K73">
            <v>821.33160400390625</v>
          </cell>
          <cell r="L73">
            <v>992.84576416015625</v>
          </cell>
          <cell r="M73">
            <v>844.91278076171875</v>
          </cell>
          <cell r="N73">
            <v>1127.794677734375</v>
          </cell>
          <cell r="O73">
            <v>945.67584228515625</v>
          </cell>
          <cell r="P73">
            <v>1136.6839599609375</v>
          </cell>
          <cell r="Q73">
            <v>883.18017578125</v>
          </cell>
          <cell r="R73">
            <v>1297.0338134765625</v>
          </cell>
          <cell r="S73">
            <v>836.534912109375</v>
          </cell>
          <cell r="T73">
            <v>1079.8619384765625</v>
          </cell>
          <cell r="U73">
            <v>1179.2261962890625</v>
          </cell>
          <cell r="V73">
            <v>1134.848876953125</v>
          </cell>
          <cell r="W73">
            <v>816.8787841796875</v>
          </cell>
          <cell r="X73">
            <v>993.38470458984375</v>
          </cell>
          <cell r="Y73">
            <v>864.40155029296875</v>
          </cell>
          <cell r="Z73">
            <v>1127.313720703125</v>
          </cell>
          <cell r="AA73">
            <v>941.86468505859375</v>
          </cell>
          <cell r="AB73">
            <v>1133.07470703125</v>
          </cell>
          <cell r="AC73">
            <v>882.1055908203125</v>
          </cell>
          <cell r="AD73">
            <v>1302.411865234375</v>
          </cell>
          <cell r="AE73">
            <v>823.8863525390625</v>
          </cell>
          <cell r="AF73">
            <v>1081.3826904296875</v>
          </cell>
          <cell r="AG73">
            <v>1179.599365234375</v>
          </cell>
          <cell r="AH73">
            <v>1138.1607666015625</v>
          </cell>
          <cell r="AI73">
            <v>814.708984375</v>
          </cell>
          <cell r="AJ73">
            <v>993.29681396484375</v>
          </cell>
          <cell r="AK73">
            <v>869.45831298828125</v>
          </cell>
          <cell r="AL73">
            <v>1122.78759765625</v>
          </cell>
          <cell r="AM73">
            <v>939.76763916015625</v>
          </cell>
          <cell r="AN73">
            <v>1130.0399169921875</v>
          </cell>
          <cell r="AO73">
            <v>880.97216796875</v>
          </cell>
          <cell r="AP73">
            <v>1305.7864990234375</v>
          </cell>
          <cell r="AQ73">
            <v>821.8072509765625</v>
          </cell>
          <cell r="AR73">
            <v>1081.845458984375</v>
          </cell>
          <cell r="AS73">
            <v>1160.4798583984375</v>
          </cell>
          <cell r="AT73">
            <v>1129.96923828125</v>
          </cell>
          <cell r="AU73">
            <v>811.841796875</v>
          </cell>
          <cell r="AV73">
            <v>993.17864990234375</v>
          </cell>
          <cell r="AW73">
            <v>863.11126708984375</v>
          </cell>
          <cell r="AX73">
            <v>1121.662353515625</v>
          </cell>
          <cell r="AY73">
            <v>940.09613037109375</v>
          </cell>
          <cell r="AZ73">
            <v>1124.513671875</v>
          </cell>
          <cell r="BA73">
            <v>878.605224609375</v>
          </cell>
          <cell r="BB73">
            <v>1311.928955078125</v>
          </cell>
          <cell r="BC73">
            <v>816.743896484375</v>
          </cell>
          <cell r="BD73">
            <v>1084.7020263671875</v>
          </cell>
          <cell r="BE73">
            <v>1145.0069580078125</v>
          </cell>
          <cell r="BF73">
            <v>1122.5367431640625</v>
          </cell>
          <cell r="BG73">
            <v>808.70416259765625</v>
          </cell>
          <cell r="BH73">
            <v>993.42926025390625</v>
          </cell>
          <cell r="BI73">
            <v>883.00048828125</v>
          </cell>
          <cell r="BJ73">
            <v>1119.4190673828125</v>
          </cell>
          <cell r="BK73">
            <v>939.92877197265625</v>
          </cell>
          <cell r="BL73">
            <v>1093.4339599609375</v>
          </cell>
          <cell r="BM73">
            <v>1082.3548583984375</v>
          </cell>
          <cell r="BN73">
            <v>1080.93017578125</v>
          </cell>
          <cell r="BO73">
            <v>1077.23388671875</v>
          </cell>
          <cell r="BP73">
            <v>1067.5098876953125</v>
          </cell>
          <cell r="BQ73">
            <v>1132.8192138671875</v>
          </cell>
          <cell r="BR73">
            <v>881.69805908203125</v>
          </cell>
          <cell r="BS73">
            <v>1302.778076171875</v>
          </cell>
          <cell r="BT73">
            <v>826.38970947265625</v>
          </cell>
          <cell r="BU73">
            <v>1082.173095703125</v>
          </cell>
          <cell r="BV73">
            <v>1161.6376953125</v>
          </cell>
          <cell r="BW73">
            <v>1130.09765625</v>
          </cell>
          <cell r="BX73">
            <v>813.43695068359375</v>
          </cell>
          <cell r="BY73">
            <v>993.2840576171875</v>
          </cell>
          <cell r="BZ73">
            <v>871.15374755859375</v>
          </cell>
          <cell r="CA73">
            <v>1122.11962890625</v>
          </cell>
          <cell r="CB73">
            <v>940.7730712890625</v>
          </cell>
          <cell r="CC73">
            <v>1077.5196533203125</v>
          </cell>
          <cell r="CD73">
            <v>1077.5196533203125</v>
          </cell>
        </row>
        <row r="74">
          <cell r="A74">
            <v>44896</v>
          </cell>
          <cell r="B74">
            <v>12</v>
          </cell>
          <cell r="C74">
            <v>2022</v>
          </cell>
          <cell r="D74">
            <v>1192.99267578125</v>
          </cell>
          <cell r="E74">
            <v>949.3426513671875</v>
          </cell>
          <cell r="F74">
            <v>1351.963623046875</v>
          </cell>
          <cell r="G74">
            <v>887.80291748046875</v>
          </cell>
          <cell r="H74">
            <v>1142.8155517578125</v>
          </cell>
          <cell r="I74">
            <v>1255.2882080078125</v>
          </cell>
          <cell r="J74">
            <v>1207.1695556640625</v>
          </cell>
          <cell r="K74">
            <v>845.47662353515625</v>
          </cell>
          <cell r="L74">
            <v>1042.193603515625</v>
          </cell>
          <cell r="M74">
            <v>896.27117919921875</v>
          </cell>
          <cell r="N74">
            <v>1207.2427978515625</v>
          </cell>
          <cell r="O74">
            <v>999.7518310546875</v>
          </cell>
          <cell r="P74">
            <v>1189.52490234375</v>
          </cell>
          <cell r="Q74">
            <v>945.029296875</v>
          </cell>
          <cell r="R74">
            <v>1363.585205078125</v>
          </cell>
          <cell r="S74">
            <v>871.27191162109375</v>
          </cell>
          <cell r="T74">
            <v>1146.9119873046875</v>
          </cell>
          <cell r="U74">
            <v>1246.1124267578125</v>
          </cell>
          <cell r="V74">
            <v>1202.572265625</v>
          </cell>
          <cell r="W74">
            <v>840.42889404296875</v>
          </cell>
          <cell r="X74">
            <v>1041.386962890625</v>
          </cell>
          <cell r="Y74">
            <v>919.48101806640625</v>
          </cell>
          <cell r="Z74">
            <v>1207.175537109375</v>
          </cell>
          <cell r="AA74">
            <v>996.1043701171875</v>
          </cell>
          <cell r="AB74">
            <v>1187.4095458984375</v>
          </cell>
          <cell r="AC74">
            <v>944.2696533203125</v>
          </cell>
          <cell r="AD74">
            <v>1369.537353515625</v>
          </cell>
          <cell r="AE74">
            <v>858.38299560546875</v>
          </cell>
          <cell r="AF74">
            <v>1147.504638671875</v>
          </cell>
          <cell r="AG74">
            <v>1247.1488037109375</v>
          </cell>
          <cell r="AH74">
            <v>1205.820556640625</v>
          </cell>
          <cell r="AI74">
            <v>837.42462158203125</v>
          </cell>
          <cell r="AJ74">
            <v>1040.675537109375</v>
          </cell>
          <cell r="AK74">
            <v>925.36236572265625</v>
          </cell>
          <cell r="AL74">
            <v>1202.434326171875</v>
          </cell>
          <cell r="AM74">
            <v>993.95587158203125</v>
          </cell>
          <cell r="AN74">
            <v>1185.318359375</v>
          </cell>
          <cell r="AO74">
            <v>942.8333740234375</v>
          </cell>
          <cell r="AP74">
            <v>1372.9490966796875</v>
          </cell>
          <cell r="AQ74">
            <v>856.32867431640625</v>
          </cell>
          <cell r="AR74">
            <v>1147.7628173828125</v>
          </cell>
          <cell r="AS74">
            <v>1226.5225830078125</v>
          </cell>
          <cell r="AT74">
            <v>1195.906005859375</v>
          </cell>
          <cell r="AU74">
            <v>834.4169921875</v>
          </cell>
          <cell r="AV74">
            <v>1040.0439453125</v>
          </cell>
          <cell r="AW74">
            <v>918.80938720703125</v>
          </cell>
          <cell r="AX74">
            <v>1201.8070068359375</v>
          </cell>
          <cell r="AY74">
            <v>994.2449951171875</v>
          </cell>
          <cell r="AZ74">
            <v>1181.74072265625</v>
          </cell>
          <cell r="BA74">
            <v>939.96234130859375</v>
          </cell>
          <cell r="BB74">
            <v>1379.40283203125</v>
          </cell>
          <cell r="BC74">
            <v>851.20269775390625</v>
          </cell>
          <cell r="BD74">
            <v>1151.3011474609375</v>
          </cell>
          <cell r="BE74">
            <v>1210.0758056640625</v>
          </cell>
          <cell r="BF74">
            <v>1186.533447265625</v>
          </cell>
          <cell r="BG74">
            <v>830.40728759765625</v>
          </cell>
          <cell r="BH74">
            <v>1039.5506591796875</v>
          </cell>
          <cell r="BI74">
            <v>941.76910400390625</v>
          </cell>
          <cell r="BJ74">
            <v>1199.7886962890625</v>
          </cell>
          <cell r="BK74">
            <v>994.44921875</v>
          </cell>
          <cell r="BL74">
            <v>1148.798095703125</v>
          </cell>
          <cell r="BM74">
            <v>1139.1617431640625</v>
          </cell>
          <cell r="BN74">
            <v>1138.5487060546875</v>
          </cell>
          <cell r="BO74">
            <v>1135.561767578125</v>
          </cell>
          <cell r="BP74">
            <v>1126.6529541015625</v>
          </cell>
          <cell r="BQ74">
            <v>1187.092041015625</v>
          </cell>
          <cell r="BR74">
            <v>943.48260498046875</v>
          </cell>
          <cell r="BS74">
            <v>1369.6983642578125</v>
          </cell>
          <cell r="BT74">
            <v>861.0067138671875</v>
          </cell>
          <cell r="BU74">
            <v>1148.645751953125</v>
          </cell>
          <cell r="BV74">
            <v>1227.721435546875</v>
          </cell>
          <cell r="BW74">
            <v>1196.081787109375</v>
          </cell>
          <cell r="BX74">
            <v>836.1319580078125</v>
          </cell>
          <cell r="BY74">
            <v>1040.379150390625</v>
          </cell>
          <cell r="BZ74">
            <v>927.75628662109375</v>
          </cell>
          <cell r="CA74">
            <v>1202.1859130859375</v>
          </cell>
          <cell r="CB74">
            <v>995.07183837890625</v>
          </cell>
          <cell r="CC74">
            <v>1135.3873291015625</v>
          </cell>
          <cell r="CD74">
            <v>1135.3873291015625</v>
          </cell>
        </row>
        <row r="75">
          <cell r="A75">
            <v>44927</v>
          </cell>
          <cell r="B75">
            <v>1</v>
          </cell>
          <cell r="C75">
            <v>2023</v>
          </cell>
          <cell r="D75">
            <v>1272.48046875</v>
          </cell>
          <cell r="E75">
            <v>1018.5184936523438</v>
          </cell>
          <cell r="F75">
            <v>1427.155029296875</v>
          </cell>
          <cell r="G75">
            <v>955.70697021484375</v>
          </cell>
          <cell r="H75">
            <v>1214.5330810546875</v>
          </cell>
          <cell r="I75">
            <v>1314.766357421875</v>
          </cell>
          <cell r="J75">
            <v>1276.6165771484375</v>
          </cell>
          <cell r="K75">
            <v>903.133544921875</v>
          </cell>
          <cell r="L75">
            <v>1129.322998046875</v>
          </cell>
          <cell r="M75">
            <v>932.74658203125</v>
          </cell>
          <cell r="N75">
            <v>1284.4176025390625</v>
          </cell>
          <cell r="O75">
            <v>1068.984130859375</v>
          </cell>
          <cell r="P75">
            <v>1267.9766845703125</v>
          </cell>
          <cell r="Q75">
            <v>1014.1475219726563</v>
          </cell>
          <cell r="R75">
            <v>1439.7451171875</v>
          </cell>
          <cell r="S75">
            <v>940.79595947265625</v>
          </cell>
          <cell r="T75">
            <v>1218.724365234375</v>
          </cell>
          <cell r="U75">
            <v>1306.0570068359375</v>
          </cell>
          <cell r="V75">
            <v>1272.6668701171875</v>
          </cell>
          <cell r="W75">
            <v>899.22113037109375</v>
          </cell>
          <cell r="X75">
            <v>1129.6380615234375</v>
          </cell>
          <cell r="Y75">
            <v>958.1767578125</v>
          </cell>
          <cell r="Z75">
            <v>1282.27978515625</v>
          </cell>
          <cell r="AA75">
            <v>1064.608154296875</v>
          </cell>
          <cell r="AB75">
            <v>1264.927001953125</v>
          </cell>
          <cell r="AC75">
            <v>1012.8287353515625</v>
          </cell>
          <cell r="AD75">
            <v>1446.276611328125</v>
          </cell>
          <cell r="AE75">
            <v>928.3021240234375</v>
          </cell>
          <cell r="AF75">
            <v>1218.3328857421875</v>
          </cell>
          <cell r="AG75">
            <v>1307.38232421875</v>
          </cell>
          <cell r="AH75">
            <v>1276.550537109375</v>
          </cell>
          <cell r="AI75">
            <v>896.380126953125</v>
          </cell>
          <cell r="AJ75">
            <v>1129.33056640625</v>
          </cell>
          <cell r="AK75">
            <v>964.469970703125</v>
          </cell>
          <cell r="AL75">
            <v>1276.3533935546875</v>
          </cell>
          <cell r="AM75">
            <v>1062.1295166015625</v>
          </cell>
          <cell r="AN75">
            <v>1262.0189208984375</v>
          </cell>
          <cell r="AO75">
            <v>1011.6517944335938</v>
          </cell>
          <cell r="AP75">
            <v>1450.1004638671875</v>
          </cell>
          <cell r="AQ75">
            <v>926.13177490234375</v>
          </cell>
          <cell r="AR75">
            <v>1218.5880126953125</v>
          </cell>
          <cell r="AS75">
            <v>1287.5657958984375</v>
          </cell>
          <cell r="AT75">
            <v>1266.922119140625</v>
          </cell>
          <cell r="AU75">
            <v>893.88177490234375</v>
          </cell>
          <cell r="AV75">
            <v>1129.8214111328125</v>
          </cell>
          <cell r="AW75">
            <v>957.48773193359375</v>
          </cell>
          <cell r="AX75">
            <v>1274.746337890625</v>
          </cell>
          <cell r="AY75">
            <v>1062.7730712890625</v>
          </cell>
          <cell r="AZ75">
            <v>1257.277099609375</v>
          </cell>
          <cell r="BA75">
            <v>1009.2369384765625</v>
          </cell>
          <cell r="BB75">
            <v>1457.223388671875</v>
          </cell>
          <cell r="BC75">
            <v>920.60870361328125</v>
          </cell>
          <cell r="BD75">
            <v>1223.0623779296875</v>
          </cell>
          <cell r="BE75">
            <v>1271.8487548828125</v>
          </cell>
          <cell r="BF75">
            <v>1257.50537109375</v>
          </cell>
          <cell r="BG75">
            <v>890.85845947265625</v>
          </cell>
          <cell r="BH75">
            <v>1131.0208740234375</v>
          </cell>
          <cell r="BI75">
            <v>981.29931640625</v>
          </cell>
          <cell r="BJ75">
            <v>1271.4959716796875</v>
          </cell>
          <cell r="BK75">
            <v>1062.9964599609375</v>
          </cell>
          <cell r="BL75">
            <v>1223.17578125</v>
          </cell>
          <cell r="BM75">
            <v>1212.56298828125</v>
          </cell>
          <cell r="BN75">
            <v>1211.2703857421875</v>
          </cell>
          <cell r="BO75">
            <v>1207.8690185546875</v>
          </cell>
          <cell r="BP75">
            <v>1198.515380859375</v>
          </cell>
          <cell r="BQ75">
            <v>1264.5206298828125</v>
          </cell>
          <cell r="BR75">
            <v>1012.4996337890625</v>
          </cell>
          <cell r="BS75">
            <v>1446.5284423828125</v>
          </cell>
          <cell r="BT75">
            <v>930.43463134765625</v>
          </cell>
          <cell r="BU75">
            <v>1220.0650634765625</v>
          </cell>
          <cell r="BV75">
            <v>1288.6806640625</v>
          </cell>
          <cell r="BW75">
            <v>1266.7689208984375</v>
          </cell>
          <cell r="BX75">
            <v>895.46087646484375</v>
          </cell>
          <cell r="BY75">
            <v>1130.1065673828125</v>
          </cell>
          <cell r="BZ75">
            <v>966.711669921875</v>
          </cell>
          <cell r="CA75">
            <v>1275.3857421875</v>
          </cell>
          <cell r="CB75">
            <v>1063.61328125</v>
          </cell>
          <cell r="CC75">
            <v>1208.046875</v>
          </cell>
          <cell r="CD75">
            <v>1208.046875</v>
          </cell>
        </row>
        <row r="76">
          <cell r="A76">
            <v>44958</v>
          </cell>
          <cell r="B76">
            <v>2</v>
          </cell>
          <cell r="C76">
            <v>2023</v>
          </cell>
          <cell r="D76">
            <v>1391.8052978515625</v>
          </cell>
          <cell r="E76">
            <v>1080.3973388671875</v>
          </cell>
          <cell r="F76">
            <v>1511.3060302734375</v>
          </cell>
          <cell r="G76">
            <v>1000.5023193359375</v>
          </cell>
          <cell r="H76">
            <v>1281.51171875</v>
          </cell>
          <cell r="I76">
            <v>1383.9874267578125</v>
          </cell>
          <cell r="J76">
            <v>1342.017578125</v>
          </cell>
          <cell r="K76">
            <v>973.02789306640625</v>
          </cell>
          <cell r="L76">
            <v>1211.8902587890625</v>
          </cell>
          <cell r="M76">
            <v>978.64532470703125</v>
          </cell>
          <cell r="N76">
            <v>1383.13525390625</v>
          </cell>
          <cell r="O76">
            <v>1138.031982421875</v>
          </cell>
          <cell r="P76">
            <v>1386.3603515625</v>
          </cell>
          <cell r="Q76">
            <v>1075.76025390625</v>
          </cell>
          <cell r="R76">
            <v>1525.2103271484375</v>
          </cell>
          <cell r="S76">
            <v>985.37139892578125</v>
          </cell>
          <cell r="T76">
            <v>1284.8570556640625</v>
          </cell>
          <cell r="U76">
            <v>1375.3663330078125</v>
          </cell>
          <cell r="V76">
            <v>1336.362548828125</v>
          </cell>
          <cell r="W76">
            <v>968.84014892578125</v>
          </cell>
          <cell r="X76">
            <v>1209.7919921875</v>
          </cell>
          <cell r="Y76">
            <v>1005.4625244140625</v>
          </cell>
          <cell r="Z76">
            <v>1380.3466796875</v>
          </cell>
          <cell r="AA76">
            <v>1133.5615234375</v>
          </cell>
          <cell r="AB76">
            <v>1382.2474365234375</v>
          </cell>
          <cell r="AC76">
            <v>1073.783935546875</v>
          </cell>
          <cell r="AD76">
            <v>1531.940673828125</v>
          </cell>
          <cell r="AE76">
            <v>973.116455078125</v>
          </cell>
          <cell r="AF76">
            <v>1282.693359375</v>
          </cell>
          <cell r="AG76">
            <v>1377.228515625</v>
          </cell>
          <cell r="AH76">
            <v>1339.434814453125</v>
          </cell>
          <cell r="AI76">
            <v>966.4063720703125</v>
          </cell>
          <cell r="AJ76">
            <v>1208.240234375</v>
          </cell>
          <cell r="AK76">
            <v>1011.2066040039063</v>
          </cell>
          <cell r="AL76">
            <v>1372.211181640625</v>
          </cell>
          <cell r="AM76">
            <v>1131.11181640625</v>
          </cell>
          <cell r="AN76">
            <v>1378.5592041015625</v>
          </cell>
          <cell r="AO76">
            <v>1072.5545654296875</v>
          </cell>
          <cell r="AP76">
            <v>1538.134033203125</v>
          </cell>
          <cell r="AQ76">
            <v>970.7293701171875</v>
          </cell>
          <cell r="AR76">
            <v>1282.7669677734375</v>
          </cell>
          <cell r="AS76">
            <v>1356.611328125</v>
          </cell>
          <cell r="AT76">
            <v>1328.3388671875</v>
          </cell>
          <cell r="AU76">
            <v>962.8955078125</v>
          </cell>
          <cell r="AV76">
            <v>1207.515380859375</v>
          </cell>
          <cell r="AW76">
            <v>1003.0878295898438</v>
          </cell>
          <cell r="AX76">
            <v>1370.6494140625</v>
          </cell>
          <cell r="AY76">
            <v>1131.89697265625</v>
          </cell>
          <cell r="AZ76">
            <v>1373.213134765625</v>
          </cell>
          <cell r="BA76">
            <v>1070.088623046875</v>
          </cell>
          <cell r="BB76">
            <v>1547.6522216796875</v>
          </cell>
          <cell r="BC76">
            <v>964.6436767578125</v>
          </cell>
          <cell r="BD76">
            <v>1287.6971435546875</v>
          </cell>
          <cell r="BE76">
            <v>1340.4423828125</v>
          </cell>
          <cell r="BF76">
            <v>1317.5687255859375</v>
          </cell>
          <cell r="BG76">
            <v>959.5751953125</v>
          </cell>
          <cell r="BH76">
            <v>1208.3648681640625</v>
          </cell>
          <cell r="BI76">
            <v>1031.9154052734375</v>
          </cell>
          <cell r="BJ76">
            <v>1366.518798828125</v>
          </cell>
          <cell r="BK76">
            <v>1133.0604248046875</v>
          </cell>
          <cell r="BL76">
            <v>1313.4647216796875</v>
          </cell>
          <cell r="BM76">
            <v>1298.5888671875</v>
          </cell>
          <cell r="BN76">
            <v>1295.5487060546875</v>
          </cell>
          <cell r="BO76">
            <v>1289.5738525390625</v>
          </cell>
          <cell r="BP76">
            <v>1277.2337646484375</v>
          </cell>
          <cell r="BQ76">
            <v>1381.9254150390625</v>
          </cell>
          <cell r="BR76">
            <v>1073.6588134765625</v>
          </cell>
          <cell r="BS76">
            <v>1533.8426513671875</v>
          </cell>
          <cell r="BT76">
            <v>974.904296875</v>
          </cell>
          <cell r="BU76">
            <v>1284.9580078125</v>
          </cell>
          <cell r="BV76">
            <v>1357.7197265625</v>
          </cell>
          <cell r="BW76">
            <v>1328.6080322265625</v>
          </cell>
          <cell r="BX76">
            <v>964.79034423828125</v>
          </cell>
          <cell r="BY76">
            <v>1208.727783203125</v>
          </cell>
          <cell r="BZ76">
            <v>1014.7422485351563</v>
          </cell>
          <cell r="CA76">
            <v>1371.4163818359375</v>
          </cell>
          <cell r="CB76">
            <v>1133.0308837890625</v>
          </cell>
          <cell r="CC76">
            <v>1290.961181640625</v>
          </cell>
          <cell r="CD76">
            <v>1290.961181640625</v>
          </cell>
        </row>
        <row r="77">
          <cell r="A77">
            <v>44986</v>
          </cell>
          <cell r="B77">
            <v>3</v>
          </cell>
          <cell r="C77">
            <v>2023</v>
          </cell>
          <cell r="D77">
            <v>1502.76806640625</v>
          </cell>
          <cell r="E77">
            <v>1162.224609375</v>
          </cell>
          <cell r="F77">
            <v>1598.4229736328125</v>
          </cell>
          <cell r="G77">
            <v>1063.921142578125</v>
          </cell>
          <cell r="H77">
            <v>1358.599853515625</v>
          </cell>
          <cell r="I77">
            <v>1463.31494140625</v>
          </cell>
          <cell r="J77">
            <v>1412.1849365234375</v>
          </cell>
          <cell r="K77">
            <v>991.82025146484375</v>
          </cell>
          <cell r="L77">
            <v>1272.5880126953125</v>
          </cell>
          <cell r="M77">
            <v>1078.25537109375</v>
          </cell>
          <cell r="N77">
            <v>1493.280517578125</v>
          </cell>
          <cell r="O77">
            <v>1209.4425048828125</v>
          </cell>
          <cell r="P77">
            <v>1499.6552734375</v>
          </cell>
          <cell r="Q77">
            <v>1156.110595703125</v>
          </cell>
          <cell r="R77">
            <v>1612.757080078125</v>
          </cell>
          <cell r="S77">
            <v>1048.869384765625</v>
          </cell>
          <cell r="T77">
            <v>1361.50830078125</v>
          </cell>
          <cell r="U77">
            <v>1454.1483154296875</v>
          </cell>
          <cell r="V77">
            <v>1406.332275390625</v>
          </cell>
          <cell r="W77">
            <v>987.33563232421875</v>
          </cell>
          <cell r="X77">
            <v>1270.083251953125</v>
          </cell>
          <cell r="Y77">
            <v>1098.8275146484375</v>
          </cell>
          <cell r="Z77">
            <v>1490.7711181640625</v>
          </cell>
          <cell r="AA77">
            <v>1205.19482421875</v>
          </cell>
          <cell r="AB77">
            <v>1497.10986328125</v>
          </cell>
          <cell r="AC77">
            <v>1153.9766845703125</v>
          </cell>
          <cell r="AD77">
            <v>1620.263916015625</v>
          </cell>
          <cell r="AE77">
            <v>1036.9974365234375</v>
          </cell>
          <cell r="AF77">
            <v>1358.607177734375</v>
          </cell>
          <cell r="AG77">
            <v>1456.5684814453125</v>
          </cell>
          <cell r="AH77">
            <v>1409.4278564453125</v>
          </cell>
          <cell r="AI77">
            <v>984.56817626953125</v>
          </cell>
          <cell r="AJ77">
            <v>1267.996337890625</v>
          </cell>
          <cell r="AK77">
            <v>1105.3131103515625</v>
          </cell>
          <cell r="AL77">
            <v>1480.937255859375</v>
          </cell>
          <cell r="AM77">
            <v>1202.9071044921875</v>
          </cell>
          <cell r="AN77">
            <v>1493.962646484375</v>
          </cell>
          <cell r="AO77">
            <v>1152.5709228515625</v>
          </cell>
          <cell r="AP77">
            <v>1624.9088134765625</v>
          </cell>
          <cell r="AQ77">
            <v>1033.9173583984375</v>
          </cell>
          <cell r="AR77">
            <v>1358.5166015625</v>
          </cell>
          <cell r="AS77">
            <v>1434.495849609375</v>
          </cell>
          <cell r="AT77">
            <v>1398.205078125</v>
          </cell>
          <cell r="AU77">
            <v>980.7884521484375</v>
          </cell>
          <cell r="AV77">
            <v>1267.4305419921875</v>
          </cell>
          <cell r="AW77">
            <v>1097.4117431640625</v>
          </cell>
          <cell r="AX77">
            <v>1478.492431640625</v>
          </cell>
          <cell r="AY77">
            <v>1203.5333251953125</v>
          </cell>
          <cell r="AZ77">
            <v>1489.6024169921875</v>
          </cell>
          <cell r="BA77">
            <v>1149.4263916015625</v>
          </cell>
          <cell r="BB77">
            <v>1633.193115234375</v>
          </cell>
          <cell r="BC77">
            <v>1026.74365234375</v>
          </cell>
          <cell r="BD77">
            <v>1363.489501953125</v>
          </cell>
          <cell r="BE77">
            <v>1417.254638671875</v>
          </cell>
          <cell r="BF77">
            <v>1387.3624267578125</v>
          </cell>
          <cell r="BG77">
            <v>977.0465087890625</v>
          </cell>
          <cell r="BH77">
            <v>1267.2674560546875</v>
          </cell>
          <cell r="BI77">
            <v>1118.897705078125</v>
          </cell>
          <cell r="BJ77">
            <v>1472.48583984375</v>
          </cell>
          <cell r="BK77">
            <v>1204.8302001953125</v>
          </cell>
          <cell r="BL77">
            <v>1403.1744384765625</v>
          </cell>
          <cell r="BM77">
            <v>1386.51904296875</v>
          </cell>
          <cell r="BN77">
            <v>1383.22509765625</v>
          </cell>
          <cell r="BO77">
            <v>1375.34228515625</v>
          </cell>
          <cell r="BP77">
            <v>1360.4324951171875</v>
          </cell>
          <cell r="BQ77">
            <v>1496.2501220703125</v>
          </cell>
          <cell r="BR77">
            <v>1153.8023681640625</v>
          </cell>
          <cell r="BS77">
            <v>1620.7276611328125</v>
          </cell>
          <cell r="BT77">
            <v>1037.9315185546875</v>
          </cell>
          <cell r="BU77">
            <v>1360.9837646484375</v>
          </cell>
          <cell r="BV77">
            <v>1435.62451171875</v>
          </cell>
          <cell r="BW77">
            <v>1398.509521484375</v>
          </cell>
          <cell r="BX77">
            <v>982.81890869140625</v>
          </cell>
          <cell r="BY77">
            <v>1268.3773193359375</v>
          </cell>
          <cell r="BZ77">
            <v>1106.31787109375</v>
          </cell>
          <cell r="CA77">
            <v>1479.1412353515625</v>
          </cell>
          <cell r="CB77">
            <v>1204.7208251953125</v>
          </cell>
          <cell r="CC77">
            <v>1377.0537109375</v>
          </cell>
          <cell r="CD77">
            <v>1377.0537109375</v>
          </cell>
        </row>
        <row r="78">
          <cell r="A78">
            <v>45017</v>
          </cell>
          <cell r="B78">
            <v>4</v>
          </cell>
          <cell r="C78">
            <v>2023</v>
          </cell>
          <cell r="D78">
            <v>1653.4515380859375</v>
          </cell>
          <cell r="E78">
            <v>1219.2486572265625</v>
          </cell>
          <cell r="F78">
            <v>1730.6290283203125</v>
          </cell>
          <cell r="G78">
            <v>1119.7401123046875</v>
          </cell>
          <cell r="H78">
            <v>1477.2557373046875</v>
          </cell>
          <cell r="I78">
            <v>1559.1845703125</v>
          </cell>
          <cell r="J78">
            <v>1499.3486328125</v>
          </cell>
          <cell r="K78">
            <v>1059.5906982421875</v>
          </cell>
          <cell r="L78">
            <v>1366.962158203125</v>
          </cell>
          <cell r="M78">
            <v>1144.1654052734375</v>
          </cell>
          <cell r="N78">
            <v>1646.9346923828125</v>
          </cell>
          <cell r="O78">
            <v>1288.584228515625</v>
          </cell>
          <cell r="P78">
            <v>1651.585693359375</v>
          </cell>
          <cell r="Q78">
            <v>1211.998046875</v>
          </cell>
          <cell r="R78">
            <v>1746.1329345703125</v>
          </cell>
          <cell r="S78">
            <v>1105.87060546875</v>
          </cell>
          <cell r="T78">
            <v>1481.56982421875</v>
          </cell>
          <cell r="U78">
            <v>1549.463623046875</v>
          </cell>
          <cell r="V78">
            <v>1494.606689453125</v>
          </cell>
          <cell r="W78">
            <v>1054.6563720703125</v>
          </cell>
          <cell r="X78">
            <v>1367.0625</v>
          </cell>
          <cell r="Y78">
            <v>1168.3134765625</v>
          </cell>
          <cell r="Z78">
            <v>1640.3978271484375</v>
          </cell>
          <cell r="AA78">
            <v>1284.8167724609375</v>
          </cell>
          <cell r="AB78">
            <v>1650.7996826171875</v>
          </cell>
          <cell r="AC78">
            <v>1209.571533203125</v>
          </cell>
          <cell r="AD78">
            <v>1753.4078369140625</v>
          </cell>
          <cell r="AE78">
            <v>1093.742431640625</v>
          </cell>
          <cell r="AF78">
            <v>1478.6314697265625</v>
          </cell>
          <cell r="AG78">
            <v>1551.808837890625</v>
          </cell>
          <cell r="AH78">
            <v>1498.0704345703125</v>
          </cell>
          <cell r="AI78">
            <v>1051.706787109375</v>
          </cell>
          <cell r="AJ78">
            <v>1366.5457763671875</v>
          </cell>
          <cell r="AK78">
            <v>1175.758056640625</v>
          </cell>
          <cell r="AL78">
            <v>1626.755615234375</v>
          </cell>
          <cell r="AM78">
            <v>1282.7171630859375</v>
          </cell>
          <cell r="AN78">
            <v>1648.34521484375</v>
          </cell>
          <cell r="AO78">
            <v>1207.5936279296875</v>
          </cell>
          <cell r="AP78">
            <v>1760.4849853515625</v>
          </cell>
          <cell r="AQ78">
            <v>1091.9642333984375</v>
          </cell>
          <cell r="AR78">
            <v>1478.723388671875</v>
          </cell>
          <cell r="AS78">
            <v>1528.939697265625</v>
          </cell>
          <cell r="AT78">
            <v>1488.420166015625</v>
          </cell>
          <cell r="AU78">
            <v>1047.1375732421875</v>
          </cell>
          <cell r="AV78">
            <v>1366.5570068359375</v>
          </cell>
          <cell r="AW78">
            <v>1167.8992919921875</v>
          </cell>
          <cell r="AX78">
            <v>1621.5797119140625</v>
          </cell>
          <cell r="AY78">
            <v>1284.070068359375</v>
          </cell>
          <cell r="AZ78">
            <v>1644.4599609375</v>
          </cell>
          <cell r="BA78">
            <v>1203.84814453125</v>
          </cell>
          <cell r="BB78">
            <v>1771.0421142578125</v>
          </cell>
          <cell r="BC78">
            <v>1087.76904296875</v>
          </cell>
          <cell r="BD78">
            <v>1485.7022705078125</v>
          </cell>
          <cell r="BE78">
            <v>1511.098388671875</v>
          </cell>
          <cell r="BF78">
            <v>1478.6544189453125</v>
          </cell>
          <cell r="BG78">
            <v>1042.8778076171875</v>
          </cell>
          <cell r="BH78">
            <v>1367.4842529296875</v>
          </cell>
          <cell r="BI78">
            <v>1192.83935546875</v>
          </cell>
          <cell r="BJ78">
            <v>1612.1304931640625</v>
          </cell>
          <cell r="BK78">
            <v>1286.4520263671875</v>
          </cell>
          <cell r="BL78">
            <v>1521.9207763671875</v>
          </cell>
          <cell r="BM78">
            <v>1501.8240966796875</v>
          </cell>
          <cell r="BN78">
            <v>1498.0057373046875</v>
          </cell>
          <cell r="BO78">
            <v>1488.41259765625</v>
          </cell>
          <cell r="BP78">
            <v>1471.0994873046875</v>
          </cell>
          <cell r="BQ78">
            <v>1649.4771728515625</v>
          </cell>
          <cell r="BR78">
            <v>1209.1690673828125</v>
          </cell>
          <cell r="BS78">
            <v>1755.669921875</v>
          </cell>
          <cell r="BT78">
            <v>1096.30810546875</v>
          </cell>
          <cell r="BU78">
            <v>1481.83984375</v>
          </cell>
          <cell r="BV78">
            <v>1530.1661376953125</v>
          </cell>
          <cell r="BW78">
            <v>1488.31494140625</v>
          </cell>
          <cell r="BX78">
            <v>1049.5</v>
          </cell>
          <cell r="BY78">
            <v>1367.0113525390625</v>
          </cell>
          <cell r="BZ78">
            <v>1177.7550048828125</v>
          </cell>
          <cell r="CA78">
            <v>1622.916015625</v>
          </cell>
          <cell r="CB78">
            <v>1285.2735595703125</v>
          </cell>
          <cell r="CC78">
            <v>1490.690185546875</v>
          </cell>
          <cell r="CD78">
            <v>1490.690185546875</v>
          </cell>
        </row>
        <row r="79">
          <cell r="A79">
            <v>45047</v>
          </cell>
          <cell r="B79">
            <v>5</v>
          </cell>
          <cell r="C79">
            <v>2023</v>
          </cell>
          <cell r="D79">
            <v>1768.3399658203125</v>
          </cell>
          <cell r="E79">
            <v>1330.560302734375</v>
          </cell>
          <cell r="F79">
            <v>1872.033203125</v>
          </cell>
          <cell r="G79">
            <v>1251.8009033203125</v>
          </cell>
          <cell r="H79">
            <v>1611.525390625</v>
          </cell>
          <cell r="I79">
            <v>1705.6007080078125</v>
          </cell>
          <cell r="J79">
            <v>1612.5914306640625</v>
          </cell>
          <cell r="K79">
            <v>1136.51025390625</v>
          </cell>
          <cell r="L79">
            <v>1473.6500244140625</v>
          </cell>
          <cell r="M79">
            <v>1212.0345458984375</v>
          </cell>
          <cell r="N79">
            <v>1797.5316162109375</v>
          </cell>
          <cell r="O79">
            <v>1383.97412109375</v>
          </cell>
          <cell r="P79">
            <v>1764.78369140625</v>
          </cell>
          <cell r="Q79">
            <v>1322.3837890625</v>
          </cell>
          <cell r="R79">
            <v>1891.05517578125</v>
          </cell>
          <cell r="S79">
            <v>1237.0118408203125</v>
          </cell>
          <cell r="T79">
            <v>1615.3472900390625</v>
          </cell>
          <cell r="U79">
            <v>1692.6258544921875</v>
          </cell>
          <cell r="V79">
            <v>1609.615966796875</v>
          </cell>
          <cell r="W79">
            <v>1130.5594482421875</v>
          </cell>
          <cell r="X79">
            <v>1477.211669921875</v>
          </cell>
          <cell r="Y79">
            <v>1240.3992919921875</v>
          </cell>
          <cell r="Z79">
            <v>1792.127197265625</v>
          </cell>
          <cell r="AA79">
            <v>1377.8065185546875</v>
          </cell>
          <cell r="AB79">
            <v>1762.073974609375</v>
          </cell>
          <cell r="AC79">
            <v>1320.6390380859375</v>
          </cell>
          <cell r="AD79">
            <v>1899.844970703125</v>
          </cell>
          <cell r="AE79">
            <v>1223.865234375</v>
          </cell>
          <cell r="AF79">
            <v>1611.6923828125</v>
          </cell>
          <cell r="AG79">
            <v>1693.995849609375</v>
          </cell>
          <cell r="AH79">
            <v>1615.9693603515625</v>
          </cell>
          <cell r="AI79">
            <v>1127.4417724609375</v>
          </cell>
          <cell r="AJ79">
            <v>1478.0716552734375</v>
          </cell>
          <cell r="AK79">
            <v>1248.967041015625</v>
          </cell>
          <cell r="AL79">
            <v>1779.8006591796875</v>
          </cell>
          <cell r="AM79">
            <v>1374.5838623046875</v>
          </cell>
          <cell r="AN79">
            <v>1758.5367431640625</v>
          </cell>
          <cell r="AO79">
            <v>1318.379638671875</v>
          </cell>
          <cell r="AP79">
            <v>1909.1085205078125</v>
          </cell>
          <cell r="AQ79">
            <v>1220.7060546875</v>
          </cell>
          <cell r="AR79">
            <v>1611.7713623046875</v>
          </cell>
          <cell r="AS79">
            <v>1665.8795166015625</v>
          </cell>
          <cell r="AT79">
            <v>1607.2542724609375</v>
          </cell>
          <cell r="AU79">
            <v>1122.72021484375</v>
          </cell>
          <cell r="AV79">
            <v>1481.4132080078125</v>
          </cell>
          <cell r="AW79">
            <v>1239.466552734375</v>
          </cell>
          <cell r="AX79">
            <v>1773.5289306640625</v>
          </cell>
          <cell r="AY79">
            <v>1375.7550048828125</v>
          </cell>
          <cell r="AZ79">
            <v>1753.5513916015625</v>
          </cell>
          <cell r="BA79">
            <v>1313.6953125</v>
          </cell>
          <cell r="BB79">
            <v>1922.658935546875</v>
          </cell>
          <cell r="BC79">
            <v>1214.3626708984375</v>
          </cell>
          <cell r="BD79">
            <v>1619.2388916015625</v>
          </cell>
          <cell r="BE79">
            <v>1643.23681640625</v>
          </cell>
          <cell r="BF79">
            <v>1598.9503173828125</v>
          </cell>
          <cell r="BG79">
            <v>1117.771484375</v>
          </cell>
          <cell r="BH79">
            <v>1487.146728515625</v>
          </cell>
          <cell r="BI79">
            <v>1267.5025634765625</v>
          </cell>
          <cell r="BJ79">
            <v>1764.159423828125</v>
          </cell>
          <cell r="BK79">
            <v>1377.488525390625</v>
          </cell>
          <cell r="BL79">
            <v>1642.9007568359375</v>
          </cell>
          <cell r="BM79">
            <v>1622.9169921875</v>
          </cell>
          <cell r="BN79">
            <v>1619.552978515625</v>
          </cell>
          <cell r="BO79">
            <v>1610.3929443359375</v>
          </cell>
          <cell r="BP79">
            <v>1594.340576171875</v>
          </cell>
          <cell r="BQ79">
            <v>1761.0433349609375</v>
          </cell>
          <cell r="BR79">
            <v>1319.7119140625</v>
          </cell>
          <cell r="BS79">
            <v>1903.128662109375</v>
          </cell>
          <cell r="BT79">
            <v>1225.3485107421875</v>
          </cell>
          <cell r="BU79">
            <v>1615.2939453125</v>
          </cell>
          <cell r="BV79">
            <v>1667.4669189453125</v>
          </cell>
          <cell r="BW79">
            <v>1606.4923095703125</v>
          </cell>
          <cell r="BX79">
            <v>1125.1212158203125</v>
          </cell>
          <cell r="BY79">
            <v>1481.5819091796875</v>
          </cell>
          <cell r="BZ79">
            <v>1250.674560546875</v>
          </cell>
          <cell r="CA79">
            <v>1774.9378662109375</v>
          </cell>
          <cell r="CB79">
            <v>1377.2940673828125</v>
          </cell>
          <cell r="CC79">
            <v>1612.7413330078125</v>
          </cell>
          <cell r="CD79">
            <v>1612.7413330078125</v>
          </cell>
        </row>
        <row r="80">
          <cell r="A80">
            <v>45078</v>
          </cell>
          <cell r="B80">
            <v>6</v>
          </cell>
          <cell r="C80">
            <v>2023</v>
          </cell>
          <cell r="D80">
            <v>1858.286376953125</v>
          </cell>
          <cell r="E80">
            <v>1390.5406494140625</v>
          </cell>
          <cell r="F80">
            <v>1956.805419921875</v>
          </cell>
          <cell r="G80">
            <v>1370.620849609375</v>
          </cell>
          <cell r="H80">
            <v>1731.0064697265625</v>
          </cell>
          <cell r="I80">
            <v>1854.10009765625</v>
          </cell>
          <cell r="J80">
            <v>1714.979736328125</v>
          </cell>
          <cell r="K80">
            <v>1251.7613525390625</v>
          </cell>
          <cell r="L80">
            <v>1570.0162353515625</v>
          </cell>
          <cell r="M80">
            <v>1326.0108642578125</v>
          </cell>
          <cell r="N80">
            <v>1901.4285888671875</v>
          </cell>
          <cell r="O80">
            <v>1476.12158203125</v>
          </cell>
          <cell r="P80">
            <v>1851.2628173828125</v>
          </cell>
          <cell r="Q80">
            <v>1380.99072265625</v>
          </cell>
          <cell r="R80">
            <v>1976.0230712890625</v>
          </cell>
          <cell r="S80">
            <v>1343.2078857421875</v>
          </cell>
          <cell r="T80">
            <v>1735.947021484375</v>
          </cell>
          <cell r="U80">
            <v>1839.809326171875</v>
          </cell>
          <cell r="V80">
            <v>1712.572509765625</v>
          </cell>
          <cell r="W80">
            <v>1246.558349609375</v>
          </cell>
          <cell r="X80">
            <v>1573.4302978515625</v>
          </cell>
          <cell r="Y80">
            <v>1356.1466064453125</v>
          </cell>
          <cell r="Z80">
            <v>1899.5860595703125</v>
          </cell>
          <cell r="AA80">
            <v>1468.22705078125</v>
          </cell>
          <cell r="AB80">
            <v>1846.5247802734375</v>
          </cell>
          <cell r="AC80">
            <v>1378.7041015625</v>
          </cell>
          <cell r="AD80">
            <v>1985.197998046875</v>
          </cell>
          <cell r="AE80">
            <v>1321.363037109375</v>
          </cell>
          <cell r="AF80">
            <v>1733.0152587890625</v>
          </cell>
          <cell r="AG80">
            <v>1840.5281982421875</v>
          </cell>
          <cell r="AH80">
            <v>1720.4163818359375</v>
          </cell>
          <cell r="AI80">
            <v>1244.29443359375</v>
          </cell>
          <cell r="AJ80">
            <v>1574.1558837890625</v>
          </cell>
          <cell r="AK80">
            <v>1364.353515625</v>
          </cell>
          <cell r="AL80">
            <v>1891.744873046875</v>
          </cell>
          <cell r="AM80">
            <v>1464.1697998046875</v>
          </cell>
          <cell r="AN80">
            <v>1842.0093994140625</v>
          </cell>
          <cell r="AO80">
            <v>1375.7926025390625</v>
          </cell>
          <cell r="AP80">
            <v>1994.83984375</v>
          </cell>
          <cell r="AQ80">
            <v>1317.47509765625</v>
          </cell>
          <cell r="AR80">
            <v>1733.2181396484375</v>
          </cell>
          <cell r="AS80">
            <v>1809.1759033203125</v>
          </cell>
          <cell r="AT80">
            <v>1711.3621826171875</v>
          </cell>
          <cell r="AU80">
            <v>1237.860595703125</v>
          </cell>
          <cell r="AV80">
            <v>1577.178955078125</v>
          </cell>
          <cell r="AW80">
            <v>1353.099609375</v>
          </cell>
          <cell r="AX80">
            <v>1886.93310546875</v>
          </cell>
          <cell r="AY80">
            <v>1465.1934814453125</v>
          </cell>
          <cell r="AZ80">
            <v>1834.900146484375</v>
          </cell>
          <cell r="BA80">
            <v>1370.46923828125</v>
          </cell>
          <cell r="BB80">
            <v>2008.93798828125</v>
          </cell>
          <cell r="BC80">
            <v>1309.0806884765625</v>
          </cell>
          <cell r="BD80">
            <v>1741.762451171875</v>
          </cell>
          <cell r="BE80">
            <v>1783.6820068359375</v>
          </cell>
          <cell r="BF80">
            <v>1702.8878173828125</v>
          </cell>
          <cell r="BG80">
            <v>1233.3953857421875</v>
          </cell>
          <cell r="BH80">
            <v>1582.1546630859375</v>
          </cell>
          <cell r="BI80">
            <v>1385.1190185546875</v>
          </cell>
          <cell r="BJ80">
            <v>1880.28369140625</v>
          </cell>
          <cell r="BK80">
            <v>1466.7852783203125</v>
          </cell>
          <cell r="BL80">
            <v>1741.2213134765625</v>
          </cell>
          <cell r="BM80">
            <v>1720.67626953125</v>
          </cell>
          <cell r="BN80">
            <v>1718.006103515625</v>
          </cell>
          <cell r="BO80">
            <v>1710.0308837890625</v>
          </cell>
          <cell r="BP80">
            <v>1695.9066162109375</v>
          </cell>
          <cell r="BQ80">
            <v>1845.957763671875</v>
          </cell>
          <cell r="BR80">
            <v>1377.6080322265625</v>
          </cell>
          <cell r="BS80">
            <v>1988.6868896484375</v>
          </cell>
          <cell r="BT80">
            <v>1325.61376953125</v>
          </cell>
          <cell r="BU80">
            <v>1736.8868408203125</v>
          </cell>
          <cell r="BV80">
            <v>1810.9869384765625</v>
          </cell>
          <cell r="BW80">
            <v>1710.2816162109375</v>
          </cell>
          <cell r="BX80">
            <v>1240.89404296875</v>
          </cell>
          <cell r="BY80">
            <v>1577.245849609375</v>
          </cell>
          <cell r="BZ80">
            <v>1366.49267578125</v>
          </cell>
          <cell r="CA80">
            <v>1887.72119140625</v>
          </cell>
          <cell r="CB80">
            <v>1467.1075439453125</v>
          </cell>
          <cell r="CC80">
            <v>1712.3402099609375</v>
          </cell>
          <cell r="CD80">
            <v>1712.3402099609375</v>
          </cell>
        </row>
        <row r="81">
          <cell r="A81">
            <v>45108</v>
          </cell>
          <cell r="B81">
            <v>7</v>
          </cell>
          <cell r="C81">
            <v>2023</v>
          </cell>
          <cell r="D81">
            <v>1973.9244384765625</v>
          </cell>
          <cell r="E81">
            <v>1524.4166259765625</v>
          </cell>
          <cell r="F81">
            <v>2032.177001953125</v>
          </cell>
          <cell r="G81">
            <v>1429.326904296875</v>
          </cell>
          <cell r="H81">
            <v>1829.0052490234375</v>
          </cell>
          <cell r="I81">
            <v>2025.5242919921875</v>
          </cell>
          <cell r="J81">
            <v>1811.275634765625</v>
          </cell>
          <cell r="K81">
            <v>1406.7725830078125</v>
          </cell>
          <cell r="L81">
            <v>1727.0413818359375</v>
          </cell>
          <cell r="M81">
            <v>1408.753173828125</v>
          </cell>
          <cell r="N81">
            <v>2041.5625</v>
          </cell>
          <cell r="O81">
            <v>1568.563232421875</v>
          </cell>
          <cell r="P81">
            <v>1967.359130859375</v>
          </cell>
          <cell r="Q81">
            <v>1513.1546630859375</v>
          </cell>
          <cell r="R81">
            <v>2051.686279296875</v>
          </cell>
          <cell r="S81">
            <v>1398.6148681640625</v>
          </cell>
          <cell r="T81">
            <v>1832.3489990234375</v>
          </cell>
          <cell r="U81">
            <v>2008.2747802734375</v>
          </cell>
          <cell r="V81">
            <v>1807.195556640625</v>
          </cell>
          <cell r="W81">
            <v>1402.3612060546875</v>
          </cell>
          <cell r="X81">
            <v>1732.595458984375</v>
          </cell>
          <cell r="Y81">
            <v>1439.5684814453125</v>
          </cell>
          <cell r="Z81">
            <v>2039.0582275390625</v>
          </cell>
          <cell r="AA81">
            <v>1561.1790771484375</v>
          </cell>
          <cell r="AB81">
            <v>1962.82177734375</v>
          </cell>
          <cell r="AC81">
            <v>1512.24267578125</v>
          </cell>
          <cell r="AD81">
            <v>2060.87109375</v>
          </cell>
          <cell r="AE81">
            <v>1374.2984619140625</v>
          </cell>
          <cell r="AF81">
            <v>1829.4525146484375</v>
          </cell>
          <cell r="AG81">
            <v>2009.3646240234375</v>
          </cell>
          <cell r="AH81">
            <v>1815.548095703125</v>
          </cell>
          <cell r="AI81">
            <v>1400.998291015625</v>
          </cell>
          <cell r="AJ81">
            <v>1734.6412353515625</v>
          </cell>
          <cell r="AK81">
            <v>1447.8712158203125</v>
          </cell>
          <cell r="AL81">
            <v>2031.8846435546875</v>
          </cell>
          <cell r="AM81">
            <v>1556.8143310546875</v>
          </cell>
          <cell r="AN81">
            <v>1958.565673828125</v>
          </cell>
          <cell r="AO81">
            <v>1509.328369140625</v>
          </cell>
          <cell r="AP81">
            <v>2071.57568359375</v>
          </cell>
          <cell r="AQ81">
            <v>1370.481689453125</v>
          </cell>
          <cell r="AR81">
            <v>1829.931884765625</v>
          </cell>
          <cell r="AS81">
            <v>1971.7386474609375</v>
          </cell>
          <cell r="AT81">
            <v>1804.489501953125</v>
          </cell>
          <cell r="AU81">
            <v>1394.0291748046875</v>
          </cell>
          <cell r="AV81">
            <v>1738.3851318359375</v>
          </cell>
          <cell r="AW81">
            <v>1435.118408203125</v>
          </cell>
          <cell r="AX81">
            <v>2025.3076171875</v>
          </cell>
          <cell r="AY81">
            <v>1559.1729736328125</v>
          </cell>
          <cell r="AZ81">
            <v>1951.801513671875</v>
          </cell>
          <cell r="BA81">
            <v>1502.7186279296875</v>
          </cell>
          <cell r="BB81">
            <v>2086.52001953125</v>
          </cell>
          <cell r="BC81">
            <v>1360.8436279296875</v>
          </cell>
          <cell r="BD81">
            <v>1837.1634521484375</v>
          </cell>
          <cell r="BE81">
            <v>1941.17626953125</v>
          </cell>
          <cell r="BF81">
            <v>1795.3118896484375</v>
          </cell>
          <cell r="BG81">
            <v>1389.983154296875</v>
          </cell>
          <cell r="BH81">
            <v>1744.5810546875</v>
          </cell>
          <cell r="BI81">
            <v>1469.07666015625</v>
          </cell>
          <cell r="BJ81">
            <v>2017.8343505859375</v>
          </cell>
          <cell r="BK81">
            <v>1561.8385009765625</v>
          </cell>
          <cell r="BL81">
            <v>1852.4698486328125</v>
          </cell>
          <cell r="BM81">
            <v>1831.5667724609375</v>
          </cell>
          <cell r="BN81">
            <v>1830.0093994140625</v>
          </cell>
          <cell r="BO81">
            <v>1821.8330078125</v>
          </cell>
          <cell r="BP81">
            <v>1808.1875</v>
          </cell>
          <cell r="BQ81">
            <v>1962.2894287109375</v>
          </cell>
          <cell r="BR81">
            <v>1510.5401611328125</v>
          </cell>
          <cell r="BS81">
            <v>2065.10009765625</v>
          </cell>
          <cell r="BT81">
            <v>1379.236328125</v>
          </cell>
          <cell r="BU81">
            <v>1833.0882568359375</v>
          </cell>
          <cell r="BV81">
            <v>1973.8897705078125</v>
          </cell>
          <cell r="BW81">
            <v>1803.96875</v>
          </cell>
          <cell r="BX81">
            <v>1397.0938720703125</v>
          </cell>
          <cell r="BY81">
            <v>1738.059326171875</v>
          </cell>
          <cell r="BZ81">
            <v>1449.771240234375</v>
          </cell>
          <cell r="CA81">
            <v>2026.3182373046875</v>
          </cell>
          <cell r="CB81">
            <v>1560.967041015625</v>
          </cell>
          <cell r="CC81">
            <v>1824.123291015625</v>
          </cell>
          <cell r="CD81">
            <v>1824.123291015625</v>
          </cell>
        </row>
        <row r="82">
          <cell r="A82">
            <v>45139</v>
          </cell>
          <cell r="B82">
            <v>8</v>
          </cell>
          <cell r="C82">
            <v>2023</v>
          </cell>
          <cell r="D82">
            <v>2286.740966796875</v>
          </cell>
          <cell r="E82">
            <v>1663.822998046875</v>
          </cell>
          <cell r="F82">
            <v>2217.576416015625</v>
          </cell>
          <cell r="G82">
            <v>1548.423828125</v>
          </cell>
          <cell r="H82">
            <v>2086.200927734375</v>
          </cell>
          <cell r="I82">
            <v>2332.509033203125</v>
          </cell>
          <cell r="J82">
            <v>2005.028564453125</v>
          </cell>
          <cell r="K82">
            <v>1480.570068359375</v>
          </cell>
          <cell r="L82">
            <v>1920.395751953125</v>
          </cell>
          <cell r="M82">
            <v>1532.8931884765625</v>
          </cell>
          <cell r="N82">
            <v>2304.096923828125</v>
          </cell>
          <cell r="O82">
            <v>1715.9898681640625</v>
          </cell>
          <cell r="P82">
            <v>2274.438720703125</v>
          </cell>
          <cell r="Q82">
            <v>1646.648681640625</v>
          </cell>
          <cell r="R82">
            <v>2237.70703125</v>
          </cell>
          <cell r="S82">
            <v>1521.0791015625</v>
          </cell>
          <cell r="T82">
            <v>2086.53564453125</v>
          </cell>
          <cell r="U82">
            <v>2311.402099609375</v>
          </cell>
          <cell r="V82">
            <v>1999.231689453125</v>
          </cell>
          <cell r="W82">
            <v>1473.5533447265625</v>
          </cell>
          <cell r="X82">
            <v>1926.1968994140625</v>
          </cell>
          <cell r="Y82">
            <v>1570.65380859375</v>
          </cell>
          <cell r="Z82">
            <v>2299.68896484375</v>
          </cell>
          <cell r="AA82">
            <v>1705.716064453125</v>
          </cell>
          <cell r="AB82">
            <v>2265.87353515625</v>
          </cell>
          <cell r="AC82">
            <v>1646.97265625</v>
          </cell>
          <cell r="AD82">
            <v>2248.05517578125</v>
          </cell>
          <cell r="AE82">
            <v>1496.8309326171875</v>
          </cell>
          <cell r="AF82">
            <v>2080.60986328125</v>
          </cell>
          <cell r="AG82">
            <v>2310.157470703125</v>
          </cell>
          <cell r="AH82">
            <v>2008.875244140625</v>
          </cell>
          <cell r="AI82">
            <v>1471.3480224609375</v>
          </cell>
          <cell r="AJ82">
            <v>1928.0706787109375</v>
          </cell>
          <cell r="AK82">
            <v>1581.317626953125</v>
          </cell>
          <cell r="AL82">
            <v>2286.937255859375</v>
          </cell>
          <cell r="AM82">
            <v>1700.199951171875</v>
          </cell>
          <cell r="AN82">
            <v>2258.4775390625</v>
          </cell>
          <cell r="AO82">
            <v>1641.9556884765625</v>
          </cell>
          <cell r="AP82">
            <v>2257.795654296875</v>
          </cell>
          <cell r="AQ82">
            <v>1494.9429931640625</v>
          </cell>
          <cell r="AR82">
            <v>2080.88720703125</v>
          </cell>
          <cell r="AS82">
            <v>2271.47021484375</v>
          </cell>
          <cell r="AT82">
            <v>1994.732177734375</v>
          </cell>
          <cell r="AU82">
            <v>1463.7978515625</v>
          </cell>
          <cell r="AV82">
            <v>1933.333984375</v>
          </cell>
          <cell r="AW82">
            <v>1566.9427490234375</v>
          </cell>
          <cell r="AX82">
            <v>2278.72021484375</v>
          </cell>
          <cell r="AY82">
            <v>1702.2874755859375</v>
          </cell>
          <cell r="AZ82">
            <v>2247.792236328125</v>
          </cell>
          <cell r="BA82">
            <v>1631.0438232421875</v>
          </cell>
          <cell r="BB82">
            <v>2272.425537109375</v>
          </cell>
          <cell r="BC82">
            <v>1490.9464111328125</v>
          </cell>
          <cell r="BD82">
            <v>2089.82373046875</v>
          </cell>
          <cell r="BE82">
            <v>2239.162109375</v>
          </cell>
          <cell r="BF82">
            <v>1983.57861328125</v>
          </cell>
          <cell r="BG82">
            <v>1459.0572509765625</v>
          </cell>
          <cell r="BH82">
            <v>1939.99462890625</v>
          </cell>
          <cell r="BI82">
            <v>1608.031005859375</v>
          </cell>
          <cell r="BJ82">
            <v>2267.8974609375</v>
          </cell>
          <cell r="BK82">
            <v>1704.4625244140625</v>
          </cell>
          <cell r="BL82">
            <v>2091.270751953125</v>
          </cell>
          <cell r="BM82">
            <v>2060.047607421875</v>
          </cell>
          <cell r="BN82">
            <v>2056.40283203125</v>
          </cell>
          <cell r="BO82">
            <v>2044.2288818359375</v>
          </cell>
          <cell r="BP82">
            <v>2026.5914306640625</v>
          </cell>
          <cell r="BQ82">
            <v>2265.6015625</v>
          </cell>
          <cell r="BR82">
            <v>1643.2823486328125</v>
          </cell>
          <cell r="BS82">
            <v>2251.262451171875</v>
          </cell>
          <cell r="BT82">
            <v>1504.2818603515625</v>
          </cell>
          <cell r="BU82">
            <v>2085.7470703125</v>
          </cell>
          <cell r="BV82">
            <v>2274.032958984375</v>
          </cell>
          <cell r="BW82">
            <v>1994.56298828125</v>
          </cell>
          <cell r="BX82">
            <v>1467.47998046875</v>
          </cell>
          <cell r="BY82">
            <v>1932.5755615234375</v>
          </cell>
          <cell r="BZ82">
            <v>1584.13720703125</v>
          </cell>
          <cell r="CA82">
            <v>2280.25244140625</v>
          </cell>
          <cell r="CB82">
            <v>1704.566650390625</v>
          </cell>
          <cell r="CC82">
            <v>2048.884765625</v>
          </cell>
          <cell r="CD82">
            <v>2048.884765625</v>
          </cell>
        </row>
        <row r="83">
          <cell r="A83">
            <v>45170</v>
          </cell>
          <cell r="B83">
            <v>9</v>
          </cell>
          <cell r="C83">
            <v>2023</v>
          </cell>
          <cell r="D83">
            <v>2602.03076171875</v>
          </cell>
          <cell r="E83">
            <v>1823.368408203125</v>
          </cell>
          <cell r="F83">
            <v>2493.310546875</v>
          </cell>
          <cell r="G83">
            <v>1687.1995849609375</v>
          </cell>
          <cell r="H83">
            <v>2343.475341796875</v>
          </cell>
          <cell r="I83">
            <v>2564.22119140625</v>
          </cell>
          <cell r="J83">
            <v>2229.331298828125</v>
          </cell>
          <cell r="K83">
            <v>1627.0426025390625</v>
          </cell>
          <cell r="L83">
            <v>2210.510009765625</v>
          </cell>
          <cell r="M83">
            <v>1687.810546875</v>
          </cell>
          <cell r="N83">
            <v>2603.175048828125</v>
          </cell>
          <cell r="O83">
            <v>1912.798583984375</v>
          </cell>
          <cell r="P83">
            <v>2586.603271484375</v>
          </cell>
          <cell r="Q83">
            <v>1803.6602783203125</v>
          </cell>
          <cell r="R83">
            <v>2517.40576171875</v>
          </cell>
          <cell r="S83">
            <v>1653.55322265625</v>
          </cell>
          <cell r="T83">
            <v>2339.8251953125</v>
          </cell>
          <cell r="U83">
            <v>2539.86474609375</v>
          </cell>
          <cell r="V83">
            <v>2220.2392578125</v>
          </cell>
          <cell r="W83">
            <v>1618.0701904296875</v>
          </cell>
          <cell r="X83">
            <v>2218.5478515625</v>
          </cell>
          <cell r="Y83">
            <v>1738.74755859375</v>
          </cell>
          <cell r="Z83">
            <v>2599.990234375</v>
          </cell>
          <cell r="AA83">
            <v>1902.7105712890625</v>
          </cell>
          <cell r="AB83">
            <v>2576.261474609375</v>
          </cell>
          <cell r="AC83">
            <v>1804.8184814453125</v>
          </cell>
          <cell r="AD83">
            <v>2528.87939453125</v>
          </cell>
          <cell r="AE83">
            <v>1625.1451416015625</v>
          </cell>
          <cell r="AF83">
            <v>2333.081787109375</v>
          </cell>
          <cell r="AG83">
            <v>2539.128173828125</v>
          </cell>
          <cell r="AH83">
            <v>2229.92578125</v>
          </cell>
          <cell r="AI83">
            <v>1614.8671875</v>
          </cell>
          <cell r="AJ83">
            <v>2221.45849609375</v>
          </cell>
          <cell r="AK83">
            <v>1752.5228271484375</v>
          </cell>
          <cell r="AL83">
            <v>2589.593505859375</v>
          </cell>
          <cell r="AM83">
            <v>1896.86669921875</v>
          </cell>
          <cell r="AN83">
            <v>2567.5400390625</v>
          </cell>
          <cell r="AO83">
            <v>1798.73828125</v>
          </cell>
          <cell r="AP83">
            <v>2541.716552734375</v>
          </cell>
          <cell r="AQ83">
            <v>1622.8753662109375</v>
          </cell>
          <cell r="AR83">
            <v>2332.996337890625</v>
          </cell>
          <cell r="AS83">
            <v>2487.065673828125</v>
          </cell>
          <cell r="AT83">
            <v>2210.633544921875</v>
          </cell>
          <cell r="AU83">
            <v>1605.6298828125</v>
          </cell>
          <cell r="AV83">
            <v>2227.039306640625</v>
          </cell>
          <cell r="AW83">
            <v>1735.488037109375</v>
          </cell>
          <cell r="AX83">
            <v>2583.22509765625</v>
          </cell>
          <cell r="AY83">
            <v>1899.624267578125</v>
          </cell>
          <cell r="AZ83">
            <v>2552.226318359375</v>
          </cell>
          <cell r="BA83">
            <v>1785.5452880859375</v>
          </cell>
          <cell r="BB83">
            <v>2559.646240234375</v>
          </cell>
          <cell r="BC83">
            <v>1615.953125</v>
          </cell>
          <cell r="BD83">
            <v>2336.251953125</v>
          </cell>
          <cell r="BE83">
            <v>2443.998046875</v>
          </cell>
          <cell r="BF83">
            <v>2195.341552734375</v>
          </cell>
          <cell r="BG83">
            <v>1598.711669921875</v>
          </cell>
          <cell r="BH83">
            <v>2235.00146484375</v>
          </cell>
          <cell r="BI83">
            <v>1791.4066162109375</v>
          </cell>
          <cell r="BJ83">
            <v>2574.455810546875</v>
          </cell>
          <cell r="BK83">
            <v>1904.8948974609375</v>
          </cell>
          <cell r="BL83">
            <v>2354.106201171875</v>
          </cell>
          <cell r="BM83">
            <v>2314.300048828125</v>
          </cell>
          <cell r="BN83">
            <v>2308.928466796875</v>
          </cell>
          <cell r="BO83">
            <v>2292.43994140625</v>
          </cell>
          <cell r="BP83">
            <v>2268.792724609375</v>
          </cell>
          <cell r="BQ83">
            <v>2575.580810546875</v>
          </cell>
          <cell r="BR83">
            <v>1799.96240234375</v>
          </cell>
          <cell r="BS83">
            <v>2533.716552734375</v>
          </cell>
          <cell r="BT83">
            <v>1633.2891845703125</v>
          </cell>
          <cell r="BU83">
            <v>2336.1611328125</v>
          </cell>
          <cell r="BV83">
            <v>2490.19091796875</v>
          </cell>
          <cell r="BW83">
            <v>2211.271240234375</v>
          </cell>
          <cell r="BX83">
            <v>1609.99853515625</v>
          </cell>
          <cell r="BY83">
            <v>2226.14208984375</v>
          </cell>
          <cell r="BZ83">
            <v>1758.1317138671875</v>
          </cell>
          <cell r="CA83">
            <v>2584.343994140625</v>
          </cell>
          <cell r="CB83">
            <v>1902.8394775390625</v>
          </cell>
          <cell r="CC83">
            <v>2298.641357421875</v>
          </cell>
          <cell r="CD83">
            <v>2298.641357421875</v>
          </cell>
        </row>
        <row r="84">
          <cell r="A84">
            <v>45200</v>
          </cell>
          <cell r="B84">
            <v>10</v>
          </cell>
          <cell r="C84">
            <v>2023</v>
          </cell>
          <cell r="D84">
            <v>2776.119873046875</v>
          </cell>
          <cell r="E84">
            <v>2002.7252197265625</v>
          </cell>
          <cell r="F84">
            <v>2743.129150390625</v>
          </cell>
          <cell r="G84">
            <v>1809.190185546875</v>
          </cell>
          <cell r="H84">
            <v>2587.42626953125</v>
          </cell>
          <cell r="I84">
            <v>2689.379638671875</v>
          </cell>
          <cell r="J84">
            <v>2386.760986328125</v>
          </cell>
          <cell r="K84">
            <v>1825.811279296875</v>
          </cell>
          <cell r="L84">
            <v>2413.518798828125</v>
          </cell>
          <cell r="M84">
            <v>1804.719482421875</v>
          </cell>
          <cell r="N84">
            <v>2835.5576171875</v>
          </cell>
          <cell r="O84">
            <v>2060.615234375</v>
          </cell>
          <cell r="P84">
            <v>2763.28857421875</v>
          </cell>
          <cell r="Q84">
            <v>1982.7286376953125</v>
          </cell>
          <cell r="R84">
            <v>2774.484130859375</v>
          </cell>
          <cell r="S84">
            <v>1778.279296875</v>
          </cell>
          <cell r="T84">
            <v>2585.76708984375</v>
          </cell>
          <cell r="U84">
            <v>2665.73095703125</v>
          </cell>
          <cell r="V84">
            <v>2376.055419921875</v>
          </cell>
          <cell r="W84">
            <v>1816.6387939453125</v>
          </cell>
          <cell r="X84">
            <v>2417.013916015625</v>
          </cell>
          <cell r="Y84">
            <v>1854.295166015625</v>
          </cell>
          <cell r="Z84">
            <v>2831.074951171875</v>
          </cell>
          <cell r="AA84">
            <v>2048.353515625</v>
          </cell>
          <cell r="AB84">
            <v>2754.269287109375</v>
          </cell>
          <cell r="AC84">
            <v>1983.626220703125</v>
          </cell>
          <cell r="AD84">
            <v>2789.859130859375</v>
          </cell>
          <cell r="AE84">
            <v>1750.891845703125</v>
          </cell>
          <cell r="AF84">
            <v>2578.60595703125</v>
          </cell>
          <cell r="AG84">
            <v>2667.664794921875</v>
          </cell>
          <cell r="AH84">
            <v>2389.603515625</v>
          </cell>
          <cell r="AI84">
            <v>1813.6219482421875</v>
          </cell>
          <cell r="AJ84">
            <v>2417.61474609375</v>
          </cell>
          <cell r="AK84">
            <v>1868.44140625</v>
          </cell>
          <cell r="AL84">
            <v>2818.3544921875</v>
          </cell>
          <cell r="AM84">
            <v>2042.05712890625</v>
          </cell>
          <cell r="AN84">
            <v>2746.27392578125</v>
          </cell>
          <cell r="AO84">
            <v>1977.50830078125</v>
          </cell>
          <cell r="AP84">
            <v>2805.301513671875</v>
          </cell>
          <cell r="AQ84">
            <v>1749.8231201171875</v>
          </cell>
          <cell r="AR84">
            <v>2578.578857421875</v>
          </cell>
          <cell r="AS84">
            <v>2614.119384765625</v>
          </cell>
          <cell r="AT84">
            <v>2367.1162109375</v>
          </cell>
          <cell r="AU84">
            <v>1803.04541015625</v>
          </cell>
          <cell r="AV84">
            <v>2422.8974609375</v>
          </cell>
          <cell r="AW84">
            <v>1850.6605224609375</v>
          </cell>
          <cell r="AX84">
            <v>2810.864990234375</v>
          </cell>
          <cell r="AY84">
            <v>2042.433349609375</v>
          </cell>
          <cell r="AZ84">
            <v>2733.070068359375</v>
          </cell>
          <cell r="BA84">
            <v>1964.0367431640625</v>
          </cell>
          <cell r="BB84">
            <v>2827.3779296875</v>
          </cell>
          <cell r="BC84">
            <v>1745.9569091796875</v>
          </cell>
          <cell r="BD84">
            <v>2584.461181640625</v>
          </cell>
          <cell r="BE84">
            <v>2570.93359375</v>
          </cell>
          <cell r="BF84">
            <v>2351.360107421875</v>
          </cell>
          <cell r="BG84">
            <v>1796.6617431640625</v>
          </cell>
          <cell r="BH84">
            <v>2429.521240234375</v>
          </cell>
          <cell r="BI84">
            <v>1904.4888916015625</v>
          </cell>
          <cell r="BJ84">
            <v>2800.580810546875</v>
          </cell>
          <cell r="BK84">
            <v>2043.8609619140625</v>
          </cell>
          <cell r="BL84">
            <v>2535.9892578125</v>
          </cell>
          <cell r="BM84">
            <v>2496.8525390625</v>
          </cell>
          <cell r="BN84">
            <v>2491.980712890625</v>
          </cell>
          <cell r="BO84">
            <v>2475.12060546875</v>
          </cell>
          <cell r="BP84">
            <v>2452.220947265625</v>
          </cell>
          <cell r="BQ84">
            <v>2753.428466796875</v>
          </cell>
          <cell r="BR84">
            <v>1978.78759765625</v>
          </cell>
          <cell r="BS84">
            <v>2795.015380859375</v>
          </cell>
          <cell r="BT84">
            <v>1760.1082763671875</v>
          </cell>
          <cell r="BU84">
            <v>2582.726318359375</v>
          </cell>
          <cell r="BV84">
            <v>2617.163330078125</v>
          </cell>
          <cell r="BW84">
            <v>2368.091796875</v>
          </cell>
          <cell r="BX84">
            <v>1808.1812744140625</v>
          </cell>
          <cell r="BY84">
            <v>2422.673095703125</v>
          </cell>
          <cell r="BZ84">
            <v>1872.7608642578125</v>
          </cell>
          <cell r="CA84">
            <v>2812.3515625</v>
          </cell>
          <cell r="CB84">
            <v>2045.5091552734375</v>
          </cell>
          <cell r="CC84">
            <v>2481.51171875</v>
          </cell>
          <cell r="CD84">
            <v>2481.51171875</v>
          </cell>
        </row>
        <row r="85">
          <cell r="A85">
            <v>45231</v>
          </cell>
          <cell r="B85">
            <v>11</v>
          </cell>
          <cell r="C85">
            <v>2023</v>
          </cell>
          <cell r="D85">
            <v>3224.205810546875</v>
          </cell>
          <cell r="E85">
            <v>2228.7939453125</v>
          </cell>
          <cell r="F85">
            <v>3056.291015625</v>
          </cell>
          <cell r="G85">
            <v>1942.9840087890625</v>
          </cell>
          <cell r="H85">
            <v>2918.46142578125</v>
          </cell>
          <cell r="I85">
            <v>3110.14306640625</v>
          </cell>
          <cell r="J85">
            <v>2635.679931640625</v>
          </cell>
          <cell r="K85">
            <v>2095.63818359375</v>
          </cell>
          <cell r="L85">
            <v>2735.85595703125</v>
          </cell>
          <cell r="M85">
            <v>1997.78662109375</v>
          </cell>
          <cell r="N85">
            <v>3169.063232421875</v>
          </cell>
          <cell r="O85">
            <v>2298.283935546875</v>
          </cell>
          <cell r="P85">
            <v>3216.365966796875</v>
          </cell>
          <cell r="Q85">
            <v>2207.760009765625</v>
          </cell>
          <cell r="R85">
            <v>3090.099365234375</v>
          </cell>
          <cell r="S85">
            <v>1909.3436279296875</v>
          </cell>
          <cell r="T85">
            <v>2916.365966796875</v>
          </cell>
          <cell r="U85">
            <v>3085.092041015625</v>
          </cell>
          <cell r="V85">
            <v>2622.731201171875</v>
          </cell>
          <cell r="W85">
            <v>2085.606689453125</v>
          </cell>
          <cell r="X85">
            <v>2742.90234375</v>
          </cell>
          <cell r="Y85">
            <v>2068.12255859375</v>
          </cell>
          <cell r="Z85">
            <v>3168.321044921875</v>
          </cell>
          <cell r="AA85">
            <v>2283.9541015625</v>
          </cell>
          <cell r="AB85">
            <v>3210.744140625</v>
          </cell>
          <cell r="AC85">
            <v>2208.41259765625</v>
          </cell>
          <cell r="AD85">
            <v>3107.45166015625</v>
          </cell>
          <cell r="AE85">
            <v>1878.5074462890625</v>
          </cell>
          <cell r="AF85">
            <v>2907.8720703125</v>
          </cell>
          <cell r="AG85">
            <v>3081.5126953125</v>
          </cell>
          <cell r="AH85">
            <v>2639.1142578125</v>
          </cell>
          <cell r="AI85">
            <v>2083.11474609375</v>
          </cell>
          <cell r="AJ85">
            <v>2745.401123046875</v>
          </cell>
          <cell r="AK85">
            <v>2086.964111328125</v>
          </cell>
          <cell r="AL85">
            <v>3158.527099609375</v>
          </cell>
          <cell r="AM85">
            <v>2276.465087890625</v>
          </cell>
          <cell r="AN85">
            <v>3204.2353515625</v>
          </cell>
          <cell r="AO85">
            <v>2201.471435546875</v>
          </cell>
          <cell r="AP85">
            <v>3123.126708984375</v>
          </cell>
          <cell r="AQ85">
            <v>1875.865234375</v>
          </cell>
          <cell r="AR85">
            <v>2908.337646484375</v>
          </cell>
          <cell r="AS85">
            <v>3030.332763671875</v>
          </cell>
          <cell r="AT85">
            <v>2612.880859375</v>
          </cell>
          <cell r="AU85">
            <v>2070.835205078125</v>
          </cell>
          <cell r="AV85">
            <v>2752.527099609375</v>
          </cell>
          <cell r="AW85">
            <v>2065.071044921875</v>
          </cell>
          <cell r="AX85">
            <v>3152.18505859375</v>
          </cell>
          <cell r="AY85">
            <v>2276.89501953125</v>
          </cell>
          <cell r="AZ85">
            <v>3194.7734375</v>
          </cell>
          <cell r="BA85">
            <v>2186.780517578125</v>
          </cell>
          <cell r="BB85">
            <v>3146.707763671875</v>
          </cell>
          <cell r="BC85">
            <v>1866.1756591796875</v>
          </cell>
          <cell r="BD85">
            <v>2916.456787109375</v>
          </cell>
          <cell r="BE85">
            <v>2987.210693359375</v>
          </cell>
          <cell r="BF85">
            <v>2595.880859375</v>
          </cell>
          <cell r="BG85">
            <v>2064.701171875</v>
          </cell>
          <cell r="BH85">
            <v>2762.580322265625</v>
          </cell>
          <cell r="BI85">
            <v>2133.933837890625</v>
          </cell>
          <cell r="BJ85">
            <v>3144.493408203125</v>
          </cell>
          <cell r="BK85">
            <v>2278.299560546875</v>
          </cell>
          <cell r="BL85">
            <v>2881.853515625</v>
          </cell>
          <cell r="BM85">
            <v>2832.338623046875</v>
          </cell>
          <cell r="BN85">
            <v>2827.232666015625</v>
          </cell>
          <cell r="BO85">
            <v>2804.060791015625</v>
          </cell>
          <cell r="BP85">
            <v>2774.357666015625</v>
          </cell>
          <cell r="BQ85">
            <v>3209.249267578125</v>
          </cell>
          <cell r="BR85">
            <v>2203.00048828125</v>
          </cell>
          <cell r="BS85">
            <v>3112.21484375</v>
          </cell>
          <cell r="BT85">
            <v>1886.195556640625</v>
          </cell>
          <cell r="BU85">
            <v>2913.56005859375</v>
          </cell>
          <cell r="BV85">
            <v>3033.7158203125</v>
          </cell>
          <cell r="BW85">
            <v>2614.42041015625</v>
          </cell>
          <cell r="BX85">
            <v>2076.810546875</v>
          </cell>
          <cell r="BY85">
            <v>2751.978271484375</v>
          </cell>
          <cell r="BZ85">
            <v>2092.450439453125</v>
          </cell>
          <cell r="CA85">
            <v>3153.416015625</v>
          </cell>
          <cell r="CB85">
            <v>2280.4267578125</v>
          </cell>
          <cell r="CC85">
            <v>2812.453125</v>
          </cell>
          <cell r="CD85">
            <v>2812.453125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C"/>
      <sheetName val="GBA"/>
      <sheetName val="PAM"/>
      <sheetName val="NOA"/>
      <sheetName val="NEA"/>
      <sheetName val="CUY"/>
      <sheetName val="PAT"/>
      <sheetName val="NAC"/>
      <sheetName val="GBADiv"/>
      <sheetName val="PAMDiv"/>
      <sheetName val="NOADiv"/>
      <sheetName val="NEADiv"/>
      <sheetName val="CUYDiv"/>
      <sheetName val="PATDiv"/>
      <sheetName val="GBASub"/>
      <sheetName val="PAMSub"/>
      <sheetName val="NOASub"/>
      <sheetName val="NEASub"/>
      <sheetName val="CUYSub"/>
      <sheetName val="PATSub"/>
      <sheetName val="IPCse"/>
      <sheetName val="INC_NAC"/>
      <sheetName val="Para Stata"/>
      <sheetName val="{g}CicloEstacional"/>
      <sheetName val="Cuadro1"/>
      <sheetName val="Figura1"/>
      <sheetName val="Cuadro2"/>
      <sheetName val="LinePlot"/>
      <sheetName val="Revisión SA"/>
      <sheetName val="{g}GBAIndex"/>
      <sheetName val="{g}GBAmom"/>
      <sheetName val="{g}GBAyoy"/>
      <sheetName val="{g}PAMIndex"/>
      <sheetName val="{g}PAMmom"/>
      <sheetName val="{g}PAMyoy"/>
      <sheetName val="{g}NOAIndex"/>
      <sheetName val="{g}NOAmom"/>
      <sheetName val="{g}NOAyoy"/>
      <sheetName val="{g}NEAIndex"/>
      <sheetName val="{g}NEAmom"/>
      <sheetName val="{g}NEAyoy"/>
      <sheetName val="{g}CUYIndex"/>
      <sheetName val="{g}CUYmom"/>
      <sheetName val="{g}CUYyoy"/>
      <sheetName val="{g}PATIndex"/>
      <sheetName val="{g}PATmom"/>
      <sheetName val="{g}PATyo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DC6">
            <v>100.08114796955471</v>
          </cell>
        </row>
        <row r="7">
          <cell r="DC7">
            <v>101.83133230488323</v>
          </cell>
        </row>
        <row r="8">
          <cell r="DC8">
            <v>104.10189696141526</v>
          </cell>
        </row>
        <row r="9">
          <cell r="DC9">
            <v>105.8770372202647</v>
          </cell>
        </row>
        <row r="10">
          <cell r="DC10">
            <v>108.69902503221969</v>
          </cell>
        </row>
        <row r="11">
          <cell r="DC11">
            <v>110.58836407006112</v>
          </cell>
        </row>
        <row r="12">
          <cell r="DC12">
            <v>112.02422507276202</v>
          </cell>
        </row>
        <row r="13">
          <cell r="DC13">
            <v>114.3143842828425</v>
          </cell>
        </row>
        <row r="14">
          <cell r="DC14">
            <v>115.95096102570294</v>
          </cell>
        </row>
        <row r="15">
          <cell r="DC15">
            <v>117.3268953834601</v>
          </cell>
        </row>
        <row r="16">
          <cell r="DC16">
            <v>118.77745409187013</v>
          </cell>
        </row>
        <row r="17">
          <cell r="DC17">
            <v>120.73168736792266</v>
          </cell>
        </row>
        <row r="18">
          <cell r="DC18">
            <v>124.95108989386058</v>
          </cell>
        </row>
        <row r="19">
          <cell r="DC19">
            <v>127.37748917190459</v>
          </cell>
        </row>
        <row r="20">
          <cell r="DC20">
            <v>130.69931526501227</v>
          </cell>
        </row>
        <row r="21">
          <cell r="DC21">
            <v>132.80077313690026</v>
          </cell>
        </row>
        <row r="22">
          <cell r="DC22">
            <v>136.45544938923999</v>
          </cell>
        </row>
        <row r="23">
          <cell r="DC23">
            <v>139.73307546980519</v>
          </cell>
        </row>
        <row r="24">
          <cell r="DC24">
            <v>145.08056516996308</v>
          </cell>
        </row>
        <row r="25">
          <cell r="DC25">
            <v>150.02565565442865</v>
          </cell>
        </row>
        <row r="26">
          <cell r="DC26">
            <v>155.81365035525602</v>
          </cell>
        </row>
        <row r="27">
          <cell r="DC27">
            <v>164.9827888349997</v>
          </cell>
        </row>
        <row r="28">
          <cell r="DC28">
            <v>173.44691839903922</v>
          </cell>
        </row>
        <row r="29">
          <cell r="DC29">
            <v>179.4447888753765</v>
          </cell>
        </row>
        <row r="30">
          <cell r="DC30">
            <v>184.56447239156472</v>
          </cell>
        </row>
        <row r="31">
          <cell r="DC31">
            <v>190.27282364777926</v>
          </cell>
        </row>
        <row r="32">
          <cell r="DC32">
            <v>197.69378918844905</v>
          </cell>
        </row>
        <row r="33">
          <cell r="DC33">
            <v>205.46363661606824</v>
          </cell>
        </row>
        <row r="34">
          <cell r="DC34">
            <v>212.57054411896533</v>
          </cell>
        </row>
        <row r="35">
          <cell r="DC35">
            <v>219.77167076739781</v>
          </cell>
        </row>
        <row r="36">
          <cell r="DC36">
            <v>226.06914160333173</v>
          </cell>
        </row>
        <row r="37">
          <cell r="DC37">
            <v>231.67444904181471</v>
          </cell>
        </row>
        <row r="38">
          <cell r="DC38">
            <v>240.78520110349291</v>
          </cell>
        </row>
        <row r="39">
          <cell r="DC39">
            <v>253.523148401002</v>
          </cell>
        </row>
        <row r="40">
          <cell r="DC40">
            <v>261.18807223962165</v>
          </cell>
        </row>
        <row r="41">
          <cell r="DC41">
            <v>273.16684406162074</v>
          </cell>
        </row>
        <row r="42">
          <cell r="DC42">
            <v>284.03048257923922</v>
          </cell>
        </row>
        <row r="43">
          <cell r="DC43">
            <v>290.96575883450731</v>
          </cell>
        </row>
        <row r="44">
          <cell r="DC44">
            <v>297.24349315701892</v>
          </cell>
        </row>
        <row r="45">
          <cell r="DC45">
            <v>304.69043806918853</v>
          </cell>
        </row>
        <row r="46">
          <cell r="DC46">
            <v>309.29756634509857</v>
          </cell>
        </row>
        <row r="47">
          <cell r="DC47">
            <v>315.2374498205416</v>
          </cell>
        </row>
        <row r="48">
          <cell r="DC48">
            <v>322.75170092325584</v>
          </cell>
        </row>
        <row r="49">
          <cell r="DC49">
            <v>329.8436207604625</v>
          </cell>
        </row>
        <row r="50">
          <cell r="DC50">
            <v>338.61994503755318</v>
          </cell>
        </row>
        <row r="51">
          <cell r="DC51">
            <v>346.27523438578771</v>
          </cell>
        </row>
        <row r="52">
          <cell r="DC52">
            <v>358.23529272244451</v>
          </cell>
        </row>
        <row r="53">
          <cell r="DC53">
            <v>370.75376999012207</v>
          </cell>
        </row>
        <row r="54">
          <cell r="DC54">
            <v>386.32858602104415</v>
          </cell>
        </row>
        <row r="55">
          <cell r="DC55">
            <v>402.86114425958817</v>
          </cell>
        </row>
        <row r="56">
          <cell r="DC56">
            <v>418.01785187515276</v>
          </cell>
        </row>
        <row r="57">
          <cell r="DC57">
            <v>434.8176105723291</v>
          </cell>
        </row>
        <row r="58">
          <cell r="DC58">
            <v>452.47901493661465</v>
          </cell>
        </row>
        <row r="59">
          <cell r="DC59">
            <v>468.97298269334112</v>
          </cell>
        </row>
        <row r="60">
          <cell r="DC60">
            <v>484.71966022044427</v>
          </cell>
        </row>
        <row r="61">
          <cell r="DC61">
            <v>500.26790871882827</v>
          </cell>
        </row>
        <row r="62">
          <cell r="DC62">
            <v>512.12317308480931</v>
          </cell>
        </row>
        <row r="63">
          <cell r="DC63">
            <v>527.35822189106489</v>
          </cell>
        </row>
        <row r="64">
          <cell r="DC64">
            <v>544.27114464050555</v>
          </cell>
        </row>
        <row r="65">
          <cell r="DC65">
            <v>560.13040742394378</v>
          </cell>
        </row>
        <row r="66">
          <cell r="DC66">
            <v>582.99651613418564</v>
          </cell>
        </row>
        <row r="67">
          <cell r="DC67">
            <v>607.41356525199194</v>
          </cell>
        </row>
        <row r="68">
          <cell r="DC68">
            <v>637.53910743621634</v>
          </cell>
        </row>
        <row r="69">
          <cell r="DC69">
            <v>674.15707500981728</v>
          </cell>
        </row>
        <row r="70">
          <cell r="DC70">
            <v>714.50388095502979</v>
          </cell>
        </row>
        <row r="71">
          <cell r="DC71">
            <v>753.62840579031945</v>
          </cell>
        </row>
        <row r="72">
          <cell r="DC72">
            <v>794.97262245487605</v>
          </cell>
        </row>
        <row r="73">
          <cell r="DC73">
            <v>854.99628879697661</v>
          </cell>
        </row>
        <row r="74">
          <cell r="DC74">
            <v>913.73978546398803</v>
          </cell>
        </row>
        <row r="75">
          <cell r="DC75">
            <v>964.97659724100447</v>
          </cell>
        </row>
        <row r="76">
          <cell r="DC76">
            <v>1023.03160098978</v>
          </cell>
        </row>
        <row r="77">
          <cell r="DC77">
            <v>1077.98200666547</v>
          </cell>
        </row>
        <row r="78">
          <cell r="DC78">
            <v>1136.1406778815467</v>
          </cell>
        </row>
        <row r="79">
          <cell r="DC79">
            <v>1208.7164153760393</v>
          </cell>
        </row>
        <row r="80">
          <cell r="DC80">
            <v>1291.8093205699597</v>
          </cell>
        </row>
        <row r="81">
          <cell r="DC81">
            <v>1378.3166461570586</v>
          </cell>
        </row>
        <row r="82">
          <cell r="DC82">
            <v>1492.8065700265713</v>
          </cell>
        </row>
        <row r="83">
          <cell r="DC83">
            <v>1615.2804138745064</v>
          </cell>
        </row>
        <row r="84">
          <cell r="DC84">
            <v>1714.4430826415714</v>
          </cell>
        </row>
        <row r="85">
          <cell r="DC85">
            <v>1826.1041887475567</v>
          </cell>
        </row>
        <row r="86">
          <cell r="DC86">
            <v>2049.7605334550008</v>
          </cell>
        </row>
        <row r="87">
          <cell r="DC87">
            <v>2298.7777838468983</v>
          </cell>
        </row>
      </sheetData>
      <sheetData sheetId="21"/>
      <sheetData sheetId="22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{g}Infla Mensual Quintiles"/>
      <sheetName val="auxgr12"/>
      <sheetName val="{g}Infla Mensual Quintiles (12)"/>
      <sheetName val="{g}Infla Mensual (q1q5)"/>
      <sheetName val="Infla Interanual PondENGHO"/>
      <sheetName val="Para R"/>
      <sheetName val="{g}Infla Interanual Quintiles"/>
      <sheetName val="{g}Infla Interanual (q1q5)"/>
      <sheetName val="Peso por quintil y region"/>
    </sheetNames>
    <sheetDataSet>
      <sheetData sheetId="0"/>
      <sheetData sheetId="1">
        <row r="5">
          <cell r="CF5">
            <v>-1.7551422119139737E-3</v>
          </cell>
        </row>
        <row r="6">
          <cell r="CF6">
            <v>-1.1134334605207297E-3</v>
          </cell>
        </row>
        <row r="7">
          <cell r="CF7">
            <v>2.836471324440426E-3</v>
          </cell>
        </row>
        <row r="8">
          <cell r="CF8">
            <v>1.7536666923516631E-3</v>
          </cell>
        </row>
        <row r="9">
          <cell r="CF9">
            <v>4.0561071840361507E-4</v>
          </cell>
        </row>
        <row r="10">
          <cell r="CF10">
            <v>-1.3441253344843584E-3</v>
          </cell>
        </row>
        <row r="11">
          <cell r="CF11">
            <v>-4.1420630955133486E-3</v>
          </cell>
        </row>
        <row r="12">
          <cell r="CF12">
            <v>2.8042872476730096E-4</v>
          </cell>
        </row>
        <row r="13">
          <cell r="CF13">
            <v>-4.6864004421731664E-4</v>
          </cell>
        </row>
        <row r="14">
          <cell r="CF14">
            <v>1.8482203344061254E-3</v>
          </cell>
        </row>
        <row r="15">
          <cell r="CF15">
            <v>-3.1779202578774424E-4</v>
          </cell>
        </row>
        <row r="16">
          <cell r="CF16">
            <v>-5.1974866656354646E-3</v>
          </cell>
        </row>
        <row r="17">
          <cell r="CF17">
            <v>-3.7131496758924243E-4</v>
          </cell>
        </row>
        <row r="18">
          <cell r="CF18">
            <v>-1.5851518457217217E-3</v>
          </cell>
        </row>
        <row r="19">
          <cell r="CF19">
            <v>-5.8573707710429801E-4</v>
          </cell>
        </row>
        <row r="20">
          <cell r="CF20">
            <v>-7.2547634353004042E-4</v>
          </cell>
        </row>
        <row r="21">
          <cell r="CF21">
            <v>2.9154043942343222E-3</v>
          </cell>
        </row>
        <row r="22">
          <cell r="CF22">
            <v>6.2108929308601901E-4</v>
          </cell>
        </row>
        <row r="23">
          <cell r="CF23">
            <v>1.1486332057260018E-3</v>
          </cell>
        </row>
        <row r="24">
          <cell r="CF24">
            <v>6.7578179720717557E-4</v>
          </cell>
        </row>
        <row r="25">
          <cell r="CF25">
            <v>3.0887145771174573E-4</v>
          </cell>
        </row>
        <row r="26">
          <cell r="CF26">
            <v>1.6163255786914021E-3</v>
          </cell>
        </row>
        <row r="27">
          <cell r="CF27">
            <v>3.3784729961028326E-4</v>
          </cell>
        </row>
        <row r="28">
          <cell r="CF28">
            <v>-3.6335044431303753E-3</v>
          </cell>
        </row>
        <row r="29">
          <cell r="CF29">
            <v>1.6592336276666231E-3</v>
          </cell>
        </row>
        <row r="30">
          <cell r="CF30">
            <v>6.6008044064729265E-3</v>
          </cell>
        </row>
        <row r="31">
          <cell r="CF31">
            <v>3.5478110935767138E-3</v>
          </cell>
        </row>
        <row r="32">
          <cell r="CF32">
            <v>-1.4653372072401805E-3</v>
          </cell>
        </row>
        <row r="33">
          <cell r="CF33">
            <v>-1.5434988884623912E-3</v>
          </cell>
        </row>
        <row r="34">
          <cell r="CF34">
            <v>2.6761715118950313E-4</v>
          </cell>
        </row>
        <row r="35">
          <cell r="CF35">
            <v>-2.0951979405861021E-3</v>
          </cell>
        </row>
        <row r="36">
          <cell r="CF36">
            <v>9.2283933378034533E-4</v>
          </cell>
        </row>
        <row r="37">
          <cell r="CF37">
            <v>3.3038605043556046E-5</v>
          </cell>
        </row>
        <row r="38">
          <cell r="CF38">
            <v>-3.5139248381992338E-3</v>
          </cell>
        </row>
        <row r="39">
          <cell r="CF39">
            <v>2.4035051343989089E-3</v>
          </cell>
        </row>
        <row r="40">
          <cell r="CF40">
            <v>-3.1567737619258018E-3</v>
          </cell>
        </row>
        <row r="41">
          <cell r="CF41">
            <v>8.8692952819378057E-3</v>
          </cell>
        </row>
        <row r="42">
          <cell r="CF42">
            <v>2.4058277310143872E-3</v>
          </cell>
        </row>
        <row r="43">
          <cell r="CF43">
            <v>1.9959717074713446E-3</v>
          </cell>
        </row>
        <row r="44">
          <cell r="CF44">
            <v>6.5913621520785615E-3</v>
          </cell>
        </row>
        <row r="45">
          <cell r="CF45">
            <v>-7.2550420345507405E-4</v>
          </cell>
        </row>
        <row r="46">
          <cell r="CF46">
            <v>-1.1021277390634854E-3</v>
          </cell>
        </row>
        <row r="47">
          <cell r="CF47">
            <v>-1.3326215943694208E-3</v>
          </cell>
        </row>
        <row r="48">
          <cell r="CF48">
            <v>5.0847187372893288E-4</v>
          </cell>
        </row>
        <row r="49">
          <cell r="CF49">
            <v>2.0285742667407458E-3</v>
          </cell>
        </row>
        <row r="50">
          <cell r="CF50">
            <v>3.8684829427830802E-3</v>
          </cell>
        </row>
        <row r="51">
          <cell r="CF51">
            <v>-5.8708053908040903E-4</v>
          </cell>
        </row>
        <row r="52">
          <cell r="CF52">
            <v>3.9134648453058585E-3</v>
          </cell>
        </row>
        <row r="53">
          <cell r="CF53">
            <v>5.1146100156098662E-3</v>
          </cell>
        </row>
        <row r="54">
          <cell r="CF54">
            <v>-6.8465933442629634E-4</v>
          </cell>
        </row>
        <row r="55">
          <cell r="CF55">
            <v>-2.8710223853818384E-3</v>
          </cell>
        </row>
        <row r="56">
          <cell r="CF56">
            <v>4.7855755839454339E-4</v>
          </cell>
        </row>
        <row r="57">
          <cell r="CF57">
            <v>-2.5151485643584159E-3</v>
          </cell>
        </row>
        <row r="58">
          <cell r="CF58">
            <v>1.0579668497299188E-3</v>
          </cell>
        </row>
        <row r="59">
          <cell r="CF59">
            <v>-9.4073097847213738E-4</v>
          </cell>
        </row>
        <row r="60">
          <cell r="CF60">
            <v>-4.4070334053947224E-3</v>
          </cell>
        </row>
        <row r="61">
          <cell r="CF61">
            <v>-2.8113793323834013E-3</v>
          </cell>
        </row>
        <row r="62">
          <cell r="CF62">
            <v>-1.150239604375658E-3</v>
          </cell>
        </row>
        <row r="63">
          <cell r="CF63">
            <v>8.1701957739710451E-5</v>
          </cell>
        </row>
        <row r="64">
          <cell r="CF64">
            <v>3.0493725413136552E-3</v>
          </cell>
        </row>
        <row r="65">
          <cell r="CF65">
            <v>1.2726055621228305E-3</v>
          </cell>
        </row>
        <row r="66">
          <cell r="CF66">
            <v>7.0297027410868296E-3</v>
          </cell>
        </row>
        <row r="67">
          <cell r="CF67">
            <v>4.0699539043194122E-3</v>
          </cell>
        </row>
        <row r="68">
          <cell r="CF68">
            <v>8.4045856767178684E-4</v>
          </cell>
        </row>
        <row r="69">
          <cell r="CF69">
            <v>-6.7376786250705756E-4</v>
          </cell>
        </row>
        <row r="70">
          <cell r="CF70">
            <v>-3.1989797772777884E-3</v>
          </cell>
        </row>
        <row r="71">
          <cell r="CF71">
            <v>-5.7708841857484483E-3</v>
          </cell>
        </row>
        <row r="72">
          <cell r="CF72">
            <v>3.1129333373869361E-3</v>
          </cell>
        </row>
        <row r="73">
          <cell r="CF73">
            <v>5.1552271347201639E-3</v>
          </cell>
        </row>
        <row r="74">
          <cell r="CF74">
            <v>-9.6204822901646558E-4</v>
          </cell>
        </row>
        <row r="75">
          <cell r="CF75">
            <v>-3.8386138637007683E-3</v>
          </cell>
        </row>
        <row r="76">
          <cell r="CF76">
            <v>-4.3542198801691523E-3</v>
          </cell>
        </row>
        <row r="77">
          <cell r="CF77">
            <v>1.834794013072516E-3</v>
          </cell>
        </row>
        <row r="78">
          <cell r="CF78">
            <v>9.6856376194003335E-3</v>
          </cell>
        </row>
        <row r="79">
          <cell r="CF79">
            <v>2.5673684903553262E-3</v>
          </cell>
        </row>
        <row r="80">
          <cell r="CF80">
            <v>3.6589351495972533E-3</v>
          </cell>
        </row>
        <row r="81">
          <cell r="CF81">
            <v>-5.6679767016569738E-3</v>
          </cell>
        </row>
        <row r="82">
          <cell r="CF82">
            <v>-5.1553407475140034E-3</v>
          </cell>
        </row>
        <row r="83">
          <cell r="CF83">
            <v>-4.528273788579007E-3</v>
          </cell>
        </row>
        <row r="84">
          <cell r="CF84">
            <v>8.6321623586669283E-3</v>
          </cell>
        </row>
        <row r="85">
          <cell r="CF85">
            <v>7.7413872548892648E-3</v>
          </cell>
        </row>
      </sheetData>
      <sheetData sheetId="2"/>
      <sheetData sheetId="3"/>
      <sheetData sheetId="4"/>
      <sheetData sheetId="5"/>
      <sheetData sheetId="6">
        <row r="1">
          <cell r="BL1" t="str">
            <v>QUINTIL 1</v>
          </cell>
          <cell r="BM1" t="str">
            <v>QUINTIL 2</v>
          </cell>
          <cell r="BN1" t="str">
            <v>QUINTIL 3</v>
          </cell>
          <cell r="BO1" t="str">
            <v>QUINTIL 4</v>
          </cell>
          <cell r="BP1" t="str">
            <v>QUINTIL 5</v>
          </cell>
        </row>
        <row r="16">
          <cell r="BL16">
            <v>0.24212982177734377</v>
          </cell>
          <cell r="BM16">
            <v>0.24728622436523429</v>
          </cell>
          <cell r="BN16">
            <v>0.24943252563476559</v>
          </cell>
          <cell r="BO16">
            <v>0.2483851623535156</v>
          </cell>
          <cell r="BP16">
            <v>0.25093368530273441</v>
          </cell>
          <cell r="CD16">
            <v>0.24845924377441397</v>
          </cell>
          <cell r="CF16">
            <v>-8.8038635253906428E-3</v>
          </cell>
        </row>
        <row r="17">
          <cell r="BL17">
            <v>0.24551728606047152</v>
          </cell>
          <cell r="BM17">
            <v>0.25014110552800073</v>
          </cell>
          <cell r="BN17">
            <v>0.25164992384620244</v>
          </cell>
          <cell r="BO17">
            <v>0.25051719563830543</v>
          </cell>
          <cell r="BP17">
            <v>0.25263687290586589</v>
          </cell>
          <cell r="CD17">
            <v>0.25073439664296404</v>
          </cell>
          <cell r="CF17">
            <v>-7.1195868453943767E-3</v>
          </cell>
        </row>
        <row r="18">
          <cell r="BL18">
            <v>0.24903254714008982</v>
          </cell>
          <cell r="BM18">
            <v>0.25438629427983495</v>
          </cell>
          <cell r="BN18">
            <v>0.25624245564656212</v>
          </cell>
          <cell r="BO18">
            <v>0.25569836063354434</v>
          </cell>
          <cell r="BP18">
            <v>0.25674711892835367</v>
          </cell>
          <cell r="CD18">
            <v>0.25511741481545469</v>
          </cell>
          <cell r="CF18">
            <v>-7.7145717882638465E-3</v>
          </cell>
        </row>
        <row r="19">
          <cell r="BL19">
            <v>0.24660586506229731</v>
          </cell>
          <cell r="BM19">
            <v>0.25267602736321471</v>
          </cell>
          <cell r="BN19">
            <v>0.25483745893753529</v>
          </cell>
          <cell r="BO19">
            <v>0.25543320671427172</v>
          </cell>
          <cell r="BP19">
            <v>0.25850484267156837</v>
          </cell>
          <cell r="CD19">
            <v>0.25481443840030904</v>
          </cell>
          <cell r="CF19">
            <v>-1.1898977609271055E-2</v>
          </cell>
        </row>
        <row r="20">
          <cell r="BL20">
            <v>0.24572370482790729</v>
          </cell>
          <cell r="BM20">
            <v>0.25264863032927809</v>
          </cell>
          <cell r="BN20">
            <v>0.25472009057417733</v>
          </cell>
          <cell r="BO20">
            <v>0.25692046833828464</v>
          </cell>
          <cell r="BP20">
            <v>0.26065452644700104</v>
          </cell>
          <cell r="CD20">
            <v>0.25570459140899238</v>
          </cell>
          <cell r="CF20">
            <v>-1.4930821619093759E-2</v>
          </cell>
        </row>
        <row r="21">
          <cell r="BL21">
            <v>0.25538312690537412</v>
          </cell>
          <cell r="BM21">
            <v>0.26119024323020734</v>
          </cell>
          <cell r="BN21">
            <v>0.26313125065683041</v>
          </cell>
          <cell r="BO21">
            <v>0.26493422172958403</v>
          </cell>
          <cell r="BP21">
            <v>0.26731458816641629</v>
          </cell>
          <cell r="CD21">
            <v>0.26363421426035027</v>
          </cell>
          <cell r="CF21">
            <v>-1.1931461261042164E-2</v>
          </cell>
        </row>
        <row r="22">
          <cell r="BL22">
            <v>0.28796395772435757</v>
          </cell>
          <cell r="BM22">
            <v>0.29313189534573647</v>
          </cell>
          <cell r="BN22">
            <v>0.29473129414149768</v>
          </cell>
          <cell r="BO22">
            <v>0.2966793210756864</v>
          </cell>
          <cell r="BP22">
            <v>0.29770166137982446</v>
          </cell>
          <cell r="CD22">
            <v>0.29504923897513669</v>
          </cell>
          <cell r="CF22">
            <v>-9.7377036554668894E-3</v>
          </cell>
        </row>
        <row r="23">
          <cell r="BL23">
            <v>0.30969523213560501</v>
          </cell>
          <cell r="BM23">
            <v>0.31280744592361431</v>
          </cell>
          <cell r="BN23">
            <v>0.31313414889164215</v>
          </cell>
          <cell r="BO23">
            <v>0.3142730057191041</v>
          </cell>
          <cell r="BP23">
            <v>0.31277053502109053</v>
          </cell>
          <cell r="CD23">
            <v>0.31280036809071698</v>
          </cell>
          <cell r="CF23">
            <v>-3.0753028854855202E-3</v>
          </cell>
        </row>
        <row r="24">
          <cell r="BL24">
            <v>0.34191437918734646</v>
          </cell>
          <cell r="BM24">
            <v>0.34523118371574557</v>
          </cell>
          <cell r="BN24">
            <v>0.34520890153614769</v>
          </cell>
          <cell r="BO24">
            <v>0.34609007359164456</v>
          </cell>
          <cell r="BP24">
            <v>0.34456236712733701</v>
          </cell>
          <cell r="CD24">
            <v>0.34479791579805097</v>
          </cell>
          <cell r="CF24">
            <v>-2.6479879399905482E-3</v>
          </cell>
        </row>
        <row r="25">
          <cell r="BL25">
            <v>0.40373841729198912</v>
          </cell>
          <cell r="BM25">
            <v>0.40670315724319428</v>
          </cell>
          <cell r="BN25">
            <v>0.40529364370046439</v>
          </cell>
          <cell r="BO25">
            <v>0.40794444167585486</v>
          </cell>
          <cell r="BP25">
            <v>0.40545411771627093</v>
          </cell>
          <cell r="CD25">
            <v>0.40596510141295106</v>
          </cell>
          <cell r="CF25">
            <v>-1.7157004242818186E-3</v>
          </cell>
        </row>
        <row r="26">
          <cell r="BL26">
            <v>0.45700998259140468</v>
          </cell>
          <cell r="BM26">
            <v>0.46033723604382937</v>
          </cell>
          <cell r="BN26">
            <v>0.45922186829695932</v>
          </cell>
          <cell r="BO26">
            <v>0.46251089885852892</v>
          </cell>
          <cell r="BP26">
            <v>0.45920925262012546</v>
          </cell>
          <cell r="CD26">
            <v>0.45985345127523858</v>
          </cell>
          <cell r="CF26">
            <v>-2.1992700287207789E-3</v>
          </cell>
        </row>
        <row r="27">
          <cell r="BL27">
            <v>0.48340939822551521</v>
          </cell>
          <cell r="BM27">
            <v>0.48610014144592451</v>
          </cell>
          <cell r="BN27">
            <v>0.48544137606692384</v>
          </cell>
          <cell r="BO27">
            <v>0.48796219060233614</v>
          </cell>
          <cell r="BP27">
            <v>0.48469649250504543</v>
          </cell>
          <cell r="CD27">
            <v>0.48561640645879578</v>
          </cell>
          <cell r="CF27">
            <v>-1.2870942795302209E-3</v>
          </cell>
        </row>
        <row r="28">
          <cell r="BL28">
            <v>0.47707281023023129</v>
          </cell>
          <cell r="BM28">
            <v>0.47769259800482367</v>
          </cell>
          <cell r="BN28">
            <v>0.47703138180040483</v>
          </cell>
          <cell r="BO28">
            <v>0.48010460779593567</v>
          </cell>
          <cell r="BP28">
            <v>0.47613848981699336</v>
          </cell>
          <cell r="CD28">
            <v>0.4775344731864013</v>
          </cell>
          <cell r="CF28">
            <v>9.3432041323793236E-4</v>
          </cell>
        </row>
        <row r="29">
          <cell r="BL29">
            <v>0.49507328952144336</v>
          </cell>
          <cell r="BM29">
            <v>0.49510910418290544</v>
          </cell>
          <cell r="BN29">
            <v>0.49403294231779227</v>
          </cell>
          <cell r="BO29">
            <v>0.49619026596671012</v>
          </cell>
          <cell r="BP29">
            <v>0.49117731690668442</v>
          </cell>
          <cell r="CD29">
            <v>0.49388193555680004</v>
          </cell>
          <cell r="CF29">
            <v>3.8959726147589357E-3</v>
          </cell>
        </row>
        <row r="30">
          <cell r="BL30">
            <v>0.52294429232451778</v>
          </cell>
          <cell r="BM30">
            <v>0.51740702633952917</v>
          </cell>
          <cell r="BN30">
            <v>0.51446509057570222</v>
          </cell>
          <cell r="BO30">
            <v>0.51375314867364597</v>
          </cell>
          <cell r="BP30">
            <v>0.50701596135154503</v>
          </cell>
          <cell r="CD30">
            <v>0.51337810914126636</v>
          </cell>
          <cell r="CF30">
            <v>1.5928330972972748E-2</v>
          </cell>
        </row>
        <row r="31">
          <cell r="BL31">
            <v>0.56057620737469338</v>
          </cell>
          <cell r="BM31">
            <v>0.5534561009664869</v>
          </cell>
          <cell r="BN31">
            <v>0.54996722944255705</v>
          </cell>
          <cell r="BO31">
            <v>0.54763499334744203</v>
          </cell>
          <cell r="BP31">
            <v>0.53814931013644451</v>
          </cell>
          <cell r="CD31">
            <v>0.54744560992336311</v>
          </cell>
          <cell r="CF31">
            <v>2.2426897238248866E-2</v>
          </cell>
        </row>
        <row r="32">
          <cell r="BL32">
            <v>0.57076966548422226</v>
          </cell>
          <cell r="BM32">
            <v>0.56310937300140385</v>
          </cell>
          <cell r="BN32">
            <v>0.56029768346957298</v>
          </cell>
          <cell r="BO32">
            <v>0.55825166523165204</v>
          </cell>
          <cell r="BP32">
            <v>0.54929677666563315</v>
          </cell>
          <cell r="CD32">
            <v>0.55798168739443033</v>
          </cell>
          <cell r="CF32">
            <v>2.1472888818589109E-2</v>
          </cell>
        </row>
        <row r="33">
          <cell r="BL33">
            <v>0.58213929242993978</v>
          </cell>
          <cell r="BM33">
            <v>0.57679368283513233</v>
          </cell>
          <cell r="BN33">
            <v>0.5747107385533059</v>
          </cell>
          <cell r="BO33">
            <v>0.57396420514218605</v>
          </cell>
          <cell r="BP33">
            <v>0.5673172943211815</v>
          </cell>
          <cell r="CD33">
            <v>0.57337605010703752</v>
          </cell>
          <cell r="CF33">
            <v>1.4821998108758283E-2</v>
          </cell>
        </row>
        <row r="34">
          <cell r="BL34">
            <v>0.5667272335607989</v>
          </cell>
          <cell r="BM34">
            <v>0.56196399254279816</v>
          </cell>
          <cell r="BN34">
            <v>0.5603057277977046</v>
          </cell>
          <cell r="BO34">
            <v>0.55855632331943372</v>
          </cell>
          <cell r="BP34">
            <v>0.55257481557243038</v>
          </cell>
          <cell r="CD34">
            <v>0.55845096257035842</v>
          </cell>
          <cell r="CF34">
            <v>1.4152417988368526E-2</v>
          </cell>
        </row>
        <row r="35">
          <cell r="BL35">
            <v>0.54996528368649189</v>
          </cell>
          <cell r="BM35">
            <v>0.54661398552365004</v>
          </cell>
          <cell r="BN35">
            <v>0.54646249929840862</v>
          </cell>
          <cell r="BO35">
            <v>0.54496750353104928</v>
          </cell>
          <cell r="BP35">
            <v>0.54083140167653565</v>
          </cell>
          <cell r="CD35">
            <v>0.5447567274492795</v>
          </cell>
          <cell r="CF35">
            <v>9.1338820099562401E-3</v>
          </cell>
        </row>
        <row r="36">
          <cell r="BL36">
            <v>0.55200510388464408</v>
          </cell>
          <cell r="BM36">
            <v>0.54720725391708203</v>
          </cell>
          <cell r="BN36">
            <v>0.54681907593792078</v>
          </cell>
          <cell r="BO36">
            <v>0.54616988482003759</v>
          </cell>
          <cell r="BP36">
            <v>0.54249393702838367</v>
          </cell>
          <cell r="CD36">
            <v>0.54596645223339357</v>
          </cell>
          <cell r="CF36">
            <v>9.5111668562604113E-3</v>
          </cell>
        </row>
        <row r="37">
          <cell r="BL37">
            <v>0.54222516605371163</v>
          </cell>
          <cell r="BM37">
            <v>0.5370845292606683</v>
          </cell>
          <cell r="BN37">
            <v>0.53824993359714868</v>
          </cell>
          <cell r="BO37">
            <v>0.53596839642437444</v>
          </cell>
          <cell r="BP37">
            <v>0.5331705154211257</v>
          </cell>
          <cell r="CD37">
            <v>0.53640097253555896</v>
          </cell>
          <cell r="CF37">
            <v>9.0546506325859255E-3</v>
          </cell>
        </row>
        <row r="38">
          <cell r="BL38">
            <v>0.50719726529738329</v>
          </cell>
          <cell r="BM38">
            <v>0.50367796471516169</v>
          </cell>
          <cell r="BN38">
            <v>0.50553987157602243</v>
          </cell>
          <cell r="BO38">
            <v>0.50480740234546051</v>
          </cell>
          <cell r="BP38">
            <v>0.50576289673724872</v>
          </cell>
          <cell r="CD38">
            <v>0.50536125590662406</v>
          </cell>
          <cell r="CF38">
            <v>1.434368560134569E-3</v>
          </cell>
        </row>
        <row r="39">
          <cell r="BL39">
            <v>0.52460129172857739</v>
          </cell>
          <cell r="BM39">
            <v>0.52088795875601779</v>
          </cell>
          <cell r="BN39">
            <v>0.52270065762513673</v>
          </cell>
          <cell r="BO39">
            <v>0.52115461108633032</v>
          </cell>
          <cell r="BP39">
            <v>0.52014053136172089</v>
          </cell>
          <cell r="CD39">
            <v>0.52147871327342399</v>
          </cell>
          <cell r="CF39">
            <v>4.4607603668564977E-3</v>
          </cell>
        </row>
        <row r="40">
          <cell r="BL40">
            <v>0.54264821778051164</v>
          </cell>
          <cell r="BM40">
            <v>0.53857632148815249</v>
          </cell>
          <cell r="BN40">
            <v>0.54012303929074967</v>
          </cell>
          <cell r="BO40">
            <v>0.53868402382852332</v>
          </cell>
          <cell r="BP40">
            <v>0.53736539234325109</v>
          </cell>
          <cell r="CD40">
            <v>0.53897674116966909</v>
          </cell>
          <cell r="CF40">
            <v>5.2828254372605521E-3</v>
          </cell>
        </row>
        <row r="41">
          <cell r="BL41">
            <v>0.53954808416806044</v>
          </cell>
          <cell r="BM41">
            <v>0.53204287734348799</v>
          </cell>
          <cell r="BN41">
            <v>0.53170224927219234</v>
          </cell>
          <cell r="BO41">
            <v>0.52790115745297284</v>
          </cell>
          <cell r="BP41">
            <v>0.52349463712731814</v>
          </cell>
          <cell r="CD41">
            <v>0.52920748209709489</v>
          </cell>
          <cell r="CF41">
            <v>1.6053447040742297E-2</v>
          </cell>
        </row>
        <row r="42">
          <cell r="BL42">
            <v>0.50946958441252321</v>
          </cell>
          <cell r="BM42">
            <v>0.50454001935682458</v>
          </cell>
          <cell r="BN42">
            <v>0.50558172647385402</v>
          </cell>
          <cell r="BO42">
            <v>0.50316677676370136</v>
          </cell>
          <cell r="BP42">
            <v>0.49971360540031329</v>
          </cell>
          <cell r="CD42">
            <v>0.50346294567176919</v>
          </cell>
          <cell r="CF42">
            <v>9.7559790122099255E-3</v>
          </cell>
        </row>
        <row r="43">
          <cell r="BL43">
            <v>0.48888194981582234</v>
          </cell>
          <cell r="BM43">
            <v>0.48464318223260361</v>
          </cell>
          <cell r="BN43">
            <v>0.48601089082035687</v>
          </cell>
          <cell r="BO43">
            <v>0.48360677201804636</v>
          </cell>
          <cell r="BP43">
            <v>0.48141648933397518</v>
          </cell>
          <cell r="CD43">
            <v>0.48413334667494801</v>
          </cell>
          <cell r="CF43">
            <v>7.4654604818471526E-3</v>
          </cell>
        </row>
        <row r="44">
          <cell r="BL44">
            <v>0.46844911565720215</v>
          </cell>
          <cell r="BM44">
            <v>0.4596896550148295</v>
          </cell>
          <cell r="BN44">
            <v>0.45881571589864656</v>
          </cell>
          <cell r="BO44">
            <v>0.4541226093219688</v>
          </cell>
          <cell r="BP44">
            <v>0.44958223825585453</v>
          </cell>
          <cell r="CD44">
            <v>0.4561071663887859</v>
          </cell>
          <cell r="CF44">
            <v>1.8866877401347626E-2</v>
          </cell>
        </row>
        <row r="45">
          <cell r="BL45">
            <v>0.44687594462612501</v>
          </cell>
          <cell r="BM45">
            <v>0.43783847912029361</v>
          </cell>
          <cell r="BN45">
            <v>0.4369624920123456</v>
          </cell>
          <cell r="BO45">
            <v>0.43232189258255982</v>
          </cell>
          <cell r="BP45">
            <v>0.42716870860222445</v>
          </cell>
          <cell r="CD45">
            <v>0.43411638722268142</v>
          </cell>
          <cell r="CF45">
            <v>1.9707236023900565E-2</v>
          </cell>
        </row>
        <row r="46">
          <cell r="BL46">
            <v>0.43895228890362548</v>
          </cell>
          <cell r="BM46">
            <v>0.43033503311150612</v>
          </cell>
          <cell r="BN46">
            <v>0.42949751182446505</v>
          </cell>
          <cell r="BO46">
            <v>0.42569607523315933</v>
          </cell>
          <cell r="BP46">
            <v>0.42125432187183898</v>
          </cell>
          <cell r="CD46">
            <v>0.42727722521085298</v>
          </cell>
          <cell r="CF46">
            <v>1.7697967031786499E-2</v>
          </cell>
        </row>
        <row r="47">
          <cell r="BL47">
            <v>0.43598514450842951</v>
          </cell>
          <cell r="BM47">
            <v>0.42714637909882658</v>
          </cell>
          <cell r="BN47">
            <v>0.42578463348796336</v>
          </cell>
          <cell r="BO47">
            <v>0.4220302099664055</v>
          </cell>
          <cell r="BP47">
            <v>0.41727026674771373</v>
          </cell>
          <cell r="CD47">
            <v>0.42365563849450316</v>
          </cell>
          <cell r="CF47">
            <v>1.8714877760715787E-2</v>
          </cell>
        </row>
        <row r="48">
          <cell r="BL48">
            <v>0.41798970673080982</v>
          </cell>
          <cell r="BM48">
            <v>0.41025785048265795</v>
          </cell>
          <cell r="BN48">
            <v>0.4092491088821204</v>
          </cell>
          <cell r="BO48">
            <v>0.4051605838391068</v>
          </cell>
          <cell r="BP48">
            <v>0.40005851689906291</v>
          </cell>
          <cell r="CD48">
            <v>0.40659559082027807</v>
          </cell>
          <cell r="CF48">
            <v>1.7931189831746908E-2</v>
          </cell>
        </row>
        <row r="49">
          <cell r="BL49">
            <v>0.37849926398939737</v>
          </cell>
          <cell r="BM49">
            <v>0.3709668374842563</v>
          </cell>
          <cell r="BN49">
            <v>0.36896804719830389</v>
          </cell>
          <cell r="BO49">
            <v>0.36463167607701741</v>
          </cell>
          <cell r="BP49">
            <v>0.35842761117055266</v>
          </cell>
          <cell r="CD49">
            <v>0.36607367640191191</v>
          </cell>
          <cell r="CF49">
            <v>2.007165281884471E-2</v>
          </cell>
        </row>
        <row r="50">
          <cell r="BL50">
            <v>0.39060360277734829</v>
          </cell>
          <cell r="BM50">
            <v>0.37993654273706423</v>
          </cell>
          <cell r="BN50">
            <v>0.37670038059616084</v>
          </cell>
          <cell r="BO50">
            <v>0.37033764834260219</v>
          </cell>
          <cell r="BP50">
            <v>0.36062018853271871</v>
          </cell>
          <cell r="CD50">
            <v>0.37228069000354425</v>
          </cell>
          <cell r="CF50">
            <v>2.998341424462958E-2</v>
          </cell>
        </row>
        <row r="51">
          <cell r="BL51">
            <v>0.37393471832884062</v>
          </cell>
          <cell r="BM51">
            <v>0.36346072666337648</v>
          </cell>
          <cell r="BN51">
            <v>0.3599027220439146</v>
          </cell>
          <cell r="BO51">
            <v>0.35522999875242833</v>
          </cell>
          <cell r="BP51">
            <v>0.34818069771539562</v>
          </cell>
          <cell r="CD51">
            <v>0.3573409475854028</v>
          </cell>
          <cell r="CF51">
            <v>2.5754020613445006E-2</v>
          </cell>
        </row>
        <row r="52">
          <cell r="BL52">
            <v>0.38323403847883175</v>
          </cell>
          <cell r="BM52">
            <v>0.36864002486382685</v>
          </cell>
          <cell r="BN52">
            <v>0.36345404552927651</v>
          </cell>
          <cell r="BO52">
            <v>0.35724285156426938</v>
          </cell>
          <cell r="BP52">
            <v>0.34810114403393833</v>
          </cell>
          <cell r="CD52">
            <v>0.36031926460094388</v>
          </cell>
          <cell r="CF52">
            <v>3.5132894444893426E-2</v>
          </cell>
        </row>
        <row r="53">
          <cell r="BL53">
            <v>0.40399837665572202</v>
          </cell>
          <cell r="BM53">
            <v>0.39139777655772723</v>
          </cell>
          <cell r="BN53">
            <v>0.38742388403366301</v>
          </cell>
          <cell r="BO53">
            <v>0.38201363673414157</v>
          </cell>
          <cell r="BP53">
            <v>0.37347991122559221</v>
          </cell>
          <cell r="CD53">
            <v>0.38437321865000063</v>
          </cell>
          <cell r="CF53">
            <v>3.0518465430129815E-2</v>
          </cell>
        </row>
        <row r="54">
          <cell r="BL54">
            <v>0.42313627460350989</v>
          </cell>
          <cell r="BM54">
            <v>0.41171688789427474</v>
          </cell>
          <cell r="BN54">
            <v>0.40783401375647022</v>
          </cell>
          <cell r="BO54">
            <v>0.40384557940888488</v>
          </cell>
          <cell r="BP54">
            <v>0.39641135686125151</v>
          </cell>
          <cell r="CD54">
            <v>0.4057492265868623</v>
          </cell>
          <cell r="CF54">
            <v>2.6724917742258381E-2</v>
          </cell>
        </row>
        <row r="55">
          <cell r="BL55">
            <v>0.43893504100290848</v>
          </cell>
          <cell r="BM55">
            <v>0.43028548304954017</v>
          </cell>
          <cell r="BN55">
            <v>0.42776610555500061</v>
          </cell>
          <cell r="BO55">
            <v>0.42527817524339806</v>
          </cell>
          <cell r="BP55">
            <v>0.41852680719606328</v>
          </cell>
          <cell r="CD55">
            <v>0.42600409274848672</v>
          </cell>
          <cell r="CF55">
            <v>2.04082338068452E-2</v>
          </cell>
        </row>
        <row r="56">
          <cell r="BL56">
            <v>0.46984187575590552</v>
          </cell>
          <cell r="BM56">
            <v>0.4650208430680558</v>
          </cell>
          <cell r="BN56">
            <v>0.46375136114624316</v>
          </cell>
          <cell r="BO56">
            <v>0.46315667754399947</v>
          </cell>
          <cell r="BP56">
            <v>0.45775624297023021</v>
          </cell>
          <cell r="CD56">
            <v>0.46264419974234761</v>
          </cell>
          <cell r="CF56">
            <v>1.2085632785675315E-2</v>
          </cell>
        </row>
        <row r="57">
          <cell r="BL57">
            <v>0.49389931556011057</v>
          </cell>
          <cell r="BM57">
            <v>0.4898653849212411</v>
          </cell>
          <cell r="BN57">
            <v>0.4888267927440868</v>
          </cell>
          <cell r="BO57">
            <v>0.48931792605307156</v>
          </cell>
          <cell r="BP57">
            <v>0.48416742608466823</v>
          </cell>
          <cell r="CD57">
            <v>0.48822752846235073</v>
          </cell>
          <cell r="CF57">
            <v>9.7318894754423457E-3</v>
          </cell>
        </row>
        <row r="58">
          <cell r="BL58">
            <v>0.50938465697867086</v>
          </cell>
          <cell r="BM58">
            <v>0.5052645737913799</v>
          </cell>
          <cell r="BN58">
            <v>0.50365504090684898</v>
          </cell>
          <cell r="BO58">
            <v>0.50324846228402698</v>
          </cell>
          <cell r="BP58">
            <v>0.49640079974392637</v>
          </cell>
          <cell r="CD58">
            <v>0.50219136507861961</v>
          </cell>
          <cell r="CF58">
            <v>1.2983857234744489E-2</v>
          </cell>
        </row>
        <row r="59">
          <cell r="BL59">
            <v>0.5252052477351592</v>
          </cell>
          <cell r="BM59">
            <v>0.52075060618750002</v>
          </cell>
          <cell r="BN59">
            <v>0.5192307674506671</v>
          </cell>
          <cell r="BO59">
            <v>0.51829197044765984</v>
          </cell>
          <cell r="BP59">
            <v>0.51148998233905552</v>
          </cell>
          <cell r="CD59">
            <v>0.51750656972263243</v>
          </cell>
          <cell r="CF59">
            <v>1.3715265396103682E-2</v>
          </cell>
        </row>
        <row r="60">
          <cell r="BL60">
            <v>0.51766312112122326</v>
          </cell>
          <cell r="BM60">
            <v>0.51463085225980465</v>
          </cell>
          <cell r="BN60">
            <v>0.51416754482244365</v>
          </cell>
          <cell r="BO60">
            <v>0.51527314897758325</v>
          </cell>
          <cell r="BP60">
            <v>0.51124686359164873</v>
          </cell>
          <cell r="CD60">
            <v>0.51397797550191604</v>
          </cell>
          <cell r="CF60">
            <v>6.4162575295745317E-3</v>
          </cell>
        </row>
        <row r="61">
          <cell r="BL61">
            <v>0.52413179450487291</v>
          </cell>
          <cell r="BM61">
            <v>0.52297538299895763</v>
          </cell>
          <cell r="BN61">
            <v>0.52368339771384553</v>
          </cell>
          <cell r="BO61">
            <v>0.52603116233641445</v>
          </cell>
          <cell r="BP61">
            <v>0.52482054625618679</v>
          </cell>
          <cell r="CD61">
            <v>0.52451607854584847</v>
          </cell>
          <cell r="CF61">
            <v>-6.8875175131388744E-4</v>
          </cell>
        </row>
        <row r="62">
          <cell r="BL62">
            <v>0.51600455787375887</v>
          </cell>
          <cell r="BM62">
            <v>0.51666589363343896</v>
          </cell>
          <cell r="BN62">
            <v>0.5185112819180151</v>
          </cell>
          <cell r="BO62">
            <v>0.5224951923060619</v>
          </cell>
          <cell r="BP62">
            <v>0.52404553755838479</v>
          </cell>
          <cell r="CD62">
            <v>0.52057456455665574</v>
          </cell>
          <cell r="CF62">
            <v>-8.0409796846259152E-3</v>
          </cell>
        </row>
        <row r="63">
          <cell r="BL63">
            <v>0.50740410133317382</v>
          </cell>
          <cell r="BM63">
            <v>0.50813399696627437</v>
          </cell>
          <cell r="BN63">
            <v>0.51012025642654457</v>
          </cell>
          <cell r="BO63">
            <v>0.51339005084126121</v>
          </cell>
          <cell r="BP63">
            <v>0.51441653029104217</v>
          </cell>
          <cell r="CD63">
            <v>0.51158065145847598</v>
          </cell>
          <cell r="CF63">
            <v>-7.0124289578683552E-3</v>
          </cell>
        </row>
        <row r="64">
          <cell r="BL64">
            <v>0.50389919822509954</v>
          </cell>
          <cell r="BM64">
            <v>0.50647648756504315</v>
          </cell>
          <cell r="BN64">
            <v>0.50774799498077794</v>
          </cell>
          <cell r="BO64">
            <v>0.51117839434272527</v>
          </cell>
          <cell r="BP64">
            <v>0.51214197074954471</v>
          </cell>
          <cell r="CD64">
            <v>0.50924388448297497</v>
          </cell>
          <cell r="CF64">
            <v>-8.2427725244451633E-3</v>
          </cell>
        </row>
        <row r="65">
          <cell r="BL65">
            <v>0.49809961588981944</v>
          </cell>
          <cell r="BM65">
            <v>0.50146239567975104</v>
          </cell>
          <cell r="BN65">
            <v>0.50378211646729509</v>
          </cell>
          <cell r="BO65">
            <v>0.50845899392581995</v>
          </cell>
          <cell r="BP65">
            <v>0.51187608905325677</v>
          </cell>
          <cell r="CD65">
            <v>0.50634142015374661</v>
          </cell>
          <cell r="CF65">
            <v>-1.3776473163437331E-2</v>
          </cell>
        </row>
        <row r="66">
          <cell r="BL66">
            <v>0.52112864837319406</v>
          </cell>
          <cell r="BM66">
            <v>0.52148660739683383</v>
          </cell>
          <cell r="BN66">
            <v>0.52277622615791386</v>
          </cell>
          <cell r="BO66">
            <v>0.52455897735103485</v>
          </cell>
          <cell r="BP66">
            <v>0.52384442698203548</v>
          </cell>
          <cell r="CD66">
            <v>0.52310856405585349</v>
          </cell>
          <cell r="CF66">
            <v>-2.7157786088414237E-3</v>
          </cell>
        </row>
        <row r="67">
          <cell r="BL67">
            <v>0.55579368427006548</v>
          </cell>
          <cell r="BM67">
            <v>0.55202990756930692</v>
          </cell>
          <cell r="BN67">
            <v>0.55100362705765238</v>
          </cell>
          <cell r="BO67">
            <v>0.55125026744118855</v>
          </cell>
          <cell r="BP67">
            <v>0.54839042513661007</v>
          </cell>
          <cell r="CD67">
            <v>0.55097612578114896</v>
          </cell>
          <cell r="CF67">
            <v>7.4032591334554088E-3</v>
          </cell>
        </row>
        <row r="68">
          <cell r="BL68">
            <v>0.58543639689699467</v>
          </cell>
          <cell r="BM68">
            <v>0.58050576228201733</v>
          </cell>
          <cell r="BN68">
            <v>0.57995436938856182</v>
          </cell>
          <cell r="BO68">
            <v>0.5799594084010673</v>
          </cell>
          <cell r="BP68">
            <v>0.577367190486894</v>
          </cell>
          <cell r="CD68">
            <v>0.57989329236439535</v>
          </cell>
          <cell r="CF68">
            <v>8.0692064101006711E-3</v>
          </cell>
        </row>
        <row r="69">
          <cell r="BL69">
            <v>0.61413290916203445</v>
          </cell>
          <cell r="BM69">
            <v>0.60831088531831234</v>
          </cell>
          <cell r="BN69">
            <v>0.6073258745438932</v>
          </cell>
          <cell r="BO69">
            <v>0.60607074781107229</v>
          </cell>
          <cell r="BP69">
            <v>0.60303939575109244</v>
          </cell>
          <cell r="CD69">
            <v>0.60666995697517323</v>
          </cell>
          <cell r="CF69">
            <v>1.1093513410942002E-2</v>
          </cell>
        </row>
        <row r="70">
          <cell r="BL70">
            <v>0.64376322753915094</v>
          </cell>
          <cell r="BM70">
            <v>0.63883728452908195</v>
          </cell>
          <cell r="BN70">
            <v>0.63885734409202466</v>
          </cell>
          <cell r="BO70">
            <v>0.63908147663360992</v>
          </cell>
          <cell r="BP70">
            <v>0.6391137271119649</v>
          </cell>
          <cell r="CD70">
            <v>0.63959312257530643</v>
          </cell>
          <cell r="CF70">
            <v>4.6495004271860374E-3</v>
          </cell>
        </row>
        <row r="71">
          <cell r="BL71">
            <v>0.70999776884078591</v>
          </cell>
          <cell r="BM71">
            <v>0.70622700068163713</v>
          </cell>
          <cell r="BN71">
            <v>0.70720659242744333</v>
          </cell>
          <cell r="BO71">
            <v>0.70939337589011631</v>
          </cell>
          <cell r="BP71">
            <v>0.71278377086765654</v>
          </cell>
          <cell r="CD71">
            <v>0.70967092517644526</v>
          </cell>
          <cell r="CF71">
            <v>-2.7860020268706265E-3</v>
          </cell>
        </row>
        <row r="72">
          <cell r="BL72">
            <v>0.79237119069363282</v>
          </cell>
          <cell r="BM72">
            <v>0.78508025759151789</v>
          </cell>
          <cell r="BN72">
            <v>0.78366168372728517</v>
          </cell>
          <cell r="BO72">
            <v>0.78310574980866687</v>
          </cell>
          <cell r="BP72">
            <v>0.78239295880138982</v>
          </cell>
          <cell r="CD72">
            <v>0.78442659358054434</v>
          </cell>
          <cell r="CF72">
            <v>9.9782318922430058E-3</v>
          </cell>
        </row>
        <row r="73">
          <cell r="BL73">
            <v>0.84610001797732659</v>
          </cell>
          <cell r="BM73">
            <v>0.83489013659098221</v>
          </cell>
          <cell r="BN73">
            <v>0.83094955654114755</v>
          </cell>
          <cell r="BO73">
            <v>0.82763753745383761</v>
          </cell>
          <cell r="BP73">
            <v>0.82197920726356877</v>
          </cell>
          <cell r="CD73">
            <v>0.82981153343231817</v>
          </cell>
          <cell r="CF73">
            <v>2.4120810713757823E-2</v>
          </cell>
        </row>
        <row r="74">
          <cell r="BL74">
            <v>0.89718295860379871</v>
          </cell>
          <cell r="BM74">
            <v>0.8863616296073884</v>
          </cell>
          <cell r="BN74">
            <v>0.88266281065268326</v>
          </cell>
          <cell r="BO74">
            <v>0.87793790919913617</v>
          </cell>
          <cell r="BP74">
            <v>0.8720075943845067</v>
          </cell>
          <cell r="CD74">
            <v>0.88055025028398815</v>
          </cell>
          <cell r="CF74">
            <v>2.5175364219292007E-2</v>
          </cell>
        </row>
        <row r="75">
          <cell r="BL75">
            <v>0.93633370633309609</v>
          </cell>
          <cell r="BM75">
            <v>0.92853157145454368</v>
          </cell>
          <cell r="BN75">
            <v>0.92506507124661841</v>
          </cell>
          <cell r="BO75">
            <v>0.92190588059711542</v>
          </cell>
          <cell r="BP75">
            <v>0.91779987933204721</v>
          </cell>
          <cell r="CD75">
            <v>0.92395394357938465</v>
          </cell>
          <cell r="CF75">
            <v>1.8533827001048886E-2</v>
          </cell>
        </row>
        <row r="76">
          <cell r="BL76">
            <v>0.95204337154958041</v>
          </cell>
          <cell r="BM76">
            <v>0.94893905759774433</v>
          </cell>
          <cell r="BN76">
            <v>0.94904867658764558</v>
          </cell>
          <cell r="BO76">
            <v>0.94766675954258162</v>
          </cell>
          <cell r="BP76">
            <v>0.9470959102969998</v>
          </cell>
          <cell r="CD76">
            <v>0.94846656348110936</v>
          </cell>
          <cell r="CF76">
            <v>4.9474612525806094E-3</v>
          </cell>
        </row>
        <row r="77">
          <cell r="BL77">
            <v>0.99327020548757949</v>
          </cell>
          <cell r="BM77">
            <v>0.99020804316201816</v>
          </cell>
          <cell r="BN77">
            <v>0.98886577063463377</v>
          </cell>
          <cell r="BO77">
            <v>0.98751980042322196</v>
          </cell>
          <cell r="BP77">
            <v>0.98721442931368775</v>
          </cell>
          <cell r="CD77">
            <v>0.98878908034690682</v>
          </cell>
          <cell r="CF77">
            <v>6.055776173891747E-3</v>
          </cell>
        </row>
        <row r="78">
          <cell r="BL78">
            <v>1.033266556141736</v>
          </cell>
          <cell r="BM78">
            <v>1.0275686424860861</v>
          </cell>
          <cell r="BN78">
            <v>1.0249034145755846</v>
          </cell>
          <cell r="BO78">
            <v>1.022237913604056</v>
          </cell>
          <cell r="BP78">
            <v>1.0223035374727854</v>
          </cell>
          <cell r="CD78">
            <v>1.0249305450002266</v>
          </cell>
          <cell r="CF78">
            <v>1.0963018668950664E-2</v>
          </cell>
        </row>
        <row r="79">
          <cell r="BL79">
            <v>1.0483423484136414</v>
          </cell>
          <cell r="BM79">
            <v>1.0447068243239732</v>
          </cell>
          <cell r="BN79">
            <v>1.0438971121705456</v>
          </cell>
          <cell r="BO79">
            <v>1.0403360917013256</v>
          </cell>
          <cell r="BP79">
            <v>1.0402069709755373</v>
          </cell>
          <cell r="CD79">
            <v>1.042604438098337</v>
          </cell>
          <cell r="CF79">
            <v>8.1353774381041077E-3</v>
          </cell>
        </row>
        <row r="80">
          <cell r="BL80">
            <v>1.096506915247744</v>
          </cell>
          <cell r="BM80">
            <v>1.0912353478240733</v>
          </cell>
          <cell r="BN80">
            <v>1.0900391903981408</v>
          </cell>
          <cell r="BO80">
            <v>1.0847684039162488</v>
          </cell>
          <cell r="BP80">
            <v>1.0827942922969878</v>
          </cell>
          <cell r="CD80">
            <v>1.0875433395922207</v>
          </cell>
          <cell r="CF80">
            <v>1.3712622950756259E-2</v>
          </cell>
        </row>
        <row r="81">
          <cell r="BL81">
            <v>1.1446197030982432</v>
          </cell>
          <cell r="BM81">
            <v>1.1419203999552674</v>
          </cell>
          <cell r="BN81">
            <v>1.1419405498922179</v>
          </cell>
          <cell r="BO81">
            <v>1.1382529412840956</v>
          </cell>
          <cell r="BP81">
            <v>1.1404597547267992</v>
          </cell>
          <cell r="CD81">
            <v>1.1409760017784314</v>
          </cell>
          <cell r="CF81">
            <v>4.1599483714440666E-3</v>
          </cell>
        </row>
        <row r="82">
          <cell r="BL82">
            <v>1.156350926533205</v>
          </cell>
          <cell r="BM82">
            <v>1.1536373783146461</v>
          </cell>
          <cell r="BN82">
            <v>1.1539520456144228</v>
          </cell>
          <cell r="BO82">
            <v>1.1519054271255729</v>
          </cell>
          <cell r="BP82">
            <v>1.1561040713493753</v>
          </cell>
          <cell r="CD82">
            <v>1.154432740222497</v>
          </cell>
          <cell r="CF82">
            <v>2.4685518382971949E-4</v>
          </cell>
        </row>
        <row r="83">
          <cell r="CD83">
            <v>1.1339021286876223</v>
          </cell>
        </row>
        <row r="84">
          <cell r="CD84">
            <v>1.2434042883570759</v>
          </cell>
        </row>
        <row r="85">
          <cell r="CD85">
            <v>1.3829465977686417</v>
          </cell>
        </row>
        <row r="86">
          <cell r="CD86">
            <v>1.4261601945107976</v>
          </cell>
        </row>
        <row r="87">
          <cell r="CD87">
            <v>1.6090922291889496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PondENGHO"/>
      <sheetName val="Infla Mensual PondENGHO"/>
      <sheetName val="Incidencia Mensual"/>
      <sheetName val="{g}Infla Mensual Quintiles"/>
      <sheetName val="{g}Infla Mensual (q1q5)"/>
      <sheetName val="Gráfico1"/>
      <sheetName val="Infla Interanual PondENGHO"/>
      <sheetName val="Incidencia Interanual"/>
      <sheetName val="Para R"/>
      <sheetName val="{g}Infla Interanual Quintiles"/>
      <sheetName val="{g}Infla Interanual (q1q5)"/>
      <sheetName val="Peso por quintil y reg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H5">
            <v>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85"/>
  <sheetViews>
    <sheetView zoomScale="71" workbookViewId="0">
      <pane xSplit="3" ySplit="1" topLeftCell="BL44" activePane="bottomRight" state="frozen"/>
      <selection pane="topRight" activeCell="D1" sqref="D1"/>
      <selection pane="bottomLeft" activeCell="A2" sqref="A2"/>
      <selection pane="bottomRight" activeCell="BP81" sqref="BP81"/>
    </sheetView>
  </sheetViews>
  <sheetFormatPr baseColWidth="10" defaultColWidth="14.42578125" defaultRowHeight="15" x14ac:dyDescent="0.25"/>
  <cols>
    <col min="1" max="3" width="14.42578125" style="1"/>
  </cols>
  <sheetData>
    <row r="1" spans="1:85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F1" t="s">
        <v>113</v>
      </c>
    </row>
    <row r="2" spans="1:85" x14ac:dyDescent="0.25">
      <c r="A2" s="2">
        <f>+[1]Sheet1!A2</f>
        <v>42705</v>
      </c>
      <c r="B2" s="1">
        <f>+[1]Sheet1!B2</f>
        <v>12</v>
      </c>
      <c r="C2" s="1">
        <f>+[1]Sheet1!C2</f>
        <v>2016</v>
      </c>
      <c r="D2">
        <f>+[1]Sheet1!D2</f>
        <v>100</v>
      </c>
      <c r="E2">
        <f>+[1]Sheet1!E2</f>
        <v>100</v>
      </c>
      <c r="F2">
        <f>+[1]Sheet1!F2</f>
        <v>100</v>
      </c>
      <c r="G2">
        <f>+[1]Sheet1!G2</f>
        <v>100</v>
      </c>
      <c r="H2">
        <f>+[1]Sheet1!H2</f>
        <v>100</v>
      </c>
      <c r="I2">
        <f>+[1]Sheet1!I2</f>
        <v>100</v>
      </c>
      <c r="J2">
        <f>+[1]Sheet1!J2</f>
        <v>100</v>
      </c>
      <c r="K2">
        <f>+[1]Sheet1!K2</f>
        <v>100</v>
      </c>
      <c r="L2">
        <f>+[1]Sheet1!L2</f>
        <v>100</v>
      </c>
      <c r="M2">
        <f>+[1]Sheet1!M2</f>
        <v>100</v>
      </c>
      <c r="N2">
        <f>+[1]Sheet1!N2</f>
        <v>100</v>
      </c>
      <c r="O2">
        <f>+[1]Sheet1!O2</f>
        <v>100</v>
      </c>
      <c r="P2">
        <f>+[1]Sheet1!P2</f>
        <v>100</v>
      </c>
      <c r="Q2">
        <f>+[1]Sheet1!Q2</f>
        <v>100</v>
      </c>
      <c r="R2">
        <f>+[1]Sheet1!R2</f>
        <v>100</v>
      </c>
      <c r="S2">
        <f>+[1]Sheet1!S2</f>
        <v>100</v>
      </c>
      <c r="T2">
        <f>+[1]Sheet1!T2</f>
        <v>100</v>
      </c>
      <c r="U2">
        <f>+[1]Sheet1!U2</f>
        <v>100</v>
      </c>
      <c r="V2">
        <f>+[1]Sheet1!V2</f>
        <v>100</v>
      </c>
      <c r="W2">
        <f>+[1]Sheet1!W2</f>
        <v>100</v>
      </c>
      <c r="X2">
        <f>+[1]Sheet1!X2</f>
        <v>100</v>
      </c>
      <c r="Y2">
        <f>+[1]Sheet1!Y2</f>
        <v>100</v>
      </c>
      <c r="Z2">
        <f>+[1]Sheet1!Z2</f>
        <v>100</v>
      </c>
      <c r="AA2">
        <f>+[1]Sheet1!AA2</f>
        <v>100</v>
      </c>
      <c r="AB2">
        <f>+[1]Sheet1!AB2</f>
        <v>100</v>
      </c>
      <c r="AC2">
        <f>+[1]Sheet1!AC2</f>
        <v>100</v>
      </c>
      <c r="AD2">
        <f>+[1]Sheet1!AD2</f>
        <v>100</v>
      </c>
      <c r="AE2">
        <f>+[1]Sheet1!AE2</f>
        <v>100</v>
      </c>
      <c r="AF2">
        <f>+[1]Sheet1!AF2</f>
        <v>100</v>
      </c>
      <c r="AG2">
        <f>+[1]Sheet1!AG2</f>
        <v>100</v>
      </c>
      <c r="AH2">
        <f>+[1]Sheet1!AH2</f>
        <v>100</v>
      </c>
      <c r="AI2">
        <f>+[1]Sheet1!AI2</f>
        <v>100</v>
      </c>
      <c r="AJ2">
        <f>+[1]Sheet1!AJ2</f>
        <v>100</v>
      </c>
      <c r="AK2">
        <f>+[1]Sheet1!AK2</f>
        <v>100</v>
      </c>
      <c r="AL2">
        <f>+[1]Sheet1!AL2</f>
        <v>100</v>
      </c>
      <c r="AM2">
        <f>+[1]Sheet1!AM2</f>
        <v>100</v>
      </c>
      <c r="AN2">
        <f>+[1]Sheet1!AN2</f>
        <v>100</v>
      </c>
      <c r="AO2">
        <f>+[1]Sheet1!AO2</f>
        <v>100</v>
      </c>
      <c r="AP2">
        <f>+[1]Sheet1!AP2</f>
        <v>100</v>
      </c>
      <c r="AQ2">
        <f>+[1]Sheet1!AQ2</f>
        <v>100</v>
      </c>
      <c r="AR2">
        <f>+[1]Sheet1!AR2</f>
        <v>100</v>
      </c>
      <c r="AS2">
        <f>+[1]Sheet1!AS2</f>
        <v>100</v>
      </c>
      <c r="AT2">
        <f>+[1]Sheet1!AT2</f>
        <v>100</v>
      </c>
      <c r="AU2">
        <f>+[1]Sheet1!AU2</f>
        <v>100</v>
      </c>
      <c r="AV2">
        <f>+[1]Sheet1!AV2</f>
        <v>100</v>
      </c>
      <c r="AW2">
        <f>+[1]Sheet1!AW2</f>
        <v>100</v>
      </c>
      <c r="AX2">
        <f>+[1]Sheet1!AX2</f>
        <v>100</v>
      </c>
      <c r="AY2">
        <f>+[1]Sheet1!AY2</f>
        <v>100</v>
      </c>
      <c r="AZ2">
        <f>+[1]Sheet1!AZ2</f>
        <v>100</v>
      </c>
      <c r="BA2">
        <f>+[1]Sheet1!BA2</f>
        <v>100</v>
      </c>
      <c r="BB2">
        <f>+[1]Sheet1!BB2</f>
        <v>100</v>
      </c>
      <c r="BC2">
        <f>+[1]Sheet1!BC2</f>
        <v>100</v>
      </c>
      <c r="BD2">
        <f>+[1]Sheet1!BD2</f>
        <v>100</v>
      </c>
      <c r="BE2">
        <f>+[1]Sheet1!BE2</f>
        <v>100</v>
      </c>
      <c r="BF2">
        <f>+[1]Sheet1!BF2</f>
        <v>100</v>
      </c>
      <c r="BG2">
        <f>+[1]Sheet1!BG2</f>
        <v>100</v>
      </c>
      <c r="BH2">
        <f>+[1]Sheet1!BH2</f>
        <v>100</v>
      </c>
      <c r="BI2">
        <f>+[1]Sheet1!BI2</f>
        <v>100</v>
      </c>
      <c r="BJ2">
        <f>+[1]Sheet1!BJ2</f>
        <v>100</v>
      </c>
      <c r="BK2">
        <f>+[1]Sheet1!BK2</f>
        <v>100</v>
      </c>
      <c r="BL2">
        <f>+[1]Sheet1!BL2</f>
        <v>100</v>
      </c>
      <c r="BM2">
        <f>+[1]Sheet1!BM2</f>
        <v>100</v>
      </c>
      <c r="BN2">
        <f>+[1]Sheet1!BN2</f>
        <v>100</v>
      </c>
      <c r="BO2">
        <f>+[1]Sheet1!BO2</f>
        <v>100</v>
      </c>
      <c r="BP2">
        <f>+[1]Sheet1!BP2</f>
        <v>100</v>
      </c>
      <c r="BQ2">
        <f>+[1]Sheet1!BQ2</f>
        <v>100</v>
      </c>
      <c r="BR2">
        <f>+[1]Sheet1!BR2</f>
        <v>100</v>
      </c>
      <c r="BS2">
        <f>+[1]Sheet1!BS2</f>
        <v>100</v>
      </c>
      <c r="BT2">
        <f>+[1]Sheet1!BT2</f>
        <v>100</v>
      </c>
      <c r="BU2">
        <f>+[1]Sheet1!BU2</f>
        <v>100</v>
      </c>
      <c r="BV2">
        <f>+[1]Sheet1!BV2</f>
        <v>100</v>
      </c>
      <c r="BW2">
        <f>+[1]Sheet1!BW2</f>
        <v>100</v>
      </c>
      <c r="BX2">
        <f>+[1]Sheet1!BX2</f>
        <v>100</v>
      </c>
      <c r="BY2">
        <f>+[1]Sheet1!BY2</f>
        <v>100</v>
      </c>
      <c r="BZ2">
        <f>+[1]Sheet1!BZ2</f>
        <v>100</v>
      </c>
      <c r="CA2">
        <f>+[1]Sheet1!CA2</f>
        <v>100</v>
      </c>
      <c r="CB2">
        <f>+[1]Sheet1!CB2</f>
        <v>100</v>
      </c>
      <c r="CC2">
        <f>+[1]Sheet1!CC2</f>
        <v>100</v>
      </c>
      <c r="CD2">
        <f>+[1]Sheet1!CD2</f>
        <v>100</v>
      </c>
      <c r="CF2">
        <f ca="1">+[2]IPCse!DC6</f>
        <v>100.08114796955471</v>
      </c>
      <c r="CG2">
        <f ca="1">+CF2/$CF$2*100</f>
        <v>100</v>
      </c>
    </row>
    <row r="3" spans="1:85" x14ac:dyDescent="0.25">
      <c r="A3" s="2">
        <f>+[1]Sheet1!A3</f>
        <v>42736</v>
      </c>
      <c r="B3" s="1">
        <f>+[1]Sheet1!B3</f>
        <v>1</v>
      </c>
      <c r="C3" s="1">
        <f>+[1]Sheet1!C3</f>
        <v>2017</v>
      </c>
      <c r="D3">
        <f>+[1]Sheet1!D3</f>
        <v>100.95684814453125</v>
      </c>
      <c r="E3">
        <f>+[1]Sheet1!E3</f>
        <v>100.62062072753906</v>
      </c>
      <c r="F3">
        <f>+[1]Sheet1!F3</f>
        <v>101.95632934570313</v>
      </c>
      <c r="G3">
        <f>+[1]Sheet1!G3</f>
        <v>101.75705718994141</v>
      </c>
      <c r="H3">
        <f>+[1]Sheet1!H3</f>
        <v>101.40763854980469</v>
      </c>
      <c r="I3">
        <f>+[1]Sheet1!I3</f>
        <v>102.52864074707031</v>
      </c>
      <c r="J3">
        <f>+[1]Sheet1!J3</f>
        <v>102.0775146484375</v>
      </c>
      <c r="K3">
        <f>+[1]Sheet1!K3</f>
        <v>102.13018035888672</v>
      </c>
      <c r="L3">
        <f>+[1]Sheet1!L3</f>
        <v>102.72676086425781</v>
      </c>
      <c r="M3">
        <f>+[1]Sheet1!M3</f>
        <v>102.61689758300781</v>
      </c>
      <c r="N3">
        <f>+[1]Sheet1!N3</f>
        <v>102.92615509033203</v>
      </c>
      <c r="O3">
        <f>+[1]Sheet1!O3</f>
        <v>101.99767303466797</v>
      </c>
      <c r="P3">
        <f>+[1]Sheet1!P3</f>
        <v>100.92316436767578</v>
      </c>
      <c r="Q3">
        <f>+[1]Sheet1!Q3</f>
        <v>100.53205108642578</v>
      </c>
      <c r="R3">
        <f>+[1]Sheet1!R3</f>
        <v>101.93683624267578</v>
      </c>
      <c r="S3">
        <f>+[1]Sheet1!S3</f>
        <v>101.66712951660156</v>
      </c>
      <c r="T3">
        <f>+[1]Sheet1!T3</f>
        <v>101.48020935058594</v>
      </c>
      <c r="U3">
        <f>+[1]Sheet1!U3</f>
        <v>102.45177459716797</v>
      </c>
      <c r="V3">
        <f>+[1]Sheet1!V3</f>
        <v>102.10116577148438</v>
      </c>
      <c r="W3">
        <f>+[1]Sheet1!W3</f>
        <v>102.30860137939453</v>
      </c>
      <c r="X3">
        <f>+[1]Sheet1!X3</f>
        <v>102.63816070556641</v>
      </c>
      <c r="Y3">
        <f>+[1]Sheet1!Y3</f>
        <v>102.54154205322266</v>
      </c>
      <c r="Z3">
        <f>+[1]Sheet1!Z3</f>
        <v>102.89689636230469</v>
      </c>
      <c r="AA3">
        <f>+[1]Sheet1!AA3</f>
        <v>101.98191070556641</v>
      </c>
      <c r="AB3">
        <f>+[1]Sheet1!AB3</f>
        <v>100.89429473876953</v>
      </c>
      <c r="AC3">
        <f>+[1]Sheet1!AC3</f>
        <v>100.57883453369141</v>
      </c>
      <c r="AD3">
        <f>+[1]Sheet1!AD3</f>
        <v>101.93482208251953</v>
      </c>
      <c r="AE3">
        <f>+[1]Sheet1!AE3</f>
        <v>101.63207244873047</v>
      </c>
      <c r="AF3">
        <f>+[1]Sheet1!AF3</f>
        <v>101.42892456054688</v>
      </c>
      <c r="AG3">
        <f>+[1]Sheet1!AG3</f>
        <v>102.54776000976563</v>
      </c>
      <c r="AH3">
        <f>+[1]Sheet1!AH3</f>
        <v>102.14605712890625</v>
      </c>
      <c r="AI3">
        <f>+[1]Sheet1!AI3</f>
        <v>102.37385559082031</v>
      </c>
      <c r="AJ3">
        <f>+[1]Sheet1!AJ3</f>
        <v>102.629638671875</v>
      </c>
      <c r="AK3">
        <f>+[1]Sheet1!AK3</f>
        <v>102.54226684570313</v>
      </c>
      <c r="AL3">
        <f>+[1]Sheet1!AL3</f>
        <v>102.97579956054688</v>
      </c>
      <c r="AM3">
        <f>+[1]Sheet1!AM3</f>
        <v>101.95649719238281</v>
      </c>
      <c r="AN3">
        <f>+[1]Sheet1!AN3</f>
        <v>100.88336181640625</v>
      </c>
      <c r="AO3">
        <f>+[1]Sheet1!AO3</f>
        <v>100.54141998291016</v>
      </c>
      <c r="AP3">
        <f>+[1]Sheet1!AP3</f>
        <v>101.91419982910156</v>
      </c>
      <c r="AQ3">
        <f>+[1]Sheet1!AQ3</f>
        <v>101.77842712402344</v>
      </c>
      <c r="AR3">
        <f>+[1]Sheet1!AR3</f>
        <v>101.43257904052734</v>
      </c>
      <c r="AS3">
        <f>+[1]Sheet1!AS3</f>
        <v>102.32981109619141</v>
      </c>
      <c r="AT3">
        <f>+[1]Sheet1!AT3</f>
        <v>102.11046600341797</v>
      </c>
      <c r="AU3">
        <f>+[1]Sheet1!AU3</f>
        <v>102.38047027587891</v>
      </c>
      <c r="AV3">
        <f>+[1]Sheet1!AV3</f>
        <v>102.50970458984375</v>
      </c>
      <c r="AW3">
        <f>+[1]Sheet1!AW3</f>
        <v>102.70984649658203</v>
      </c>
      <c r="AX3">
        <f>+[1]Sheet1!AX3</f>
        <v>102.94651794433594</v>
      </c>
      <c r="AY3">
        <f>+[1]Sheet1!AY3</f>
        <v>101.99381256103516</v>
      </c>
      <c r="AZ3">
        <f>+[1]Sheet1!AZ3</f>
        <v>100.84565734863281</v>
      </c>
      <c r="BA3">
        <f>+[1]Sheet1!BA3</f>
        <v>100.45668792724609</v>
      </c>
      <c r="BB3">
        <f>+[1]Sheet1!BB3</f>
        <v>101.89094543457031</v>
      </c>
      <c r="BC3">
        <f>+[1]Sheet1!BC3</f>
        <v>101.74652099609375</v>
      </c>
      <c r="BD3">
        <f>+[1]Sheet1!BD3</f>
        <v>101.548583984375</v>
      </c>
      <c r="BE3">
        <f>+[1]Sheet1!BE3</f>
        <v>102.16879272460938</v>
      </c>
      <c r="BF3">
        <f>+[1]Sheet1!BF3</f>
        <v>102.10839080810547</v>
      </c>
      <c r="BG3">
        <f>+[1]Sheet1!BG3</f>
        <v>102.52231597900391</v>
      </c>
      <c r="BH3">
        <f>+[1]Sheet1!BH3</f>
        <v>102.39437103271484</v>
      </c>
      <c r="BI3">
        <f>+[1]Sheet1!BI3</f>
        <v>102.75511932373047</v>
      </c>
      <c r="BJ3">
        <f>+[1]Sheet1!BJ3</f>
        <v>103.05781555175781</v>
      </c>
      <c r="BK3">
        <f>+[1]Sheet1!BK3</f>
        <v>102.01801300048828</v>
      </c>
      <c r="BL3">
        <f>+[1]Sheet1!BL3</f>
        <v>101.61908721923828</v>
      </c>
      <c r="BM3">
        <f>+[1]Sheet1!BM3</f>
        <v>101.68077850341797</v>
      </c>
      <c r="BN3">
        <f>+[1]Sheet1!BN3</f>
        <v>101.74388122558594</v>
      </c>
      <c r="BO3">
        <f>+[1]Sheet1!BO3</f>
        <v>101.80078125</v>
      </c>
      <c r="BP3">
        <f>+[1]Sheet1!BP3</f>
        <v>101.87610626220703</v>
      </c>
      <c r="BQ3">
        <f>+[1]Sheet1!BQ3</f>
        <v>100.89768218994141</v>
      </c>
      <c r="BR3">
        <f>+[1]Sheet1!BR3</f>
        <v>100.53078460693359</v>
      </c>
      <c r="BS3">
        <f>+[1]Sheet1!BS3</f>
        <v>101.92097473144531</v>
      </c>
      <c r="BT3">
        <f>+[1]Sheet1!BT3</f>
        <v>101.72183990478516</v>
      </c>
      <c r="BU3">
        <f>+[1]Sheet1!BU3</f>
        <v>101.48405456542969</v>
      </c>
      <c r="BV3">
        <f>+[1]Sheet1!BV3</f>
        <v>102.32992553710938</v>
      </c>
      <c r="BW3">
        <f>+[1]Sheet1!BW3</f>
        <v>102.111328125</v>
      </c>
      <c r="BX3">
        <f>+[1]Sheet1!BX3</f>
        <v>102.37928009033203</v>
      </c>
      <c r="BY3">
        <f>+[1]Sheet1!BY3</f>
        <v>102.52748870849609</v>
      </c>
      <c r="BZ3">
        <f>+[1]Sheet1!BZ3</f>
        <v>102.67110443115234</v>
      </c>
      <c r="CA3">
        <f>+[1]Sheet1!CA3</f>
        <v>102.98865509033203</v>
      </c>
      <c r="CB3">
        <f>+[1]Sheet1!CB3</f>
        <v>101.99524688720703</v>
      </c>
      <c r="CC3">
        <f>+[1]Sheet1!CC3</f>
        <v>101.77423095703125</v>
      </c>
      <c r="CD3">
        <f>+[1]Sheet1!CD3</f>
        <v>101.77423095703125</v>
      </c>
      <c r="CF3">
        <f ca="1">+[2]IPCse!DC7</f>
        <v>101.83133230488323</v>
      </c>
      <c r="CG3">
        <f t="shared" ref="CG3:CG66" ca="1" si="0">+CF3/$CF$2*100</f>
        <v>101.74876524783762</v>
      </c>
    </row>
    <row r="4" spans="1:85" x14ac:dyDescent="0.25">
      <c r="A4" s="2">
        <f>+[1]Sheet1!A4</f>
        <v>42767</v>
      </c>
      <c r="B4" s="1">
        <f>+[1]Sheet1!B4</f>
        <v>2</v>
      </c>
      <c r="C4" s="1">
        <f>+[1]Sheet1!C4</f>
        <v>2017</v>
      </c>
      <c r="D4">
        <f>+[1]Sheet1!D4</f>
        <v>102.4105224609375</v>
      </c>
      <c r="E4">
        <f>+[1]Sheet1!E4</f>
        <v>105.09841156005859</v>
      </c>
      <c r="F4">
        <f>+[1]Sheet1!F4</f>
        <v>103.75941467285156</v>
      </c>
      <c r="G4">
        <f>+[1]Sheet1!G4</f>
        <v>106.74596405029297</v>
      </c>
      <c r="H4">
        <f>+[1]Sheet1!H4</f>
        <v>102.24056243896484</v>
      </c>
      <c r="I4">
        <f>+[1]Sheet1!I4</f>
        <v>105.09429931640625</v>
      </c>
      <c r="J4">
        <f>+[1]Sheet1!J4</f>
        <v>104.02630615234375</v>
      </c>
      <c r="K4">
        <f>+[1]Sheet1!K4</f>
        <v>105.78511047363281</v>
      </c>
      <c r="L4">
        <f>+[1]Sheet1!L4</f>
        <v>104.18731689453125</v>
      </c>
      <c r="M4">
        <f>+[1]Sheet1!M4</f>
        <v>107.39218139648438</v>
      </c>
      <c r="N4">
        <f>+[1]Sheet1!N4</f>
        <v>104.68140411376953</v>
      </c>
      <c r="O4">
        <f>+[1]Sheet1!O4</f>
        <v>103.84928894042969</v>
      </c>
      <c r="P4">
        <f>+[1]Sheet1!P4</f>
        <v>102.34606170654297</v>
      </c>
      <c r="Q4">
        <f>+[1]Sheet1!Q4</f>
        <v>105.17388153076172</v>
      </c>
      <c r="R4">
        <f>+[1]Sheet1!R4</f>
        <v>103.76429748535156</v>
      </c>
      <c r="S4">
        <f>+[1]Sheet1!S4</f>
        <v>106.94501495361328</v>
      </c>
      <c r="T4">
        <f>+[1]Sheet1!T4</f>
        <v>102.37067413330078</v>
      </c>
      <c r="U4">
        <f>+[1]Sheet1!U4</f>
        <v>105.09881591796875</v>
      </c>
      <c r="V4">
        <f>+[1]Sheet1!V4</f>
        <v>104.05574035644531</v>
      </c>
      <c r="W4">
        <f>+[1]Sheet1!W4</f>
        <v>106.0133056640625</v>
      </c>
      <c r="X4">
        <f>+[1]Sheet1!X4</f>
        <v>104.10587310791016</v>
      </c>
      <c r="Y4">
        <f>+[1]Sheet1!Y4</f>
        <v>107.42343139648438</v>
      </c>
      <c r="Z4">
        <f>+[1]Sheet1!Z4</f>
        <v>104.591552734375</v>
      </c>
      <c r="AA4">
        <f>+[1]Sheet1!AA4</f>
        <v>103.86695098876953</v>
      </c>
      <c r="AB4">
        <f>+[1]Sheet1!AB4</f>
        <v>102.29216003417969</v>
      </c>
      <c r="AC4">
        <f>+[1]Sheet1!AC4</f>
        <v>105.14463043212891</v>
      </c>
      <c r="AD4">
        <f>+[1]Sheet1!AD4</f>
        <v>103.81032562255859</v>
      </c>
      <c r="AE4">
        <f>+[1]Sheet1!AE4</f>
        <v>106.88734436035156</v>
      </c>
      <c r="AF4">
        <f>+[1]Sheet1!AF4</f>
        <v>102.31601715087891</v>
      </c>
      <c r="AG4">
        <f>+[1]Sheet1!AG4</f>
        <v>105.18034362792969</v>
      </c>
      <c r="AH4">
        <f>+[1]Sheet1!AH4</f>
        <v>104.11058807373047</v>
      </c>
      <c r="AI4">
        <f>+[1]Sheet1!AI4</f>
        <v>106.125732421875</v>
      </c>
      <c r="AJ4">
        <f>+[1]Sheet1!AJ4</f>
        <v>104.09188079833984</v>
      </c>
      <c r="AK4">
        <f>+[1]Sheet1!AK4</f>
        <v>107.40384674072266</v>
      </c>
      <c r="AL4">
        <f>+[1]Sheet1!AL4</f>
        <v>104.66075897216797</v>
      </c>
      <c r="AM4">
        <f>+[1]Sheet1!AM4</f>
        <v>103.85170745849609</v>
      </c>
      <c r="AN4">
        <f>+[1]Sheet1!AN4</f>
        <v>102.26416015625</v>
      </c>
      <c r="AO4">
        <f>+[1]Sheet1!AO4</f>
        <v>105.17791748046875</v>
      </c>
      <c r="AP4">
        <f>+[1]Sheet1!AP4</f>
        <v>103.84767913818359</v>
      </c>
      <c r="AQ4">
        <f>+[1]Sheet1!AQ4</f>
        <v>107.09703826904297</v>
      </c>
      <c r="AR4">
        <f>+[1]Sheet1!AR4</f>
        <v>102.32814025878906</v>
      </c>
      <c r="AS4">
        <f>+[1]Sheet1!AS4</f>
        <v>105.13280487060547</v>
      </c>
      <c r="AT4">
        <f>+[1]Sheet1!AT4</f>
        <v>104.04804229736328</v>
      </c>
      <c r="AU4">
        <f>+[1]Sheet1!AU4</f>
        <v>106.16424560546875</v>
      </c>
      <c r="AV4">
        <f>+[1]Sheet1!AV4</f>
        <v>104.03710174560547</v>
      </c>
      <c r="AW4">
        <f>+[1]Sheet1!AW4</f>
        <v>107.38850402832031</v>
      </c>
      <c r="AX4">
        <f>+[1]Sheet1!AX4</f>
        <v>104.67878723144531</v>
      </c>
      <c r="AY4">
        <f>+[1]Sheet1!AY4</f>
        <v>103.90909576416016</v>
      </c>
      <c r="AZ4">
        <f>+[1]Sheet1!AZ4</f>
        <v>102.21628570556641</v>
      </c>
      <c r="BA4">
        <f>+[1]Sheet1!BA4</f>
        <v>105.26210784912109</v>
      </c>
      <c r="BB4">
        <f>+[1]Sheet1!BB4</f>
        <v>103.90706634521484</v>
      </c>
      <c r="BC4">
        <f>+[1]Sheet1!BC4</f>
        <v>107.4716796875</v>
      </c>
      <c r="BD4">
        <f>+[1]Sheet1!BD4</f>
        <v>102.53245544433594</v>
      </c>
      <c r="BE4">
        <f>+[1]Sheet1!BE4</f>
        <v>105.10300445556641</v>
      </c>
      <c r="BF4">
        <f>+[1]Sheet1!BF4</f>
        <v>104.03643035888672</v>
      </c>
      <c r="BG4">
        <f>+[1]Sheet1!BG4</f>
        <v>106.39570617675781</v>
      </c>
      <c r="BH4">
        <f>+[1]Sheet1!BH4</f>
        <v>103.98758697509766</v>
      </c>
      <c r="BI4">
        <f>+[1]Sheet1!BI4</f>
        <v>107.63965606689453</v>
      </c>
      <c r="BJ4">
        <f>+[1]Sheet1!BJ4</f>
        <v>104.81920623779297</v>
      </c>
      <c r="BK4">
        <f>+[1]Sheet1!BK4</f>
        <v>103.98511505126953</v>
      </c>
      <c r="BL4">
        <f>+[1]Sheet1!BL4</f>
        <v>103.73878479003906</v>
      </c>
      <c r="BM4">
        <f>+[1]Sheet1!BM4</f>
        <v>103.92003631591797</v>
      </c>
      <c r="BN4">
        <f>+[1]Sheet1!BN4</f>
        <v>103.98721313476563</v>
      </c>
      <c r="BO4">
        <f>+[1]Sheet1!BO4</f>
        <v>104.07500457763672</v>
      </c>
      <c r="BP4">
        <f>+[1]Sheet1!BP4</f>
        <v>104.28218841552734</v>
      </c>
      <c r="BQ4">
        <f>+[1]Sheet1!BQ4</f>
        <v>102.30056762695313</v>
      </c>
      <c r="BR4">
        <f>+[1]Sheet1!BR4</f>
        <v>105.18656921386719</v>
      </c>
      <c r="BS4">
        <f>+[1]Sheet1!BS4</f>
        <v>103.83165740966797</v>
      </c>
      <c r="BT4">
        <f>+[1]Sheet1!BT4</f>
        <v>107.11888122558594</v>
      </c>
      <c r="BU4">
        <f>+[1]Sheet1!BU4</f>
        <v>102.40879821777344</v>
      </c>
      <c r="BV4">
        <f>+[1]Sheet1!BV4</f>
        <v>105.12181091308594</v>
      </c>
      <c r="BW4">
        <f>+[1]Sheet1!BW4</f>
        <v>104.05326080322266</v>
      </c>
      <c r="BX4">
        <f>+[1]Sheet1!BX4</f>
        <v>106.15460968017578</v>
      </c>
      <c r="BY4">
        <f>+[1]Sheet1!BY4</f>
        <v>104.05320739746094</v>
      </c>
      <c r="BZ4">
        <f>+[1]Sheet1!BZ4</f>
        <v>107.49588775634766</v>
      </c>
      <c r="CA4">
        <f>+[1]Sheet1!CA4</f>
        <v>104.72235870361328</v>
      </c>
      <c r="CB4">
        <f>+[1]Sheet1!CB4</f>
        <v>103.91591644287109</v>
      </c>
      <c r="CC4">
        <f>+[1]Sheet1!CC4</f>
        <v>104.06128692626953</v>
      </c>
      <c r="CD4">
        <f>+[1]Sheet1!CD4</f>
        <v>104.06129455566406</v>
      </c>
      <c r="CF4">
        <f ca="1">+[2]IPCse!DC8</f>
        <v>104.10189696141526</v>
      </c>
      <c r="CG4">
        <f t="shared" ca="1" si="0"/>
        <v>104.01748888120636</v>
      </c>
    </row>
    <row r="5" spans="1:85" x14ac:dyDescent="0.25">
      <c r="A5" s="2">
        <f>+[1]Sheet1!A5</f>
        <v>42795</v>
      </c>
      <c r="B5" s="1">
        <f>+[1]Sheet1!B5</f>
        <v>3</v>
      </c>
      <c r="C5" s="1">
        <f>+[1]Sheet1!C5</f>
        <v>2017</v>
      </c>
      <c r="D5">
        <f>+[1]Sheet1!D5</f>
        <v>104.03205871582031</v>
      </c>
      <c r="E5">
        <f>+[1]Sheet1!E5</f>
        <v>106.98245239257813</v>
      </c>
      <c r="F5">
        <f>+[1]Sheet1!F5</f>
        <v>105.17575073242188</v>
      </c>
      <c r="G5">
        <f>+[1]Sheet1!G5</f>
        <v>111.78063201904297</v>
      </c>
      <c r="H5">
        <f>+[1]Sheet1!H5</f>
        <v>103.19927215576172</v>
      </c>
      <c r="I5">
        <f>+[1]Sheet1!I5</f>
        <v>107.26433563232422</v>
      </c>
      <c r="J5">
        <f>+[1]Sheet1!J5</f>
        <v>105.27593994140625</v>
      </c>
      <c r="K5">
        <f>+[1]Sheet1!K5</f>
        <v>109.44882202148438</v>
      </c>
      <c r="L5">
        <f>+[1]Sheet1!L5</f>
        <v>106.35136413574219</v>
      </c>
      <c r="M5">
        <f>+[1]Sheet1!M5</f>
        <v>105.30740356445313</v>
      </c>
      <c r="N5">
        <f>+[1]Sheet1!N5</f>
        <v>105.87038421630859</v>
      </c>
      <c r="O5">
        <f>+[1]Sheet1!O5</f>
        <v>105.8021240234375</v>
      </c>
      <c r="P5">
        <f>+[1]Sheet1!P5</f>
        <v>104.07159423828125</v>
      </c>
      <c r="Q5">
        <f>+[1]Sheet1!Q5</f>
        <v>106.98992919921875</v>
      </c>
      <c r="R5">
        <f>+[1]Sheet1!R5</f>
        <v>105.05010223388672</v>
      </c>
      <c r="S5">
        <f>+[1]Sheet1!S5</f>
        <v>111.29001617431641</v>
      </c>
      <c r="T5">
        <f>+[1]Sheet1!T5</f>
        <v>103.24942779541016</v>
      </c>
      <c r="U5">
        <f>+[1]Sheet1!U5</f>
        <v>107.22327423095703</v>
      </c>
      <c r="V5">
        <f>+[1]Sheet1!V5</f>
        <v>105.33528137207031</v>
      </c>
      <c r="W5">
        <f>+[1]Sheet1!W5</f>
        <v>109.54052734375</v>
      </c>
      <c r="X5">
        <f>+[1]Sheet1!X5</f>
        <v>106.41465759277344</v>
      </c>
      <c r="Y5">
        <f>+[1]Sheet1!Y5</f>
        <v>104.23213958740234</v>
      </c>
      <c r="Z5">
        <f>+[1]Sheet1!Z5</f>
        <v>105.71883392333984</v>
      </c>
      <c r="AA5">
        <f>+[1]Sheet1!AA5</f>
        <v>105.80641174316406</v>
      </c>
      <c r="AB5">
        <f>+[1]Sheet1!AB5</f>
        <v>104.08123779296875</v>
      </c>
      <c r="AC5">
        <f>+[1]Sheet1!AC5</f>
        <v>106.99154663085938</v>
      </c>
      <c r="AD5">
        <f>+[1]Sheet1!AD5</f>
        <v>105.02642822265625</v>
      </c>
      <c r="AE5">
        <f>+[1]Sheet1!AE5</f>
        <v>110.77870178222656</v>
      </c>
      <c r="AF5">
        <f>+[1]Sheet1!AF5</f>
        <v>103.12688446044922</v>
      </c>
      <c r="AG5">
        <f>+[1]Sheet1!AG5</f>
        <v>107.27482604980469</v>
      </c>
      <c r="AH5">
        <f>+[1]Sheet1!AH5</f>
        <v>105.38967895507813</v>
      </c>
      <c r="AI5">
        <f>+[1]Sheet1!AI5</f>
        <v>109.59049224853516</v>
      </c>
      <c r="AJ5">
        <f>+[1]Sheet1!AJ5</f>
        <v>106.44591522216797</v>
      </c>
      <c r="AK5">
        <f>+[1]Sheet1!AK5</f>
        <v>104.11182403564453</v>
      </c>
      <c r="AL5">
        <f>+[1]Sheet1!AL5</f>
        <v>105.74205017089844</v>
      </c>
      <c r="AM5">
        <f>+[1]Sheet1!AM5</f>
        <v>105.78965759277344</v>
      </c>
      <c r="AN5">
        <f>+[1]Sheet1!AN5</f>
        <v>104.10099029541016</v>
      </c>
      <c r="AO5">
        <f>+[1]Sheet1!AO5</f>
        <v>106.95574188232422</v>
      </c>
      <c r="AP5">
        <f>+[1]Sheet1!AP5</f>
        <v>105.01302337646484</v>
      </c>
      <c r="AQ5">
        <f>+[1]Sheet1!AQ5</f>
        <v>110.76978302001953</v>
      </c>
      <c r="AR5">
        <f>+[1]Sheet1!AR5</f>
        <v>103.13490295410156</v>
      </c>
      <c r="AS5">
        <f>+[1]Sheet1!AS5</f>
        <v>107.19517517089844</v>
      </c>
      <c r="AT5">
        <f>+[1]Sheet1!AT5</f>
        <v>105.33279418945313</v>
      </c>
      <c r="AU5">
        <f>+[1]Sheet1!AU5</f>
        <v>109.54608154296875</v>
      </c>
      <c r="AV5">
        <f>+[1]Sheet1!AV5</f>
        <v>106.47492980957031</v>
      </c>
      <c r="AW5">
        <f>+[1]Sheet1!AW5</f>
        <v>104.03187561035156</v>
      </c>
      <c r="AX5">
        <f>+[1]Sheet1!AX5</f>
        <v>105.69762420654297</v>
      </c>
      <c r="AY5">
        <f>+[1]Sheet1!AY5</f>
        <v>105.83058166503906</v>
      </c>
      <c r="AZ5">
        <f>+[1]Sheet1!AZ5</f>
        <v>104.17098236083984</v>
      </c>
      <c r="BA5">
        <f>+[1]Sheet1!BA5</f>
        <v>106.92048645019531</v>
      </c>
      <c r="BB5">
        <f>+[1]Sheet1!BB5</f>
        <v>104.997802734375</v>
      </c>
      <c r="BC5">
        <f>+[1]Sheet1!BC5</f>
        <v>110.73004913330078</v>
      </c>
      <c r="BD5">
        <f>+[1]Sheet1!BD5</f>
        <v>103.31316375732422</v>
      </c>
      <c r="BE5">
        <f>+[1]Sheet1!BE5</f>
        <v>107.12633514404297</v>
      </c>
      <c r="BF5">
        <f>+[1]Sheet1!BF5</f>
        <v>105.29332733154297</v>
      </c>
      <c r="BG5">
        <f>+[1]Sheet1!BG5</f>
        <v>109.64917755126953</v>
      </c>
      <c r="BH5">
        <f>+[1]Sheet1!BH5</f>
        <v>106.53427124023438</v>
      </c>
      <c r="BI5">
        <f>+[1]Sheet1!BI5</f>
        <v>103.19100952148438</v>
      </c>
      <c r="BJ5">
        <f>+[1]Sheet1!BJ5</f>
        <v>105.82743835449219</v>
      </c>
      <c r="BK5">
        <f>+[1]Sheet1!BK5</f>
        <v>105.826416015625</v>
      </c>
      <c r="BL5">
        <f>+[1]Sheet1!BL5</f>
        <v>105.64869689941406</v>
      </c>
      <c r="BM5">
        <f>+[1]Sheet1!BM5</f>
        <v>105.74728393554688</v>
      </c>
      <c r="BN5">
        <f>+[1]Sheet1!BN5</f>
        <v>105.75559234619141</v>
      </c>
      <c r="BO5">
        <f>+[1]Sheet1!BO5</f>
        <v>105.78517150878906</v>
      </c>
      <c r="BP5">
        <f>+[1]Sheet1!BP5</f>
        <v>105.88672637939453</v>
      </c>
      <c r="BQ5">
        <f>+[1]Sheet1!BQ5</f>
        <v>104.09501647949219</v>
      </c>
      <c r="BR5">
        <f>+[1]Sheet1!BR5</f>
        <v>106.96106719970703</v>
      </c>
      <c r="BS5">
        <f>+[1]Sheet1!BS5</f>
        <v>105.03987121582031</v>
      </c>
      <c r="BT5">
        <f>+[1]Sheet1!BT5</f>
        <v>110.95750427246094</v>
      </c>
      <c r="BU5">
        <f>+[1]Sheet1!BU5</f>
        <v>103.22801971435547</v>
      </c>
      <c r="BV5">
        <f>+[1]Sheet1!BV5</f>
        <v>107.18902587890625</v>
      </c>
      <c r="BW5">
        <f>+[1]Sheet1!BW5</f>
        <v>105.32335662841797</v>
      </c>
      <c r="BX5">
        <f>+[1]Sheet1!BX5</f>
        <v>109.57247924804688</v>
      </c>
      <c r="BY5">
        <f>+[1]Sheet1!BY5</f>
        <v>106.47068023681641</v>
      </c>
      <c r="BZ5">
        <f>+[1]Sheet1!BZ5</f>
        <v>103.81757354736328</v>
      </c>
      <c r="CA5">
        <f>+[1]Sheet1!CA5</f>
        <v>105.77383422851563</v>
      </c>
      <c r="CB5">
        <f>+[1]Sheet1!CB5</f>
        <v>105.81600952148438</v>
      </c>
      <c r="CC5">
        <f>+[1]Sheet1!CC5</f>
        <v>105.79019927978516</v>
      </c>
      <c r="CD5">
        <f>+[1]Sheet1!CD5</f>
        <v>105.79020690917969</v>
      </c>
      <c r="CF5">
        <f ca="1">+[2]IPCse!DC9</f>
        <v>105.8770372202647</v>
      </c>
      <c r="CG5">
        <f t="shared" ca="1" si="0"/>
        <v>105.79118981775981</v>
      </c>
    </row>
    <row r="6" spans="1:85" x14ac:dyDescent="0.25">
      <c r="A6" s="2">
        <f>+[1]Sheet1!A6</f>
        <v>42826</v>
      </c>
      <c r="B6" s="1">
        <f>+[1]Sheet1!B6</f>
        <v>4</v>
      </c>
      <c r="C6" s="1">
        <f>+[1]Sheet1!C6</f>
        <v>2017</v>
      </c>
      <c r="D6">
        <f>+[1]Sheet1!D6</f>
        <v>106.74706268310547</v>
      </c>
      <c r="E6">
        <f>+[1]Sheet1!E6</f>
        <v>110.34063720703125</v>
      </c>
      <c r="F6">
        <f>+[1]Sheet1!F6</f>
        <v>107.36605834960938</v>
      </c>
      <c r="G6">
        <f>+[1]Sheet1!G6</f>
        <v>118.5626220703125</v>
      </c>
      <c r="H6">
        <f>+[1]Sheet1!H6</f>
        <v>104.70502471923828</v>
      </c>
      <c r="I6">
        <f>+[1]Sheet1!I6</f>
        <v>109.30916595458984</v>
      </c>
      <c r="J6">
        <f>+[1]Sheet1!J6</f>
        <v>105.92284393310547</v>
      </c>
      <c r="K6">
        <f>+[1]Sheet1!K6</f>
        <v>117.38151550292969</v>
      </c>
      <c r="L6">
        <f>+[1]Sheet1!L6</f>
        <v>109.00621032714844</v>
      </c>
      <c r="M6">
        <f>+[1]Sheet1!M6</f>
        <v>109.68583679199219</v>
      </c>
      <c r="N6">
        <f>+[1]Sheet1!N6</f>
        <v>107.81092834472656</v>
      </c>
      <c r="O6">
        <f>+[1]Sheet1!O6</f>
        <v>107.85284423828125</v>
      </c>
      <c r="P6">
        <f>+[1]Sheet1!P6</f>
        <v>106.77998352050781</v>
      </c>
      <c r="Q6">
        <f>+[1]Sheet1!Q6</f>
        <v>110.334228515625</v>
      </c>
      <c r="R6">
        <f>+[1]Sheet1!R6</f>
        <v>107.37892150878906</v>
      </c>
      <c r="S6">
        <f>+[1]Sheet1!S6</f>
        <v>118.03879547119141</v>
      </c>
      <c r="T6">
        <f>+[1]Sheet1!T6</f>
        <v>104.78813171386719</v>
      </c>
      <c r="U6">
        <f>+[1]Sheet1!U6</f>
        <v>109.21035003662109</v>
      </c>
      <c r="V6">
        <f>+[1]Sheet1!V6</f>
        <v>105.99126434326172</v>
      </c>
      <c r="W6">
        <f>+[1]Sheet1!W6</f>
        <v>117.44345855712891</v>
      </c>
      <c r="X6">
        <f>+[1]Sheet1!X6</f>
        <v>109.07656097412109</v>
      </c>
      <c r="Y6">
        <f>+[1]Sheet1!Y6</f>
        <v>109.0797119140625</v>
      </c>
      <c r="Z6">
        <f>+[1]Sheet1!Z6</f>
        <v>107.72160339355469</v>
      </c>
      <c r="AA6">
        <f>+[1]Sheet1!AA6</f>
        <v>107.76956939697266</v>
      </c>
      <c r="AB6">
        <f>+[1]Sheet1!AB6</f>
        <v>106.77767944335938</v>
      </c>
      <c r="AC6">
        <f>+[1]Sheet1!AC6</f>
        <v>110.34073638916016</v>
      </c>
      <c r="AD6">
        <f>+[1]Sheet1!AD6</f>
        <v>107.42037200927734</v>
      </c>
      <c r="AE6">
        <f>+[1]Sheet1!AE6</f>
        <v>117.53134918212891</v>
      </c>
      <c r="AF6">
        <f>+[1]Sheet1!AF6</f>
        <v>104.63154602050781</v>
      </c>
      <c r="AG6">
        <f>+[1]Sheet1!AG6</f>
        <v>109.25984954833984</v>
      </c>
      <c r="AH6">
        <f>+[1]Sheet1!AH6</f>
        <v>106.05873107910156</v>
      </c>
      <c r="AI6">
        <f>+[1]Sheet1!AI6</f>
        <v>117.47711181640625</v>
      </c>
      <c r="AJ6">
        <f>+[1]Sheet1!AJ6</f>
        <v>109.09761810302734</v>
      </c>
      <c r="AK6">
        <f>+[1]Sheet1!AK6</f>
        <v>109.04803466796875</v>
      </c>
      <c r="AL6">
        <f>+[1]Sheet1!AL6</f>
        <v>107.77829742431641</v>
      </c>
      <c r="AM6">
        <f>+[1]Sheet1!AM6</f>
        <v>107.70209503173828</v>
      </c>
      <c r="AN6">
        <f>+[1]Sheet1!AN6</f>
        <v>106.78334808349609</v>
      </c>
      <c r="AO6">
        <f>+[1]Sheet1!AO6</f>
        <v>110.32345581054688</v>
      </c>
      <c r="AP6">
        <f>+[1]Sheet1!AP6</f>
        <v>107.40683746337891</v>
      </c>
      <c r="AQ6">
        <f>+[1]Sheet1!AQ6</f>
        <v>117.32734680175781</v>
      </c>
      <c r="AR6">
        <f>+[1]Sheet1!AR6</f>
        <v>104.64116668701172</v>
      </c>
      <c r="AS6">
        <f>+[1]Sheet1!AS6</f>
        <v>109.08497619628906</v>
      </c>
      <c r="AT6">
        <f>+[1]Sheet1!AT6</f>
        <v>106.00544738769531</v>
      </c>
      <c r="AU6">
        <f>+[1]Sheet1!AU6</f>
        <v>117.42209625244141</v>
      </c>
      <c r="AV6">
        <f>+[1]Sheet1!AV6</f>
        <v>109.23285675048828</v>
      </c>
      <c r="AW6">
        <f>+[1]Sheet1!AW6</f>
        <v>108.91754913330078</v>
      </c>
      <c r="AX6">
        <f>+[1]Sheet1!AX6</f>
        <v>107.76419067382813</v>
      </c>
      <c r="AY6">
        <f>+[1]Sheet1!AY6</f>
        <v>107.78924560546875</v>
      </c>
      <c r="AZ6">
        <f>+[1]Sheet1!AZ6</f>
        <v>106.83948516845703</v>
      </c>
      <c r="BA6">
        <f>+[1]Sheet1!BA6</f>
        <v>110.28956604003906</v>
      </c>
      <c r="BB6">
        <f>+[1]Sheet1!BB6</f>
        <v>107.43051147460938</v>
      </c>
      <c r="BC6">
        <f>+[1]Sheet1!BC6</f>
        <v>116.94340515136719</v>
      </c>
      <c r="BD6">
        <f>+[1]Sheet1!BD6</f>
        <v>104.8968505859375</v>
      </c>
      <c r="BE6">
        <f>+[1]Sheet1!BE6</f>
        <v>108.93474578857422</v>
      </c>
      <c r="BF6">
        <f>+[1]Sheet1!BF6</f>
        <v>105.9703369140625</v>
      </c>
      <c r="BG6">
        <f>+[1]Sheet1!BG6</f>
        <v>117.46279907226563</v>
      </c>
      <c r="BH6">
        <f>+[1]Sheet1!BH6</f>
        <v>109.42676544189453</v>
      </c>
      <c r="BI6">
        <f>+[1]Sheet1!BI6</f>
        <v>108.31094360351563</v>
      </c>
      <c r="BJ6">
        <f>+[1]Sheet1!BJ6</f>
        <v>107.91124725341797</v>
      </c>
      <c r="BK6">
        <f>+[1]Sheet1!BK6</f>
        <v>107.8009033203125</v>
      </c>
      <c r="BL6">
        <f>+[1]Sheet1!BL6</f>
        <v>108.53758239746094</v>
      </c>
      <c r="BM6">
        <f>+[1]Sheet1!BM6</f>
        <v>108.64006805419922</v>
      </c>
      <c r="BN6">
        <f>+[1]Sheet1!BN6</f>
        <v>108.63882446289063</v>
      </c>
      <c r="BO6">
        <f>+[1]Sheet1!BO6</f>
        <v>108.55855560302734</v>
      </c>
      <c r="BP6">
        <f>+[1]Sheet1!BP6</f>
        <v>108.60956573486328</v>
      </c>
      <c r="BQ6">
        <f>+[1]Sheet1!BQ6</f>
        <v>106.78778076171875</v>
      </c>
      <c r="BR6">
        <f>+[1]Sheet1!BR6</f>
        <v>110.32035827636719</v>
      </c>
      <c r="BS6">
        <f>+[1]Sheet1!BS6</f>
        <v>107.40584564208984</v>
      </c>
      <c r="BT6">
        <f>+[1]Sheet1!BT6</f>
        <v>117.49214172363281</v>
      </c>
      <c r="BU6">
        <f>+[1]Sheet1!BU6</f>
        <v>104.77027893066406</v>
      </c>
      <c r="BV6">
        <f>+[1]Sheet1!BV6</f>
        <v>109.08462524414063</v>
      </c>
      <c r="BW6">
        <f>+[1]Sheet1!BW6</f>
        <v>105.99238586425781</v>
      </c>
      <c r="BX6">
        <f>+[1]Sheet1!BX6</f>
        <v>117.44356536865234</v>
      </c>
      <c r="BY6">
        <f>+[1]Sheet1!BY6</f>
        <v>109.23674774169922</v>
      </c>
      <c r="BZ6">
        <f>+[1]Sheet1!BZ6</f>
        <v>108.76834869384766</v>
      </c>
      <c r="CA6">
        <f>+[1]Sheet1!CA6</f>
        <v>107.82464599609375</v>
      </c>
      <c r="CB6">
        <f>+[1]Sheet1!CB6</f>
        <v>107.78245544433594</v>
      </c>
      <c r="CC6">
        <f>+[1]Sheet1!CC6</f>
        <v>108.59931182861328</v>
      </c>
      <c r="CD6">
        <f>+[1]Sheet1!CD6</f>
        <v>108.59931182861328</v>
      </c>
      <c r="CF6">
        <f ca="1">+[2]IPCse!DC10</f>
        <v>108.69902503221969</v>
      </c>
      <c r="CG6">
        <f t="shared" ca="1" si="0"/>
        <v>108.61088950067459</v>
      </c>
    </row>
    <row r="7" spans="1:85" x14ac:dyDescent="0.25">
      <c r="A7" s="2">
        <f>+[1]Sheet1!A7</f>
        <v>42856</v>
      </c>
      <c r="B7" s="1">
        <f>+[1]Sheet1!B7</f>
        <v>5</v>
      </c>
      <c r="C7" s="1">
        <f>+[1]Sheet1!C7</f>
        <v>2017</v>
      </c>
      <c r="D7">
        <f>+[1]Sheet1!D7</f>
        <v>109.09757232666016</v>
      </c>
      <c r="E7">
        <f>+[1]Sheet1!E7</f>
        <v>112.78355407714844</v>
      </c>
      <c r="F7">
        <f>+[1]Sheet1!F7</f>
        <v>109.28188323974609</v>
      </c>
      <c r="G7">
        <f>+[1]Sheet1!G7</f>
        <v>120.76380157470703</v>
      </c>
      <c r="H7">
        <f>+[1]Sheet1!H7</f>
        <v>107.61511993408203</v>
      </c>
      <c r="I7">
        <f>+[1]Sheet1!I7</f>
        <v>111.01935577392578</v>
      </c>
      <c r="J7">
        <f>+[1]Sheet1!J7</f>
        <v>106.98415374755859</v>
      </c>
      <c r="K7">
        <f>+[1]Sheet1!K7</f>
        <v>118.39276123046875</v>
      </c>
      <c r="L7">
        <f>+[1]Sheet1!L7</f>
        <v>110.19150543212891</v>
      </c>
      <c r="M7">
        <f>+[1]Sheet1!M7</f>
        <v>112.53749847412109</v>
      </c>
      <c r="N7">
        <f>+[1]Sheet1!N7</f>
        <v>109.57762145996094</v>
      </c>
      <c r="O7">
        <f>+[1]Sheet1!O7</f>
        <v>109.45314025878906</v>
      </c>
      <c r="P7">
        <f>+[1]Sheet1!P7</f>
        <v>109.10128021240234</v>
      </c>
      <c r="Q7">
        <f>+[1]Sheet1!Q7</f>
        <v>112.79376983642578</v>
      </c>
      <c r="R7">
        <f>+[1]Sheet1!R7</f>
        <v>109.28592681884766</v>
      </c>
      <c r="S7">
        <f>+[1]Sheet1!S7</f>
        <v>120.23442077636719</v>
      </c>
      <c r="T7">
        <f>+[1]Sheet1!T7</f>
        <v>107.748291015625</v>
      </c>
      <c r="U7">
        <f>+[1]Sheet1!U7</f>
        <v>110.88679504394531</v>
      </c>
      <c r="V7">
        <f>+[1]Sheet1!V7</f>
        <v>107.00336456298828</v>
      </c>
      <c r="W7">
        <f>+[1]Sheet1!W7</f>
        <v>118.35147857666016</v>
      </c>
      <c r="X7">
        <f>+[1]Sheet1!X7</f>
        <v>110.25383758544922</v>
      </c>
      <c r="Y7">
        <f>+[1]Sheet1!Y7</f>
        <v>111.97807312011719</v>
      </c>
      <c r="Z7">
        <f>+[1]Sheet1!Z7</f>
        <v>109.41273498535156</v>
      </c>
      <c r="AA7">
        <f>+[1]Sheet1!AA7</f>
        <v>109.28087615966797</v>
      </c>
      <c r="AB7">
        <f>+[1]Sheet1!AB7</f>
        <v>109.07940673828125</v>
      </c>
      <c r="AC7">
        <f>+[1]Sheet1!AC7</f>
        <v>112.78400421142578</v>
      </c>
      <c r="AD7">
        <f>+[1]Sheet1!AD7</f>
        <v>109.34393310546875</v>
      </c>
      <c r="AE7">
        <f>+[1]Sheet1!AE7</f>
        <v>119.64897918701172</v>
      </c>
      <c r="AF7">
        <f>+[1]Sheet1!AF7</f>
        <v>107.59864044189453</v>
      </c>
      <c r="AG7">
        <f>+[1]Sheet1!AG7</f>
        <v>110.92006683349609</v>
      </c>
      <c r="AH7">
        <f>+[1]Sheet1!AH7</f>
        <v>107.02777099609375</v>
      </c>
      <c r="AI7">
        <f>+[1]Sheet1!AI7</f>
        <v>118.36055755615234</v>
      </c>
      <c r="AJ7">
        <f>+[1]Sheet1!AJ7</f>
        <v>110.22890472412109</v>
      </c>
      <c r="AK7">
        <f>+[1]Sheet1!AK7</f>
        <v>111.97013854980469</v>
      </c>
      <c r="AL7">
        <f>+[1]Sheet1!AL7</f>
        <v>109.39521026611328</v>
      </c>
      <c r="AM7">
        <f>+[1]Sheet1!AM7</f>
        <v>109.16605377197266</v>
      </c>
      <c r="AN7">
        <f>+[1]Sheet1!AN7</f>
        <v>109.075927734375</v>
      </c>
      <c r="AO7">
        <f>+[1]Sheet1!AO7</f>
        <v>112.79856872558594</v>
      </c>
      <c r="AP7">
        <f>+[1]Sheet1!AP7</f>
        <v>109.26007843017578</v>
      </c>
      <c r="AQ7">
        <f>+[1]Sheet1!AQ7</f>
        <v>119.47243499755859</v>
      </c>
      <c r="AR7">
        <f>+[1]Sheet1!AR7</f>
        <v>107.61543273925781</v>
      </c>
      <c r="AS7">
        <f>+[1]Sheet1!AS7</f>
        <v>110.73506927490234</v>
      </c>
      <c r="AT7">
        <f>+[1]Sheet1!AT7</f>
        <v>106.96076202392578</v>
      </c>
      <c r="AU7">
        <f>+[1]Sheet1!AU7</f>
        <v>118.26280975341797</v>
      </c>
      <c r="AV7">
        <f>+[1]Sheet1!AV7</f>
        <v>110.44426727294922</v>
      </c>
      <c r="AW7">
        <f>+[1]Sheet1!AW7</f>
        <v>111.78681945800781</v>
      </c>
      <c r="AX7">
        <f>+[1]Sheet1!AX7</f>
        <v>109.29767608642578</v>
      </c>
      <c r="AY7">
        <f>+[1]Sheet1!AY7</f>
        <v>109.28153991699219</v>
      </c>
      <c r="AZ7">
        <f>+[1]Sheet1!AZ7</f>
        <v>109.09492492675781</v>
      </c>
      <c r="BA7">
        <f>+[1]Sheet1!BA7</f>
        <v>112.80734252929688</v>
      </c>
      <c r="BB7">
        <f>+[1]Sheet1!BB7</f>
        <v>109.23014831542969</v>
      </c>
      <c r="BC7">
        <f>+[1]Sheet1!BC7</f>
        <v>119.11395263671875</v>
      </c>
      <c r="BD7">
        <f>+[1]Sheet1!BD7</f>
        <v>107.94695281982422</v>
      </c>
      <c r="BE7">
        <f>+[1]Sheet1!BE7</f>
        <v>110.56863403320313</v>
      </c>
      <c r="BF7">
        <f>+[1]Sheet1!BF7</f>
        <v>106.91635131835938</v>
      </c>
      <c r="BG7">
        <f>+[1]Sheet1!BG7</f>
        <v>118.20719909667969</v>
      </c>
      <c r="BH7">
        <f>+[1]Sheet1!BH7</f>
        <v>110.69735717773438</v>
      </c>
      <c r="BI7">
        <f>+[1]Sheet1!BI7</f>
        <v>111.18198394775391</v>
      </c>
      <c r="BJ7">
        <f>+[1]Sheet1!BJ7</f>
        <v>109.36321258544922</v>
      </c>
      <c r="BK7">
        <f>+[1]Sheet1!BK7</f>
        <v>109.26390838623047</v>
      </c>
      <c r="BL7">
        <f>+[1]Sheet1!BL7</f>
        <v>110.56623077392578</v>
      </c>
      <c r="BM7">
        <f>+[1]Sheet1!BM7</f>
        <v>110.59861755371094</v>
      </c>
      <c r="BN7">
        <f>+[1]Sheet1!BN7</f>
        <v>110.55131530761719</v>
      </c>
      <c r="BO7">
        <f>+[1]Sheet1!BO7</f>
        <v>110.41874694824219</v>
      </c>
      <c r="BP7">
        <f>+[1]Sheet1!BP7</f>
        <v>110.44535064697266</v>
      </c>
      <c r="BQ7">
        <f>+[1]Sheet1!BQ7</f>
        <v>109.08957672119141</v>
      </c>
      <c r="BR7">
        <f>+[1]Sheet1!BR7</f>
        <v>112.79582977294922</v>
      </c>
      <c r="BS7">
        <f>+[1]Sheet1!BS7</f>
        <v>109.2744140625</v>
      </c>
      <c r="BT7">
        <f>+[1]Sheet1!BT7</f>
        <v>119.65522766113281</v>
      </c>
      <c r="BU7">
        <f>+[1]Sheet1!BU7</f>
        <v>107.7674560546875</v>
      </c>
      <c r="BV7">
        <f>+[1]Sheet1!BV7</f>
        <v>110.73744964599609</v>
      </c>
      <c r="BW7">
        <f>+[1]Sheet1!BW7</f>
        <v>106.96383666992188</v>
      </c>
      <c r="BX7">
        <f>+[1]Sheet1!BX7</f>
        <v>118.29574584960938</v>
      </c>
      <c r="BY7">
        <f>+[1]Sheet1!BY7</f>
        <v>110.44944000244141</v>
      </c>
      <c r="BZ7">
        <f>+[1]Sheet1!BZ7</f>
        <v>111.65018463134766</v>
      </c>
      <c r="CA7">
        <f>+[1]Sheet1!CA7</f>
        <v>109.37639617919922</v>
      </c>
      <c r="CB7">
        <f>+[1]Sheet1!CB7</f>
        <v>109.27238464355469</v>
      </c>
      <c r="CC7">
        <f>+[1]Sheet1!CC7</f>
        <v>110.49671936035156</v>
      </c>
      <c r="CD7">
        <f>+[1]Sheet1!CD7</f>
        <v>110.49671936035156</v>
      </c>
      <c r="CF7">
        <f ca="1">+[2]IPCse!DC11</f>
        <v>110.58836407006112</v>
      </c>
      <c r="CG7">
        <f t="shared" ca="1" si="0"/>
        <v>110.49869662136847</v>
      </c>
    </row>
    <row r="8" spans="1:85" x14ac:dyDescent="0.25">
      <c r="A8" s="2">
        <f>+[1]Sheet1!A8</f>
        <v>42887</v>
      </c>
      <c r="B8" s="1">
        <f>+[1]Sheet1!B8</f>
        <v>6</v>
      </c>
      <c r="C8" s="1">
        <f>+[1]Sheet1!C8</f>
        <v>2017</v>
      </c>
      <c r="D8">
        <f>+[1]Sheet1!D8</f>
        <v>110.46003723144531</v>
      </c>
      <c r="E8">
        <f>+[1]Sheet1!E8</f>
        <v>113.96144866943359</v>
      </c>
      <c r="F8">
        <f>+[1]Sheet1!F8</f>
        <v>110.41909027099609</v>
      </c>
      <c r="G8">
        <f>+[1]Sheet1!G8</f>
        <v>122.76113891601563</v>
      </c>
      <c r="H8">
        <f>+[1]Sheet1!H8</f>
        <v>108.64467620849609</v>
      </c>
      <c r="I8">
        <f>+[1]Sheet1!I8</f>
        <v>112.71711730957031</v>
      </c>
      <c r="J8">
        <f>+[1]Sheet1!J8</f>
        <v>107.92303466796875</v>
      </c>
      <c r="K8">
        <f>+[1]Sheet1!K8</f>
        <v>119.63895416259766</v>
      </c>
      <c r="L8">
        <f>+[1]Sheet1!L8</f>
        <v>112.46979522705078</v>
      </c>
      <c r="M8">
        <f>+[1]Sheet1!M8</f>
        <v>115.02138519287109</v>
      </c>
      <c r="N8">
        <f>+[1]Sheet1!N8</f>
        <v>110.79644012451172</v>
      </c>
      <c r="O8">
        <f>+[1]Sheet1!O8</f>
        <v>110.90650939941406</v>
      </c>
      <c r="P8">
        <f>+[1]Sheet1!P8</f>
        <v>110.44353485107422</v>
      </c>
      <c r="Q8">
        <f>+[1]Sheet1!Q8</f>
        <v>113.85697937011719</v>
      </c>
      <c r="R8">
        <f>+[1]Sheet1!R8</f>
        <v>110.36088562011719</v>
      </c>
      <c r="S8">
        <f>+[1]Sheet1!S8</f>
        <v>122.27115631103516</v>
      </c>
      <c r="T8">
        <f>+[1]Sheet1!T8</f>
        <v>108.85453033447266</v>
      </c>
      <c r="U8">
        <f>+[1]Sheet1!U8</f>
        <v>112.56478881835938</v>
      </c>
      <c r="V8">
        <f>+[1]Sheet1!V8</f>
        <v>107.90611267089844</v>
      </c>
      <c r="W8">
        <f>+[1]Sheet1!W8</f>
        <v>119.70992279052734</v>
      </c>
      <c r="X8">
        <f>+[1]Sheet1!X8</f>
        <v>112.51394653320313</v>
      </c>
      <c r="Y8">
        <f>+[1]Sheet1!Y8</f>
        <v>114.42315673828125</v>
      </c>
      <c r="Z8">
        <f>+[1]Sheet1!Z8</f>
        <v>110.73960113525391</v>
      </c>
      <c r="AA8">
        <f>+[1]Sheet1!AA8</f>
        <v>110.69422912597656</v>
      </c>
      <c r="AB8">
        <f>+[1]Sheet1!AB8</f>
        <v>110.41435241699219</v>
      </c>
      <c r="AC8">
        <f>+[1]Sheet1!AC8</f>
        <v>113.85977172851563</v>
      </c>
      <c r="AD8">
        <f>+[1]Sheet1!AD8</f>
        <v>110.40861511230469</v>
      </c>
      <c r="AE8">
        <f>+[1]Sheet1!AE8</f>
        <v>121.68155670166016</v>
      </c>
      <c r="AF8">
        <f>+[1]Sheet1!AF8</f>
        <v>108.76659393310547</v>
      </c>
      <c r="AG8">
        <f>+[1]Sheet1!AG8</f>
        <v>112.59766387939453</v>
      </c>
      <c r="AH8">
        <f>+[1]Sheet1!AH8</f>
        <v>107.8836669921875</v>
      </c>
      <c r="AI8">
        <f>+[1]Sheet1!AI8</f>
        <v>119.78729248046875</v>
      </c>
      <c r="AJ8">
        <f>+[1]Sheet1!AJ8</f>
        <v>112.47693634033203</v>
      </c>
      <c r="AK8">
        <f>+[1]Sheet1!AK8</f>
        <v>114.40988922119141</v>
      </c>
      <c r="AL8">
        <f>+[1]Sheet1!AL8</f>
        <v>110.79953765869141</v>
      </c>
      <c r="AM8">
        <f>+[1]Sheet1!AM8</f>
        <v>110.57826995849609</v>
      </c>
      <c r="AN8">
        <f>+[1]Sheet1!AN8</f>
        <v>110.41536712646484</v>
      </c>
      <c r="AO8">
        <f>+[1]Sheet1!AO8</f>
        <v>113.86973571777344</v>
      </c>
      <c r="AP8">
        <f>+[1]Sheet1!AP8</f>
        <v>110.31968688964844</v>
      </c>
      <c r="AQ8">
        <f>+[1]Sheet1!AQ8</f>
        <v>121.54619598388672</v>
      </c>
      <c r="AR8">
        <f>+[1]Sheet1!AR8</f>
        <v>108.79399871826172</v>
      </c>
      <c r="AS8">
        <f>+[1]Sheet1!AS8</f>
        <v>112.35299682617188</v>
      </c>
      <c r="AT8">
        <f>+[1]Sheet1!AT8</f>
        <v>107.75352478027344</v>
      </c>
      <c r="AU8">
        <f>+[1]Sheet1!AU8</f>
        <v>119.69057464599609</v>
      </c>
      <c r="AV8">
        <f>+[1]Sheet1!AV8</f>
        <v>112.71831512451172</v>
      </c>
      <c r="AW8">
        <f>+[1]Sheet1!AW8</f>
        <v>114.23171234130859</v>
      </c>
      <c r="AX8">
        <f>+[1]Sheet1!AX8</f>
        <v>110.76108551025391</v>
      </c>
      <c r="AY8">
        <f>+[1]Sheet1!AY8</f>
        <v>110.69320678710938</v>
      </c>
      <c r="AZ8">
        <f>+[1]Sheet1!AZ8</f>
        <v>110.46120452880859</v>
      </c>
      <c r="BA8">
        <f>+[1]Sheet1!BA8</f>
        <v>113.82203674316406</v>
      </c>
      <c r="BB8">
        <f>+[1]Sheet1!BB8</f>
        <v>110.28856658935547</v>
      </c>
      <c r="BC8">
        <f>+[1]Sheet1!BC8</f>
        <v>121.30478668212891</v>
      </c>
      <c r="BD8">
        <f>+[1]Sheet1!BD8</f>
        <v>109.14565277099609</v>
      </c>
      <c r="BE8">
        <f>+[1]Sheet1!BE8</f>
        <v>112.13619232177734</v>
      </c>
      <c r="BF8">
        <f>+[1]Sheet1!BF8</f>
        <v>107.61550140380859</v>
      </c>
      <c r="BG8">
        <f>+[1]Sheet1!BG8</f>
        <v>119.75714874267578</v>
      </c>
      <c r="BH8">
        <f>+[1]Sheet1!BH8</f>
        <v>113.01324462890625</v>
      </c>
      <c r="BI8">
        <f>+[1]Sheet1!BI8</f>
        <v>113.61156463623047</v>
      </c>
      <c r="BJ8">
        <f>+[1]Sheet1!BJ8</f>
        <v>110.90227508544922</v>
      </c>
      <c r="BK8">
        <f>+[1]Sheet1!BK8</f>
        <v>110.63562774658203</v>
      </c>
      <c r="BL8">
        <f>+[1]Sheet1!BL8</f>
        <v>111.98466491699219</v>
      </c>
      <c r="BM8">
        <f>+[1]Sheet1!BM8</f>
        <v>112.01293182373047</v>
      </c>
      <c r="BN8">
        <f>+[1]Sheet1!BN8</f>
        <v>111.98253631591797</v>
      </c>
      <c r="BO8">
        <f>+[1]Sheet1!BO8</f>
        <v>111.84759521484375</v>
      </c>
      <c r="BP8">
        <f>+[1]Sheet1!BP8</f>
        <v>111.91211700439453</v>
      </c>
      <c r="BQ8">
        <f>+[1]Sheet1!BQ8</f>
        <v>110.43887329101563</v>
      </c>
      <c r="BR8">
        <f>+[1]Sheet1!BR8</f>
        <v>113.86329650878906</v>
      </c>
      <c r="BS8">
        <f>+[1]Sheet1!BS8</f>
        <v>110.34793090820313</v>
      </c>
      <c r="BT8">
        <f>+[1]Sheet1!BT8</f>
        <v>121.74565887451172</v>
      </c>
      <c r="BU8">
        <f>+[1]Sheet1!BU8</f>
        <v>108.93034362792969</v>
      </c>
      <c r="BV8">
        <f>+[1]Sheet1!BV8</f>
        <v>112.35782623291016</v>
      </c>
      <c r="BW8">
        <f>+[1]Sheet1!BW8</f>
        <v>107.76165008544922</v>
      </c>
      <c r="BX8">
        <f>+[1]Sheet1!BX8</f>
        <v>119.72608947753906</v>
      </c>
      <c r="BY8">
        <f>+[1]Sheet1!BY8</f>
        <v>112.73321533203125</v>
      </c>
      <c r="BZ8">
        <f>+[1]Sheet1!BZ8</f>
        <v>114.090576171875</v>
      </c>
      <c r="CA8">
        <f>+[1]Sheet1!CA8</f>
        <v>110.82476043701172</v>
      </c>
      <c r="CB8">
        <f>+[1]Sheet1!CB8</f>
        <v>110.67366027832031</v>
      </c>
      <c r="CC8">
        <f>+[1]Sheet1!CC8</f>
        <v>111.93470764160156</v>
      </c>
      <c r="CD8">
        <f>+[1]Sheet1!CD8</f>
        <v>111.93470764160156</v>
      </c>
      <c r="CF8">
        <f ca="1">+[2]IPCse!DC12</f>
        <v>112.02422507276202</v>
      </c>
      <c r="CG8">
        <f t="shared" ca="1" si="0"/>
        <v>111.93339339676686</v>
      </c>
    </row>
    <row r="9" spans="1:85" x14ac:dyDescent="0.25">
      <c r="A9" s="2">
        <f>+[1]Sheet1!A9</f>
        <v>42917</v>
      </c>
      <c r="B9" s="1">
        <f>+[1]Sheet1!B9</f>
        <v>7</v>
      </c>
      <c r="C9" s="1">
        <f>+[1]Sheet1!C9</f>
        <v>2017</v>
      </c>
      <c r="D9">
        <f>+[1]Sheet1!D9</f>
        <v>112.36148071289063</v>
      </c>
      <c r="E9">
        <f>+[1]Sheet1!E9</f>
        <v>117.51545715332031</v>
      </c>
      <c r="F9">
        <f>+[1]Sheet1!F9</f>
        <v>111.33341217041016</v>
      </c>
      <c r="G9">
        <f>+[1]Sheet1!G9</f>
        <v>125.07801055908203</v>
      </c>
      <c r="H9">
        <f>+[1]Sheet1!H9</f>
        <v>110.70111083984375</v>
      </c>
      <c r="I9">
        <f>+[1]Sheet1!I9</f>
        <v>116.33429718017578</v>
      </c>
      <c r="J9">
        <f>+[1]Sheet1!J9</f>
        <v>110.46901702880859</v>
      </c>
      <c r="K9">
        <f>+[1]Sheet1!K9</f>
        <v>121.85523223876953</v>
      </c>
      <c r="L9">
        <f>+[1]Sheet1!L9</f>
        <v>115.62946319580078</v>
      </c>
      <c r="M9">
        <f>+[1]Sheet1!M9</f>
        <v>117.16191101074219</v>
      </c>
      <c r="N9">
        <f>+[1]Sheet1!N9</f>
        <v>113.29505157470703</v>
      </c>
      <c r="O9">
        <f>+[1]Sheet1!O9</f>
        <v>112.34674072265625</v>
      </c>
      <c r="P9">
        <f>+[1]Sheet1!P9</f>
        <v>112.35422515869141</v>
      </c>
      <c r="Q9">
        <f>+[1]Sheet1!Q9</f>
        <v>117.46372222900391</v>
      </c>
      <c r="R9">
        <f>+[1]Sheet1!R9</f>
        <v>111.29013824462891</v>
      </c>
      <c r="S9">
        <f>+[1]Sheet1!S9</f>
        <v>124.65029144287109</v>
      </c>
      <c r="T9">
        <f>+[1]Sheet1!T9</f>
        <v>110.84333801269531</v>
      </c>
      <c r="U9">
        <f>+[1]Sheet1!U9</f>
        <v>116.26528167724609</v>
      </c>
      <c r="V9">
        <f>+[1]Sheet1!V9</f>
        <v>110.31980895996094</v>
      </c>
      <c r="W9">
        <f>+[1]Sheet1!W9</f>
        <v>121.82999420166016</v>
      </c>
      <c r="X9">
        <f>+[1]Sheet1!X9</f>
        <v>115.76540374755859</v>
      </c>
      <c r="Y9">
        <f>+[1]Sheet1!Y9</f>
        <v>116.55689239501953</v>
      </c>
      <c r="Z9">
        <f>+[1]Sheet1!Z9</f>
        <v>113.36307525634766</v>
      </c>
      <c r="AA9">
        <f>+[1]Sheet1!AA9</f>
        <v>112.17505645751953</v>
      </c>
      <c r="AB9">
        <f>+[1]Sheet1!AB9</f>
        <v>112.32728576660156</v>
      </c>
      <c r="AC9">
        <f>+[1]Sheet1!AC9</f>
        <v>117.43932342529297</v>
      </c>
      <c r="AD9">
        <f>+[1]Sheet1!AD9</f>
        <v>111.35541534423828</v>
      </c>
      <c r="AE9">
        <f>+[1]Sheet1!AE9</f>
        <v>124.07578277587891</v>
      </c>
      <c r="AF9">
        <f>+[1]Sheet1!AF9</f>
        <v>110.80054473876953</v>
      </c>
      <c r="AG9">
        <f>+[1]Sheet1!AG9</f>
        <v>116.39630889892578</v>
      </c>
      <c r="AH9">
        <f>+[1]Sheet1!AH9</f>
        <v>110.30425262451172</v>
      </c>
      <c r="AI9">
        <f>+[1]Sheet1!AI9</f>
        <v>121.86363220214844</v>
      </c>
      <c r="AJ9">
        <f>+[1]Sheet1!AJ9</f>
        <v>115.81554412841797</v>
      </c>
      <c r="AK9">
        <f>+[1]Sheet1!AK9</f>
        <v>116.52655029296875</v>
      </c>
      <c r="AL9">
        <f>+[1]Sheet1!AL9</f>
        <v>113.58981323242188</v>
      </c>
      <c r="AM9">
        <f>+[1]Sheet1!AM9</f>
        <v>112.07987976074219</v>
      </c>
      <c r="AN9">
        <f>+[1]Sheet1!AN9</f>
        <v>112.30989074707031</v>
      </c>
      <c r="AO9">
        <f>+[1]Sheet1!AO9</f>
        <v>117.47771453857422</v>
      </c>
      <c r="AP9">
        <f>+[1]Sheet1!AP9</f>
        <v>111.27567291259766</v>
      </c>
      <c r="AQ9">
        <f>+[1]Sheet1!AQ9</f>
        <v>123.98919677734375</v>
      </c>
      <c r="AR9">
        <f>+[1]Sheet1!AR9</f>
        <v>110.81844329833984</v>
      </c>
      <c r="AS9">
        <f>+[1]Sheet1!AS9</f>
        <v>116.14031982421875</v>
      </c>
      <c r="AT9">
        <f>+[1]Sheet1!AT9</f>
        <v>110.05316162109375</v>
      </c>
      <c r="AU9">
        <f>+[1]Sheet1!AU9</f>
        <v>121.6890869140625</v>
      </c>
      <c r="AV9">
        <f>+[1]Sheet1!AV9</f>
        <v>115.9442138671875</v>
      </c>
      <c r="AW9">
        <f>+[1]Sheet1!AW9</f>
        <v>116.34317779541016</v>
      </c>
      <c r="AX9">
        <f>+[1]Sheet1!AX9</f>
        <v>113.57649993896484</v>
      </c>
      <c r="AY9">
        <f>+[1]Sheet1!AY9</f>
        <v>112.20661926269531</v>
      </c>
      <c r="AZ9">
        <f>+[1]Sheet1!AZ9</f>
        <v>112.34126281738281</v>
      </c>
      <c r="BA9">
        <f>+[1]Sheet1!BA9</f>
        <v>117.46575164794922</v>
      </c>
      <c r="BB9">
        <f>+[1]Sheet1!BB9</f>
        <v>111.26816558837891</v>
      </c>
      <c r="BC9">
        <f>+[1]Sheet1!BC9</f>
        <v>123.86968231201172</v>
      </c>
      <c r="BD9">
        <f>+[1]Sheet1!BD9</f>
        <v>111.06087493896484</v>
      </c>
      <c r="BE9">
        <f>+[1]Sheet1!BE9</f>
        <v>115.95888519287109</v>
      </c>
      <c r="BF9">
        <f>+[1]Sheet1!BF9</f>
        <v>109.87563323974609</v>
      </c>
      <c r="BG9">
        <f>+[1]Sheet1!BG9</f>
        <v>121.58207702636719</v>
      </c>
      <c r="BH9">
        <f>+[1]Sheet1!BH9</f>
        <v>116.11452484130859</v>
      </c>
      <c r="BI9">
        <f>+[1]Sheet1!BI9</f>
        <v>115.7061767578125</v>
      </c>
      <c r="BJ9">
        <f>+[1]Sheet1!BJ9</f>
        <v>113.78730773925781</v>
      </c>
      <c r="BK9">
        <f>+[1]Sheet1!BK9</f>
        <v>112.18100738525391</v>
      </c>
      <c r="BL9">
        <f>+[1]Sheet1!BL9</f>
        <v>114.13205718994141</v>
      </c>
      <c r="BM9">
        <f>+[1]Sheet1!BM9</f>
        <v>114.23109436035156</v>
      </c>
      <c r="BN9">
        <f>+[1]Sheet1!BN9</f>
        <v>114.26043701171875</v>
      </c>
      <c r="BO9">
        <f>+[1]Sheet1!BO9</f>
        <v>114.14899444580078</v>
      </c>
      <c r="BP9">
        <f>+[1]Sheet1!BP9</f>
        <v>114.28753662109375</v>
      </c>
      <c r="BQ9">
        <f>+[1]Sheet1!BQ9</f>
        <v>112.33803558349609</v>
      </c>
      <c r="BR9">
        <f>+[1]Sheet1!BR9</f>
        <v>117.4698486328125</v>
      </c>
      <c r="BS9">
        <f>+[1]Sheet1!BS9</f>
        <v>111.29875946044922</v>
      </c>
      <c r="BT9">
        <f>+[1]Sheet1!BT9</f>
        <v>124.19557952880859</v>
      </c>
      <c r="BU9">
        <f>+[1]Sheet1!BU9</f>
        <v>110.90917205810547</v>
      </c>
      <c r="BV9">
        <f>+[1]Sheet1!BV9</f>
        <v>116.13844299316406</v>
      </c>
      <c r="BW9">
        <f>+[1]Sheet1!BW9</f>
        <v>110.10426330566406</v>
      </c>
      <c r="BX9">
        <f>+[1]Sheet1!BX9</f>
        <v>121.73512268066406</v>
      </c>
      <c r="BY9">
        <f>+[1]Sheet1!BY9</f>
        <v>115.92799377441406</v>
      </c>
      <c r="BZ9">
        <f>+[1]Sheet1!BZ9</f>
        <v>116.20093536376953</v>
      </c>
      <c r="CA9">
        <f>+[1]Sheet1!CA9</f>
        <v>113.61546325683594</v>
      </c>
      <c r="CB9">
        <f>+[1]Sheet1!CB9</f>
        <v>112.18522644042969</v>
      </c>
      <c r="CC9">
        <f>+[1]Sheet1!CC9</f>
        <v>114.22412109375</v>
      </c>
      <c r="CD9">
        <f>+[1]Sheet1!CD9</f>
        <v>114.22412109375</v>
      </c>
      <c r="CF9">
        <f ca="1">+[2]IPCse!DC13</f>
        <v>114.3143842828425</v>
      </c>
      <c r="CG9">
        <f t="shared" ca="1" si="0"/>
        <v>114.22169569599426</v>
      </c>
    </row>
    <row r="10" spans="1:85" x14ac:dyDescent="0.25">
      <c r="A10" s="2">
        <f>+[1]Sheet1!A10</f>
        <v>42948</v>
      </c>
      <c r="B10" s="1">
        <f>+[1]Sheet1!B10</f>
        <v>8</v>
      </c>
      <c r="C10" s="1">
        <f>+[1]Sheet1!C10</f>
        <v>2017</v>
      </c>
      <c r="D10">
        <f>+[1]Sheet1!D10</f>
        <v>114.25117492675781</v>
      </c>
      <c r="E10">
        <f>+[1]Sheet1!E10</f>
        <v>119.68026733398438</v>
      </c>
      <c r="F10">
        <f>+[1]Sheet1!F10</f>
        <v>111.40992736816406</v>
      </c>
      <c r="G10">
        <f>+[1]Sheet1!G10</f>
        <v>127.60695648193359</v>
      </c>
      <c r="H10">
        <f>+[1]Sheet1!H10</f>
        <v>111.37641143798828</v>
      </c>
      <c r="I10">
        <f>+[1]Sheet1!I10</f>
        <v>119.1470947265625</v>
      </c>
      <c r="J10">
        <f>+[1]Sheet1!J10</f>
        <v>111.63196563720703</v>
      </c>
      <c r="K10">
        <f>+[1]Sheet1!K10</f>
        <v>124.01591491699219</v>
      </c>
      <c r="L10">
        <f>+[1]Sheet1!L10</f>
        <v>116.88379669189453</v>
      </c>
      <c r="M10">
        <f>+[1]Sheet1!M10</f>
        <v>119.86794281005859</v>
      </c>
      <c r="N10">
        <f>+[1]Sheet1!N10</f>
        <v>114.19630432128906</v>
      </c>
      <c r="O10">
        <f>+[1]Sheet1!O10</f>
        <v>113.98938751220703</v>
      </c>
      <c r="P10">
        <f>+[1]Sheet1!P10</f>
        <v>114.33045959472656</v>
      </c>
      <c r="Q10">
        <f>+[1]Sheet1!Q10</f>
        <v>119.57582855224609</v>
      </c>
      <c r="R10">
        <f>+[1]Sheet1!R10</f>
        <v>111.44503784179688</v>
      </c>
      <c r="S10">
        <f>+[1]Sheet1!S10</f>
        <v>127.27413940429688</v>
      </c>
      <c r="T10">
        <f>+[1]Sheet1!T10</f>
        <v>111.54021453857422</v>
      </c>
      <c r="U10">
        <f>+[1]Sheet1!U10</f>
        <v>119.10907745361328</v>
      </c>
      <c r="V10">
        <f>+[1]Sheet1!V10</f>
        <v>111.48363494873047</v>
      </c>
      <c r="W10">
        <f>+[1]Sheet1!W10</f>
        <v>124.00728607177734</v>
      </c>
      <c r="X10">
        <f>+[1]Sheet1!X10</f>
        <v>116.82656097412109</v>
      </c>
      <c r="Y10">
        <f>+[1]Sheet1!Y10</f>
        <v>119.302734375</v>
      </c>
      <c r="Z10">
        <f>+[1]Sheet1!Z10</f>
        <v>114.26358795166016</v>
      </c>
      <c r="AA10">
        <f>+[1]Sheet1!AA10</f>
        <v>113.80436706542969</v>
      </c>
      <c r="AB10">
        <f>+[1]Sheet1!AB10</f>
        <v>114.37197113037109</v>
      </c>
      <c r="AC10">
        <f>+[1]Sheet1!AC10</f>
        <v>119.54019165039063</v>
      </c>
      <c r="AD10">
        <f>+[1]Sheet1!AD10</f>
        <v>111.57057952880859</v>
      </c>
      <c r="AE10">
        <f>+[1]Sheet1!AE10</f>
        <v>126.71115112304688</v>
      </c>
      <c r="AF10">
        <f>+[1]Sheet1!AF10</f>
        <v>111.5615234375</v>
      </c>
      <c r="AG10">
        <f>+[1]Sheet1!AG10</f>
        <v>119.21917724609375</v>
      </c>
      <c r="AH10">
        <f>+[1]Sheet1!AH10</f>
        <v>111.48326110839844</v>
      </c>
      <c r="AI10">
        <f>+[1]Sheet1!AI10</f>
        <v>124.05913543701172</v>
      </c>
      <c r="AJ10">
        <f>+[1]Sheet1!AJ10</f>
        <v>116.78994750976563</v>
      </c>
      <c r="AK10">
        <f>+[1]Sheet1!AK10</f>
        <v>119.28925323486328</v>
      </c>
      <c r="AL10">
        <f>+[1]Sheet1!AL10</f>
        <v>114.46395111083984</v>
      </c>
      <c r="AM10">
        <f>+[1]Sheet1!AM10</f>
        <v>113.70783233642578</v>
      </c>
      <c r="AN10">
        <f>+[1]Sheet1!AN10</f>
        <v>114.38284301757813</v>
      </c>
      <c r="AO10">
        <f>+[1]Sheet1!AO10</f>
        <v>119.5396728515625</v>
      </c>
      <c r="AP10">
        <f>+[1]Sheet1!AP10</f>
        <v>111.48127746582031</v>
      </c>
      <c r="AQ10">
        <f>+[1]Sheet1!AQ10</f>
        <v>126.69412994384766</v>
      </c>
      <c r="AR10">
        <f>+[1]Sheet1!AR10</f>
        <v>111.57729339599609</v>
      </c>
      <c r="AS10">
        <f>+[1]Sheet1!AS10</f>
        <v>119.06594085693359</v>
      </c>
      <c r="AT10">
        <f>+[1]Sheet1!AT10</f>
        <v>111.24484252929688</v>
      </c>
      <c r="AU10">
        <f>+[1]Sheet1!AU10</f>
        <v>123.88555145263672</v>
      </c>
      <c r="AV10">
        <f>+[1]Sheet1!AV10</f>
        <v>116.84499359130859</v>
      </c>
      <c r="AW10">
        <f>+[1]Sheet1!AW10</f>
        <v>119.10221099853516</v>
      </c>
      <c r="AX10">
        <f>+[1]Sheet1!AX10</f>
        <v>114.47406005859375</v>
      </c>
      <c r="AY10">
        <f>+[1]Sheet1!AY10</f>
        <v>113.81378173828125</v>
      </c>
      <c r="AZ10">
        <f>+[1]Sheet1!AZ10</f>
        <v>114.45977020263672</v>
      </c>
      <c r="BA10">
        <f>+[1]Sheet1!BA10</f>
        <v>119.48432922363281</v>
      </c>
      <c r="BB10">
        <f>+[1]Sheet1!BB10</f>
        <v>111.47580718994141</v>
      </c>
      <c r="BC10">
        <f>+[1]Sheet1!BC10</f>
        <v>126.69509124755859</v>
      </c>
      <c r="BD10">
        <f>+[1]Sheet1!BD10</f>
        <v>111.77075958251953</v>
      </c>
      <c r="BE10">
        <f>+[1]Sheet1!BE10</f>
        <v>118.96599578857422</v>
      </c>
      <c r="BF10">
        <f>+[1]Sheet1!BF10</f>
        <v>111.10037231445313</v>
      </c>
      <c r="BG10">
        <f>+[1]Sheet1!BG10</f>
        <v>123.80332946777344</v>
      </c>
      <c r="BH10">
        <f>+[1]Sheet1!BH10</f>
        <v>116.90837860107422</v>
      </c>
      <c r="BI10">
        <f>+[1]Sheet1!BI10</f>
        <v>118.46299743652344</v>
      </c>
      <c r="BJ10">
        <f>+[1]Sheet1!BJ10</f>
        <v>114.68177795410156</v>
      </c>
      <c r="BK10">
        <f>+[1]Sheet1!BK10</f>
        <v>113.77651214599609</v>
      </c>
      <c r="BL10">
        <f>+[1]Sheet1!BL10</f>
        <v>115.73587036132813</v>
      </c>
      <c r="BM10">
        <f>+[1]Sheet1!BM10</f>
        <v>115.85997772216797</v>
      </c>
      <c r="BN10">
        <f>+[1]Sheet1!BN10</f>
        <v>115.91897583007813</v>
      </c>
      <c r="BO10">
        <f>+[1]Sheet1!BO10</f>
        <v>115.79045104980469</v>
      </c>
      <c r="BP10">
        <f>+[1]Sheet1!BP10</f>
        <v>115.92357635498047</v>
      </c>
      <c r="BQ10">
        <f>+[1]Sheet1!BQ10</f>
        <v>114.36458587646484</v>
      </c>
      <c r="BR10">
        <f>+[1]Sheet1!BR10</f>
        <v>119.54835510253906</v>
      </c>
      <c r="BS10">
        <f>+[1]Sheet1!BS10</f>
        <v>111.48040771484375</v>
      </c>
      <c r="BT10">
        <f>+[1]Sheet1!BT10</f>
        <v>126.89476013183594</v>
      </c>
      <c r="BU10">
        <f>+[1]Sheet1!BU10</f>
        <v>111.63269805908203</v>
      </c>
      <c r="BV10">
        <f>+[1]Sheet1!BV10</f>
        <v>119.06204986572266</v>
      </c>
      <c r="BW10">
        <f>+[1]Sheet1!BW10</f>
        <v>111.29925537109375</v>
      </c>
      <c r="BX10">
        <f>+[1]Sheet1!BX10</f>
        <v>123.93122863769531</v>
      </c>
      <c r="BY10">
        <f>+[1]Sheet1!BY10</f>
        <v>116.86097717285156</v>
      </c>
      <c r="BZ10">
        <f>+[1]Sheet1!BZ10</f>
        <v>118.95468139648438</v>
      </c>
      <c r="CA10">
        <f>+[1]Sheet1!CA10</f>
        <v>114.50869750976563</v>
      </c>
      <c r="CB10">
        <f>+[1]Sheet1!CB10</f>
        <v>113.79812622070313</v>
      </c>
      <c r="CC10">
        <f>+[1]Sheet1!CC10</f>
        <v>115.86030578613281</v>
      </c>
      <c r="CD10">
        <f>+[1]Sheet1!CD10</f>
        <v>115.86030578613281</v>
      </c>
      <c r="CF10">
        <f ca="1">+[2]IPCse!DC14</f>
        <v>115.95096102570294</v>
      </c>
      <c r="CG10">
        <f t="shared" ca="1" si="0"/>
        <v>115.85694546686847</v>
      </c>
    </row>
    <row r="11" spans="1:85" x14ac:dyDescent="0.25">
      <c r="A11" s="2">
        <f>+[1]Sheet1!A11</f>
        <v>42979</v>
      </c>
      <c r="B11" s="1">
        <f>+[1]Sheet1!B11</f>
        <v>9</v>
      </c>
      <c r="C11" s="1">
        <f>+[1]Sheet1!C11</f>
        <v>2017</v>
      </c>
      <c r="D11">
        <f>+[1]Sheet1!D11</f>
        <v>115.56863403320313</v>
      </c>
      <c r="E11">
        <f>+[1]Sheet1!E11</f>
        <v>118.65380096435547</v>
      </c>
      <c r="F11">
        <f>+[1]Sheet1!F11</f>
        <v>111.19949340820313</v>
      </c>
      <c r="G11">
        <f>+[1]Sheet1!G11</f>
        <v>130.02391052246094</v>
      </c>
      <c r="H11">
        <f>+[1]Sheet1!H11</f>
        <v>111.85802459716797</v>
      </c>
      <c r="I11">
        <f>+[1]Sheet1!I11</f>
        <v>121.93613433837891</v>
      </c>
      <c r="J11">
        <f>+[1]Sheet1!J11</f>
        <v>112.517333984375</v>
      </c>
      <c r="K11">
        <f>+[1]Sheet1!K11</f>
        <v>125.33570098876953</v>
      </c>
      <c r="L11">
        <f>+[1]Sheet1!L11</f>
        <v>118.71741485595703</v>
      </c>
      <c r="M11">
        <f>+[1]Sheet1!M11</f>
        <v>125.29145812988281</v>
      </c>
      <c r="N11">
        <f>+[1]Sheet1!N11</f>
        <v>115.83677673339844</v>
      </c>
      <c r="O11">
        <f>+[1]Sheet1!O11</f>
        <v>115.60317993164063</v>
      </c>
      <c r="P11">
        <f>+[1]Sheet1!P11</f>
        <v>115.60106658935547</v>
      </c>
      <c r="Q11">
        <f>+[1]Sheet1!Q11</f>
        <v>118.51351165771484</v>
      </c>
      <c r="R11">
        <f>+[1]Sheet1!R11</f>
        <v>111.25223541259766</v>
      </c>
      <c r="S11">
        <f>+[1]Sheet1!S11</f>
        <v>129.72239685058594</v>
      </c>
      <c r="T11">
        <f>+[1]Sheet1!T11</f>
        <v>111.95116424560547</v>
      </c>
      <c r="U11">
        <f>+[1]Sheet1!U11</f>
        <v>121.96426391601563</v>
      </c>
      <c r="V11">
        <f>+[1]Sheet1!V11</f>
        <v>112.3841552734375</v>
      </c>
      <c r="W11">
        <f>+[1]Sheet1!W11</f>
        <v>125.27406311035156</v>
      </c>
      <c r="X11">
        <f>+[1]Sheet1!X11</f>
        <v>118.71092987060547</v>
      </c>
      <c r="Y11">
        <f>+[1]Sheet1!Y11</f>
        <v>125.10231018066406</v>
      </c>
      <c r="Z11">
        <f>+[1]Sheet1!Z11</f>
        <v>115.94306945800781</v>
      </c>
      <c r="AA11">
        <f>+[1]Sheet1!AA11</f>
        <v>115.54128265380859</v>
      </c>
      <c r="AB11">
        <f>+[1]Sheet1!AB11</f>
        <v>115.58808135986328</v>
      </c>
      <c r="AC11">
        <f>+[1]Sheet1!AC11</f>
        <v>118.48815155029297</v>
      </c>
      <c r="AD11">
        <f>+[1]Sheet1!AD11</f>
        <v>111.38652801513672</v>
      </c>
      <c r="AE11">
        <f>+[1]Sheet1!AE11</f>
        <v>129.35911560058594</v>
      </c>
      <c r="AF11">
        <f>+[1]Sheet1!AF11</f>
        <v>112.04792022705078</v>
      </c>
      <c r="AG11">
        <f>+[1]Sheet1!AG11</f>
        <v>122.09320068359375</v>
      </c>
      <c r="AH11">
        <f>+[1]Sheet1!AH11</f>
        <v>112.36802673339844</v>
      </c>
      <c r="AI11">
        <f>+[1]Sheet1!AI11</f>
        <v>125.30931091308594</v>
      </c>
      <c r="AJ11">
        <f>+[1]Sheet1!AJ11</f>
        <v>118.71244049072266</v>
      </c>
      <c r="AK11">
        <f>+[1]Sheet1!AK11</f>
        <v>125.17502593994141</v>
      </c>
      <c r="AL11">
        <f>+[1]Sheet1!AL11</f>
        <v>116.14152526855469</v>
      </c>
      <c r="AM11">
        <f>+[1]Sheet1!AM11</f>
        <v>115.49578857421875</v>
      </c>
      <c r="AN11">
        <f>+[1]Sheet1!AN11</f>
        <v>115.56291198730469</v>
      </c>
      <c r="AO11">
        <f>+[1]Sheet1!AO11</f>
        <v>118.46152496337891</v>
      </c>
      <c r="AP11">
        <f>+[1]Sheet1!AP11</f>
        <v>111.29893493652344</v>
      </c>
      <c r="AQ11">
        <f>+[1]Sheet1!AQ11</f>
        <v>129.27000427246094</v>
      </c>
      <c r="AR11">
        <f>+[1]Sheet1!AR11</f>
        <v>112.05604553222656</v>
      </c>
      <c r="AS11">
        <f>+[1]Sheet1!AS11</f>
        <v>121.93565368652344</v>
      </c>
      <c r="AT11">
        <f>+[1]Sheet1!AT11</f>
        <v>112.16341400146484</v>
      </c>
      <c r="AU11">
        <f>+[1]Sheet1!AU11</f>
        <v>125.11277770996094</v>
      </c>
      <c r="AV11">
        <f>+[1]Sheet1!AV11</f>
        <v>118.71990966796875</v>
      </c>
      <c r="AW11">
        <f>+[1]Sheet1!AW11</f>
        <v>124.92089080810547</v>
      </c>
      <c r="AX11">
        <f>+[1]Sheet1!AX11</f>
        <v>116.13882446289063</v>
      </c>
      <c r="AY11">
        <f>+[1]Sheet1!AY11</f>
        <v>115.60231781005859</v>
      </c>
      <c r="AZ11">
        <f>+[1]Sheet1!AZ11</f>
        <v>115.61656188964844</v>
      </c>
      <c r="BA11">
        <f>+[1]Sheet1!BA11</f>
        <v>118.36453247070313</v>
      </c>
      <c r="BB11">
        <f>+[1]Sheet1!BB11</f>
        <v>111.30521392822266</v>
      </c>
      <c r="BC11">
        <f>+[1]Sheet1!BC11</f>
        <v>129.08296203613281</v>
      </c>
      <c r="BD11">
        <f>+[1]Sheet1!BD11</f>
        <v>112.06813812255859</v>
      </c>
      <c r="BE11">
        <f>+[1]Sheet1!BE11</f>
        <v>121.84173583984375</v>
      </c>
      <c r="BF11">
        <f>+[1]Sheet1!BF11</f>
        <v>112.03704833984375</v>
      </c>
      <c r="BG11">
        <f>+[1]Sheet1!BG11</f>
        <v>125.01902770996094</v>
      </c>
      <c r="BH11">
        <f>+[1]Sheet1!BH11</f>
        <v>118.67967987060547</v>
      </c>
      <c r="BI11">
        <f>+[1]Sheet1!BI11</f>
        <v>124.75799560546875</v>
      </c>
      <c r="BJ11">
        <f>+[1]Sheet1!BJ11</f>
        <v>116.29725646972656</v>
      </c>
      <c r="BK11">
        <f>+[1]Sheet1!BK11</f>
        <v>115.67960357666016</v>
      </c>
      <c r="BL11">
        <f>+[1]Sheet1!BL11</f>
        <v>117.00475311279297</v>
      </c>
      <c r="BM11">
        <f>+[1]Sheet1!BM11</f>
        <v>117.17496490478516</v>
      </c>
      <c r="BN11">
        <f>+[1]Sheet1!BN11</f>
        <v>117.31626129150391</v>
      </c>
      <c r="BO11">
        <f>+[1]Sheet1!BO11</f>
        <v>117.19694519042969</v>
      </c>
      <c r="BP11">
        <f>+[1]Sheet1!BP11</f>
        <v>117.36870574951172</v>
      </c>
      <c r="BQ11">
        <f>+[1]Sheet1!BQ11</f>
        <v>115.58821868896484</v>
      </c>
      <c r="BR11">
        <f>+[1]Sheet1!BR11</f>
        <v>118.47183227539063</v>
      </c>
      <c r="BS11">
        <f>+[1]Sheet1!BS11</f>
        <v>111.29547119140625</v>
      </c>
      <c r="BT11">
        <f>+[1]Sheet1!BT11</f>
        <v>129.38278198242188</v>
      </c>
      <c r="BU11">
        <f>+[1]Sheet1!BU11</f>
        <v>112.02890014648438</v>
      </c>
      <c r="BV11">
        <f>+[1]Sheet1!BV11</f>
        <v>121.92707824707031</v>
      </c>
      <c r="BW11">
        <f>+[1]Sheet1!BW11</f>
        <v>112.21338653564453</v>
      </c>
      <c r="BX11">
        <f>+[1]Sheet1!BX11</f>
        <v>125.17695617675781</v>
      </c>
      <c r="BY11">
        <f>+[1]Sheet1!BY11</f>
        <v>118.70229339599609</v>
      </c>
      <c r="BZ11">
        <f>+[1]Sheet1!BZ11</f>
        <v>124.94727325439453</v>
      </c>
      <c r="CA11">
        <f>+[1]Sheet1!CA11</f>
        <v>116.15536499023438</v>
      </c>
      <c r="CB11">
        <f>+[1]Sheet1!CB11</f>
        <v>115.60469055175781</v>
      </c>
      <c r="CC11">
        <f>+[1]Sheet1!CC11</f>
        <v>117.24663543701172</v>
      </c>
      <c r="CD11">
        <f>+[1]Sheet1!CD11</f>
        <v>117.24664306640625</v>
      </c>
      <c r="CF11">
        <f ca="1">+[2]IPCse!DC15</f>
        <v>117.3268953834601</v>
      </c>
      <c r="CG11">
        <f t="shared" ca="1" si="0"/>
        <v>117.23176418714907</v>
      </c>
    </row>
    <row r="12" spans="1:85" x14ac:dyDescent="0.25">
      <c r="A12" s="2">
        <f>+[1]Sheet1!A12</f>
        <v>43009</v>
      </c>
      <c r="B12" s="1">
        <f>+[1]Sheet1!B12</f>
        <v>10</v>
      </c>
      <c r="C12" s="1">
        <f>+[1]Sheet1!C12</f>
        <v>2017</v>
      </c>
      <c r="D12">
        <f>+[1]Sheet1!D12</f>
        <v>116.70383453369141</v>
      </c>
      <c r="E12">
        <f>+[1]Sheet1!E12</f>
        <v>121.90938568115234</v>
      </c>
      <c r="F12">
        <f>+[1]Sheet1!F12</f>
        <v>112.32152557373047</v>
      </c>
      <c r="G12">
        <f>+[1]Sheet1!G12</f>
        <v>131.26573181152344</v>
      </c>
      <c r="H12">
        <f>+[1]Sheet1!H12</f>
        <v>112.28556060791016</v>
      </c>
      <c r="I12">
        <f>+[1]Sheet1!I12</f>
        <v>123.36464691162109</v>
      </c>
      <c r="J12">
        <f>+[1]Sheet1!J12</f>
        <v>114.09012603759766</v>
      </c>
      <c r="K12">
        <f>+[1]Sheet1!K12</f>
        <v>132.03768920898438</v>
      </c>
      <c r="L12">
        <f>+[1]Sheet1!L12</f>
        <v>120.60665130615234</v>
      </c>
      <c r="M12">
        <f>+[1]Sheet1!M12</f>
        <v>127.21171569824219</v>
      </c>
      <c r="N12">
        <f>+[1]Sheet1!N12</f>
        <v>117.49250030517578</v>
      </c>
      <c r="O12">
        <f>+[1]Sheet1!O12</f>
        <v>117.0889892578125</v>
      </c>
      <c r="P12">
        <f>+[1]Sheet1!P12</f>
        <v>116.67873382568359</v>
      </c>
      <c r="Q12">
        <f>+[1]Sheet1!Q12</f>
        <v>121.79296112060547</v>
      </c>
      <c r="R12">
        <f>+[1]Sheet1!R12</f>
        <v>112.42488861083984</v>
      </c>
      <c r="S12">
        <f>+[1]Sheet1!S12</f>
        <v>130.93063354492188</v>
      </c>
      <c r="T12">
        <f>+[1]Sheet1!T12</f>
        <v>112.32096099853516</v>
      </c>
      <c r="U12">
        <f>+[1]Sheet1!U12</f>
        <v>123.36041259765625</v>
      </c>
      <c r="V12">
        <f>+[1]Sheet1!V12</f>
        <v>113.91530609130859</v>
      </c>
      <c r="W12">
        <f>+[1]Sheet1!W12</f>
        <v>131.94114685058594</v>
      </c>
      <c r="X12">
        <f>+[1]Sheet1!X12</f>
        <v>120.58005523681641</v>
      </c>
      <c r="Y12">
        <f>+[1]Sheet1!Y12</f>
        <v>126.6527099609375</v>
      </c>
      <c r="Z12">
        <f>+[1]Sheet1!Z12</f>
        <v>117.59009552001953</v>
      </c>
      <c r="AA12">
        <f>+[1]Sheet1!AA12</f>
        <v>117.06912231445313</v>
      </c>
      <c r="AB12">
        <f>+[1]Sheet1!AB12</f>
        <v>116.61502838134766</v>
      </c>
      <c r="AC12">
        <f>+[1]Sheet1!AC12</f>
        <v>121.74488830566406</v>
      </c>
      <c r="AD12">
        <f>+[1]Sheet1!AD12</f>
        <v>112.60054779052734</v>
      </c>
      <c r="AE12">
        <f>+[1]Sheet1!AE12</f>
        <v>130.55621337890625</v>
      </c>
      <c r="AF12">
        <f>+[1]Sheet1!AF12</f>
        <v>112.43336486816406</v>
      </c>
      <c r="AG12">
        <f>+[1]Sheet1!AG12</f>
        <v>123.46932983398438</v>
      </c>
      <c r="AH12">
        <f>+[1]Sheet1!AH12</f>
        <v>113.90324401855469</v>
      </c>
      <c r="AI12">
        <f>+[1]Sheet1!AI12</f>
        <v>131.96180725097656</v>
      </c>
      <c r="AJ12">
        <f>+[1]Sheet1!AJ12</f>
        <v>120.57648468017578</v>
      </c>
      <c r="AK12">
        <f>+[1]Sheet1!AK12</f>
        <v>126.63883972167969</v>
      </c>
      <c r="AL12">
        <f>+[1]Sheet1!AL12</f>
        <v>117.83636474609375</v>
      </c>
      <c r="AM12">
        <f>+[1]Sheet1!AM12</f>
        <v>117.05925750732422</v>
      </c>
      <c r="AN12">
        <f>+[1]Sheet1!AN12</f>
        <v>116.55551147460938</v>
      </c>
      <c r="AO12">
        <f>+[1]Sheet1!AO12</f>
        <v>121.74583435058594</v>
      </c>
      <c r="AP12">
        <f>+[1]Sheet1!AP12</f>
        <v>112.46101379394531</v>
      </c>
      <c r="AQ12">
        <f>+[1]Sheet1!AQ12</f>
        <v>130.49684143066406</v>
      </c>
      <c r="AR12">
        <f>+[1]Sheet1!AR12</f>
        <v>112.43685150146484</v>
      </c>
      <c r="AS12">
        <f>+[1]Sheet1!AS12</f>
        <v>123.19842529296875</v>
      </c>
      <c r="AT12">
        <f>+[1]Sheet1!AT12</f>
        <v>113.62898254394531</v>
      </c>
      <c r="AU12">
        <f>+[1]Sheet1!AU12</f>
        <v>131.76895141601563</v>
      </c>
      <c r="AV12">
        <f>+[1]Sheet1!AV12</f>
        <v>120.52737426757813</v>
      </c>
      <c r="AW12">
        <f>+[1]Sheet1!AW12</f>
        <v>126.41304779052734</v>
      </c>
      <c r="AX12">
        <f>+[1]Sheet1!AX12</f>
        <v>117.8367919921875</v>
      </c>
      <c r="AY12">
        <f>+[1]Sheet1!AY12</f>
        <v>117.13601684570313</v>
      </c>
      <c r="AZ12">
        <f>+[1]Sheet1!AZ12</f>
        <v>116.55970764160156</v>
      </c>
      <c r="BA12">
        <f>+[1]Sheet1!BA12</f>
        <v>121.67742919921875</v>
      </c>
      <c r="BB12">
        <f>+[1]Sheet1!BB12</f>
        <v>112.43251800537109</v>
      </c>
      <c r="BC12">
        <f>+[1]Sheet1!BC12</f>
        <v>130.28230285644531</v>
      </c>
      <c r="BD12">
        <f>+[1]Sheet1!BD12</f>
        <v>112.37955474853516</v>
      </c>
      <c r="BE12">
        <f>+[1]Sheet1!BE12</f>
        <v>123.01064300537109</v>
      </c>
      <c r="BF12">
        <f>+[1]Sheet1!BF12</f>
        <v>113.43924713134766</v>
      </c>
      <c r="BG12">
        <f>+[1]Sheet1!BG12</f>
        <v>131.6287841796875</v>
      </c>
      <c r="BH12">
        <f>+[1]Sheet1!BH12</f>
        <v>120.38020324707031</v>
      </c>
      <c r="BI12">
        <f>+[1]Sheet1!BI12</f>
        <v>125.96470642089844</v>
      </c>
      <c r="BJ12">
        <f>+[1]Sheet1!BJ12</f>
        <v>118.06404876708984</v>
      </c>
      <c r="BK12">
        <f>+[1]Sheet1!BK12</f>
        <v>117.21360015869141</v>
      </c>
      <c r="BL12">
        <f>+[1]Sheet1!BL12</f>
        <v>118.49081420898438</v>
      </c>
      <c r="BM12">
        <f>+[1]Sheet1!BM12</f>
        <v>118.67994689941406</v>
      </c>
      <c r="BN12">
        <f>+[1]Sheet1!BN12</f>
        <v>118.81137084960938</v>
      </c>
      <c r="BO12">
        <f>+[1]Sheet1!BO12</f>
        <v>118.66330718994141</v>
      </c>
      <c r="BP12">
        <f>+[1]Sheet1!BP12</f>
        <v>118.78785705566406</v>
      </c>
      <c r="BQ12">
        <f>+[1]Sheet1!BQ12</f>
        <v>116.6180419921875</v>
      </c>
      <c r="BR12">
        <f>+[1]Sheet1!BR12</f>
        <v>121.75537109375</v>
      </c>
      <c r="BS12">
        <f>+[1]Sheet1!BS12</f>
        <v>112.45345306396484</v>
      </c>
      <c r="BT12">
        <f>+[1]Sheet1!BT12</f>
        <v>130.59403991699219</v>
      </c>
      <c r="BU12">
        <f>+[1]Sheet1!BU12</f>
        <v>112.38433074951172</v>
      </c>
      <c r="BV12">
        <f>+[1]Sheet1!BV12</f>
        <v>123.19853973388672</v>
      </c>
      <c r="BW12">
        <f>+[1]Sheet1!BW12</f>
        <v>113.68618011474609</v>
      </c>
      <c r="BX12">
        <f>+[1]Sheet1!BX12</f>
        <v>131.82608032226563</v>
      </c>
      <c r="BY12">
        <f>+[1]Sheet1!BY12</f>
        <v>120.49668121337891</v>
      </c>
      <c r="BZ12">
        <f>+[1]Sheet1!BZ12</f>
        <v>126.35539245605469</v>
      </c>
      <c r="CA12">
        <f>+[1]Sheet1!CA12</f>
        <v>117.87113189697266</v>
      </c>
      <c r="CB12">
        <f>+[1]Sheet1!CB12</f>
        <v>117.13798522949219</v>
      </c>
      <c r="CC12">
        <f>+[1]Sheet1!CC12</f>
        <v>118.71122741699219</v>
      </c>
      <c r="CD12">
        <f>+[1]Sheet1!CD12</f>
        <v>118.71122741699219</v>
      </c>
      <c r="CF12">
        <f ca="1">+[2]IPCse!DC16</f>
        <v>118.77745409187013</v>
      </c>
      <c r="CG12">
        <f t="shared" ca="1" si="0"/>
        <v>118.68114675103743</v>
      </c>
    </row>
    <row r="13" spans="1:85" x14ac:dyDescent="0.25">
      <c r="A13" s="2">
        <f>+[1]Sheet1!A13</f>
        <v>43040</v>
      </c>
      <c r="B13" s="1">
        <f>+[1]Sheet1!B13</f>
        <v>11</v>
      </c>
      <c r="C13" s="1">
        <f>+[1]Sheet1!C13</f>
        <v>2017</v>
      </c>
      <c r="D13">
        <f>+[1]Sheet1!D13</f>
        <v>118.86189270019531</v>
      </c>
      <c r="E13">
        <f>+[1]Sheet1!E13</f>
        <v>122.46558380126953</v>
      </c>
      <c r="F13">
        <f>+[1]Sheet1!F13</f>
        <v>114.04085540771484</v>
      </c>
      <c r="G13">
        <f>+[1]Sheet1!G13</f>
        <v>133.02287292480469</v>
      </c>
      <c r="H13">
        <f>+[1]Sheet1!H13</f>
        <v>113.53385162353516</v>
      </c>
      <c r="I13">
        <f>+[1]Sheet1!I13</f>
        <v>124.98359680175781</v>
      </c>
      <c r="J13">
        <f>+[1]Sheet1!J13</f>
        <v>117.52829742431641</v>
      </c>
      <c r="K13">
        <f>+[1]Sheet1!K13</f>
        <v>133.340087890625</v>
      </c>
      <c r="L13">
        <f>+[1]Sheet1!L13</f>
        <v>121.92750549316406</v>
      </c>
      <c r="M13">
        <f>+[1]Sheet1!M13</f>
        <v>129.78993225097656</v>
      </c>
      <c r="N13">
        <f>+[1]Sheet1!N13</f>
        <v>119.59818267822266</v>
      </c>
      <c r="O13">
        <f>+[1]Sheet1!O13</f>
        <v>118.41654205322266</v>
      </c>
      <c r="P13">
        <f>+[1]Sheet1!P13</f>
        <v>118.85418701171875</v>
      </c>
      <c r="Q13">
        <f>+[1]Sheet1!Q13</f>
        <v>122.39051055908203</v>
      </c>
      <c r="R13">
        <f>+[1]Sheet1!R13</f>
        <v>114.13063812255859</v>
      </c>
      <c r="S13">
        <f>+[1]Sheet1!S13</f>
        <v>132.64753723144531</v>
      </c>
      <c r="T13">
        <f>+[1]Sheet1!T13</f>
        <v>113.56815338134766</v>
      </c>
      <c r="U13">
        <f>+[1]Sheet1!U13</f>
        <v>124.97187805175781</v>
      </c>
      <c r="V13">
        <f>+[1]Sheet1!V13</f>
        <v>117.34706878662109</v>
      </c>
      <c r="W13">
        <f>+[1]Sheet1!W13</f>
        <v>133.20790100097656</v>
      </c>
      <c r="X13">
        <f>+[1]Sheet1!X13</f>
        <v>121.82684326171875</v>
      </c>
      <c r="Y13">
        <f>+[1]Sheet1!Y13</f>
        <v>129.22274780273438</v>
      </c>
      <c r="Z13">
        <f>+[1]Sheet1!Z13</f>
        <v>119.80120086669922</v>
      </c>
      <c r="AA13">
        <f>+[1]Sheet1!AA13</f>
        <v>118.43605804443359</v>
      </c>
      <c r="AB13">
        <f>+[1]Sheet1!AB13</f>
        <v>118.80068969726563</v>
      </c>
      <c r="AC13">
        <f>+[1]Sheet1!AC13</f>
        <v>122.32493591308594</v>
      </c>
      <c r="AD13">
        <f>+[1]Sheet1!AD13</f>
        <v>114.31312561035156</v>
      </c>
      <c r="AE13">
        <f>+[1]Sheet1!AE13</f>
        <v>132.22703552246094</v>
      </c>
      <c r="AF13">
        <f>+[1]Sheet1!AF13</f>
        <v>113.68354797363281</v>
      </c>
      <c r="AG13">
        <f>+[1]Sheet1!AG13</f>
        <v>125.11473083496094</v>
      </c>
      <c r="AH13">
        <f>+[1]Sheet1!AH13</f>
        <v>117.37908935546875</v>
      </c>
      <c r="AI13">
        <f>+[1]Sheet1!AI13</f>
        <v>133.20584106445313</v>
      </c>
      <c r="AJ13">
        <f>+[1]Sheet1!AJ13</f>
        <v>121.78750610351563</v>
      </c>
      <c r="AK13">
        <f>+[1]Sheet1!AK13</f>
        <v>129.18711853027344</v>
      </c>
      <c r="AL13">
        <f>+[1]Sheet1!AL13</f>
        <v>120.03499603271484</v>
      </c>
      <c r="AM13">
        <f>+[1]Sheet1!AM13</f>
        <v>118.45278167724609</v>
      </c>
      <c r="AN13">
        <f>+[1]Sheet1!AN13</f>
        <v>118.74453735351563</v>
      </c>
      <c r="AO13">
        <f>+[1]Sheet1!AO13</f>
        <v>122.33794403076172</v>
      </c>
      <c r="AP13">
        <f>+[1]Sheet1!AP13</f>
        <v>114.19552612304688</v>
      </c>
      <c r="AQ13">
        <f>+[1]Sheet1!AQ13</f>
        <v>132.12277221679688</v>
      </c>
      <c r="AR13">
        <f>+[1]Sheet1!AR13</f>
        <v>113.6854248046875</v>
      </c>
      <c r="AS13">
        <f>+[1]Sheet1!AS13</f>
        <v>124.79563903808594</v>
      </c>
      <c r="AT13">
        <f>+[1]Sheet1!AT13</f>
        <v>117.07018280029297</v>
      </c>
      <c r="AU13">
        <f>+[1]Sheet1!AU13</f>
        <v>132.99517822265625</v>
      </c>
      <c r="AV13">
        <f>+[1]Sheet1!AV13</f>
        <v>121.63631439208984</v>
      </c>
      <c r="AW13">
        <f>+[1]Sheet1!AW13</f>
        <v>128.97053527832031</v>
      </c>
      <c r="AX13">
        <f>+[1]Sheet1!AX13</f>
        <v>120.07415771484375</v>
      </c>
      <c r="AY13">
        <f>+[1]Sheet1!AY13</f>
        <v>118.50386810302734</v>
      </c>
      <c r="AZ13">
        <f>+[1]Sheet1!AZ13</f>
        <v>118.75933074951172</v>
      </c>
      <c r="BA13">
        <f>+[1]Sheet1!BA13</f>
        <v>122.29325866699219</v>
      </c>
      <c r="BB13">
        <f>+[1]Sheet1!BB13</f>
        <v>114.20022583007813</v>
      </c>
      <c r="BC13">
        <f>+[1]Sheet1!BC13</f>
        <v>131.79194641113281</v>
      </c>
      <c r="BD13">
        <f>+[1]Sheet1!BD13</f>
        <v>113.6197509765625</v>
      </c>
      <c r="BE13">
        <f>+[1]Sheet1!BE13</f>
        <v>124.58107757568359</v>
      </c>
      <c r="BF13">
        <f>+[1]Sheet1!BF13</f>
        <v>116.86464691162109</v>
      </c>
      <c r="BG13">
        <f>+[1]Sheet1!BG13</f>
        <v>132.79275512695313</v>
      </c>
      <c r="BH13">
        <f>+[1]Sheet1!BH13</f>
        <v>121.41909027099609</v>
      </c>
      <c r="BI13">
        <f>+[1]Sheet1!BI13</f>
        <v>128.53611755371094</v>
      </c>
      <c r="BJ13">
        <f>+[1]Sheet1!BJ13</f>
        <v>120.23737335205078</v>
      </c>
      <c r="BK13">
        <f>+[1]Sheet1!BK13</f>
        <v>118.59823608398438</v>
      </c>
      <c r="BL13">
        <f>+[1]Sheet1!BL13</f>
        <v>120.43659210205078</v>
      </c>
      <c r="BM13">
        <f>+[1]Sheet1!BM13</f>
        <v>120.63984680175781</v>
      </c>
      <c r="BN13">
        <f>+[1]Sheet1!BN13</f>
        <v>120.7723388671875</v>
      </c>
      <c r="BO13">
        <f>+[1]Sheet1!BO13</f>
        <v>120.63140869140625</v>
      </c>
      <c r="BP13">
        <f>+[1]Sheet1!BP13</f>
        <v>120.69203948974609</v>
      </c>
      <c r="BQ13">
        <f>+[1]Sheet1!BQ13</f>
        <v>118.80068969726563</v>
      </c>
      <c r="BR13">
        <f>+[1]Sheet1!BR13</f>
        <v>122.34886169433594</v>
      </c>
      <c r="BS13">
        <f>+[1]Sheet1!BS13</f>
        <v>114.18651580810547</v>
      </c>
      <c r="BT13">
        <f>+[1]Sheet1!BT13</f>
        <v>132.21907043457031</v>
      </c>
      <c r="BU13">
        <f>+[1]Sheet1!BU13</f>
        <v>113.62947845458984</v>
      </c>
      <c r="BV13">
        <f>+[1]Sheet1!BV13</f>
        <v>124.79619598388672</v>
      </c>
      <c r="BW13">
        <f>+[1]Sheet1!BW13</f>
        <v>117.125732421875</v>
      </c>
      <c r="BX13">
        <f>+[1]Sheet1!BX13</f>
        <v>133.05337524414063</v>
      </c>
      <c r="BY13">
        <f>+[1]Sheet1!BY13</f>
        <v>121.63800048828125</v>
      </c>
      <c r="BZ13">
        <f>+[1]Sheet1!BZ13</f>
        <v>128.91972351074219</v>
      </c>
      <c r="CA13">
        <f>+[1]Sheet1!CA13</f>
        <v>120.06256103515625</v>
      </c>
      <c r="CB13">
        <f>+[1]Sheet1!CB13</f>
        <v>118.51228332519531</v>
      </c>
      <c r="CC13">
        <f>+[1]Sheet1!CC13</f>
        <v>120.65341949462891</v>
      </c>
      <c r="CD13">
        <f>+[1]Sheet1!CD13</f>
        <v>120.65341949462891</v>
      </c>
      <c r="CF13">
        <f ca="1">+[2]IPCse!DC17</f>
        <v>120.73168736792266</v>
      </c>
      <c r="CG13">
        <f t="shared" ca="1" si="0"/>
        <v>120.63379549228389</v>
      </c>
    </row>
    <row r="14" spans="1:85" x14ac:dyDescent="0.25">
      <c r="A14" s="2">
        <f>+[1]Sheet1!A14</f>
        <v>43070</v>
      </c>
      <c r="B14" s="1">
        <f>+[1]Sheet1!B14</f>
        <v>12</v>
      </c>
      <c r="C14" s="1">
        <f>+[1]Sheet1!C14</f>
        <v>2017</v>
      </c>
      <c r="D14">
        <f>+[1]Sheet1!D14</f>
        <v>120.34941864013672</v>
      </c>
      <c r="E14">
        <f>+[1]Sheet1!E14</f>
        <v>123.66600036621094</v>
      </c>
      <c r="F14">
        <f>+[1]Sheet1!F14</f>
        <v>116.462890625</v>
      </c>
      <c r="G14">
        <f>+[1]Sheet1!G14</f>
        <v>155.42205810546875</v>
      </c>
      <c r="H14">
        <f>+[1]Sheet1!H14</f>
        <v>117.08005523681641</v>
      </c>
      <c r="I14">
        <f>+[1]Sheet1!I14</f>
        <v>127.72017669677734</v>
      </c>
      <c r="J14">
        <f>+[1]Sheet1!J14</f>
        <v>121.36076354980469</v>
      </c>
      <c r="K14">
        <f>+[1]Sheet1!K14</f>
        <v>133.84187316894531</v>
      </c>
      <c r="L14">
        <f>+[1]Sheet1!L14</f>
        <v>123.06198883056641</v>
      </c>
      <c r="M14">
        <f>+[1]Sheet1!M14</f>
        <v>132.25860595703125</v>
      </c>
      <c r="N14">
        <f>+[1]Sheet1!N14</f>
        <v>121.50434112548828</v>
      </c>
      <c r="O14">
        <f>+[1]Sheet1!O14</f>
        <v>119.78823852539063</v>
      </c>
      <c r="P14">
        <f>+[1]Sheet1!P14</f>
        <v>120.35932922363281</v>
      </c>
      <c r="Q14">
        <f>+[1]Sheet1!Q14</f>
        <v>123.66718292236328</v>
      </c>
      <c r="R14">
        <f>+[1]Sheet1!R14</f>
        <v>116.63290405273438</v>
      </c>
      <c r="S14">
        <f>+[1]Sheet1!S14</f>
        <v>155.77748107910156</v>
      </c>
      <c r="T14">
        <f>+[1]Sheet1!T14</f>
        <v>117.26053619384766</v>
      </c>
      <c r="U14">
        <f>+[1]Sheet1!U14</f>
        <v>127.85106658935547</v>
      </c>
      <c r="V14">
        <f>+[1]Sheet1!V14</f>
        <v>121.19236755371094</v>
      </c>
      <c r="W14">
        <f>+[1]Sheet1!W14</f>
        <v>133.9964599609375</v>
      </c>
      <c r="X14">
        <f>+[1]Sheet1!X14</f>
        <v>122.96805572509766</v>
      </c>
      <c r="Y14">
        <f>+[1]Sheet1!Y14</f>
        <v>131.48672485351563</v>
      </c>
      <c r="Z14">
        <f>+[1]Sheet1!Z14</f>
        <v>121.77937316894531</v>
      </c>
      <c r="AA14">
        <f>+[1]Sheet1!AA14</f>
        <v>119.79419708251953</v>
      </c>
      <c r="AB14">
        <f>+[1]Sheet1!AB14</f>
        <v>120.30073547363281</v>
      </c>
      <c r="AC14">
        <f>+[1]Sheet1!AC14</f>
        <v>123.58965301513672</v>
      </c>
      <c r="AD14">
        <f>+[1]Sheet1!AD14</f>
        <v>116.84920501708984</v>
      </c>
      <c r="AE14">
        <f>+[1]Sheet1!AE14</f>
        <v>155.84657287597656</v>
      </c>
      <c r="AF14">
        <f>+[1]Sheet1!AF14</f>
        <v>117.41791534423828</v>
      </c>
      <c r="AG14">
        <f>+[1]Sheet1!AG14</f>
        <v>128.04403686523438</v>
      </c>
      <c r="AH14">
        <f>+[1]Sheet1!AH14</f>
        <v>121.23880004882813</v>
      </c>
      <c r="AI14">
        <f>+[1]Sheet1!AI14</f>
        <v>134.10612487792969</v>
      </c>
      <c r="AJ14">
        <f>+[1]Sheet1!AJ14</f>
        <v>122.92704010009766</v>
      </c>
      <c r="AK14">
        <f>+[1]Sheet1!AK14</f>
        <v>131.40605163574219</v>
      </c>
      <c r="AL14">
        <f>+[1]Sheet1!AL14</f>
        <v>122.10324096679688</v>
      </c>
      <c r="AM14">
        <f>+[1]Sheet1!AM14</f>
        <v>119.81101226806641</v>
      </c>
      <c r="AN14">
        <f>+[1]Sheet1!AN14</f>
        <v>120.25452423095703</v>
      </c>
      <c r="AO14">
        <f>+[1]Sheet1!AO14</f>
        <v>123.62308502197266</v>
      </c>
      <c r="AP14">
        <f>+[1]Sheet1!AP14</f>
        <v>116.76507568359375</v>
      </c>
      <c r="AQ14">
        <f>+[1]Sheet1!AQ14</f>
        <v>155.53079223632813</v>
      </c>
      <c r="AR14">
        <f>+[1]Sheet1!AR14</f>
        <v>117.43364715576172</v>
      </c>
      <c r="AS14">
        <f>+[1]Sheet1!AS14</f>
        <v>127.86493682861328</v>
      </c>
      <c r="AT14">
        <f>+[1]Sheet1!AT14</f>
        <v>120.93259429931641</v>
      </c>
      <c r="AU14">
        <f>+[1]Sheet1!AU14</f>
        <v>133.93540954589844</v>
      </c>
      <c r="AV14">
        <f>+[1]Sheet1!AV14</f>
        <v>122.80975341796875</v>
      </c>
      <c r="AW14">
        <f>+[1]Sheet1!AW14</f>
        <v>131.21293640136719</v>
      </c>
      <c r="AX14">
        <f>+[1]Sheet1!AX14</f>
        <v>122.20917510986328</v>
      </c>
      <c r="AY14">
        <f>+[1]Sheet1!AY14</f>
        <v>119.85720062255859</v>
      </c>
      <c r="AZ14">
        <f>+[1]Sheet1!AZ14</f>
        <v>120.3004150390625</v>
      </c>
      <c r="BA14">
        <f>+[1]Sheet1!BA14</f>
        <v>123.63646697998047</v>
      </c>
      <c r="BB14">
        <f>+[1]Sheet1!BB14</f>
        <v>116.81163787841797</v>
      </c>
      <c r="BC14">
        <f>+[1]Sheet1!BC14</f>
        <v>155.16561889648438</v>
      </c>
      <c r="BD14">
        <f>+[1]Sheet1!BD14</f>
        <v>117.51886749267578</v>
      </c>
      <c r="BE14">
        <f>+[1]Sheet1!BE14</f>
        <v>127.79045104980469</v>
      </c>
      <c r="BF14">
        <f>+[1]Sheet1!BF14</f>
        <v>120.72868347167969</v>
      </c>
      <c r="BG14">
        <f>+[1]Sheet1!BG14</f>
        <v>133.94439697265625</v>
      </c>
      <c r="BH14">
        <f>+[1]Sheet1!BH14</f>
        <v>122.64602661132813</v>
      </c>
      <c r="BI14">
        <f>+[1]Sheet1!BI14</f>
        <v>130.59735107421875</v>
      </c>
      <c r="BJ14">
        <f>+[1]Sheet1!BJ14</f>
        <v>122.42559051513672</v>
      </c>
      <c r="BK14">
        <f>+[1]Sheet1!BK14</f>
        <v>119.85821533203125</v>
      </c>
      <c r="BL14">
        <f>+[1]Sheet1!BL14</f>
        <v>124.215576171875</v>
      </c>
      <c r="BM14">
        <f>+[1]Sheet1!BM14</f>
        <v>124.73513031005859</v>
      </c>
      <c r="BN14">
        <f>+[1]Sheet1!BN14</f>
        <v>124.95198822021484</v>
      </c>
      <c r="BO14">
        <f>+[1]Sheet1!BO14</f>
        <v>124.84994506835938</v>
      </c>
      <c r="BP14">
        <f>+[1]Sheet1!BP14</f>
        <v>125.10878753662109</v>
      </c>
      <c r="BQ14">
        <f>+[1]Sheet1!BQ14</f>
        <v>120.31080627441406</v>
      </c>
      <c r="BR14">
        <f>+[1]Sheet1!BR14</f>
        <v>123.63534545898438</v>
      </c>
      <c r="BS14">
        <f>+[1]Sheet1!BS14</f>
        <v>116.73020172119141</v>
      </c>
      <c r="BT14">
        <f>+[1]Sheet1!BT14</f>
        <v>155.49244689941406</v>
      </c>
      <c r="BU14">
        <f>+[1]Sheet1!BU14</f>
        <v>117.41322326660156</v>
      </c>
      <c r="BV14">
        <f>+[1]Sheet1!BV14</f>
        <v>127.85184478759766</v>
      </c>
      <c r="BW14">
        <f>+[1]Sheet1!BW14</f>
        <v>120.98326110839844</v>
      </c>
      <c r="BX14">
        <f>+[1]Sheet1!BX14</f>
        <v>133.97088623046875</v>
      </c>
      <c r="BY14">
        <f>+[1]Sheet1!BY14</f>
        <v>122.81707000732422</v>
      </c>
      <c r="BZ14">
        <f>+[1]Sheet1!BZ14</f>
        <v>131.10298156738281</v>
      </c>
      <c r="CA14">
        <f>+[1]Sheet1!CA14</f>
        <v>122.17089080810547</v>
      </c>
      <c r="CB14">
        <f>+[1]Sheet1!CB14</f>
        <v>119.83428955078125</v>
      </c>
      <c r="CC14">
        <f>+[1]Sheet1!CC14</f>
        <v>124.85629272460938</v>
      </c>
      <c r="CD14">
        <f>+[1]Sheet1!CD14</f>
        <v>124.85629272460938</v>
      </c>
      <c r="CF14">
        <f ca="1">+[2]IPCse!DC18</f>
        <v>124.95108989386058</v>
      </c>
      <c r="CG14">
        <f t="shared" ca="1" si="0"/>
        <v>124.84977683496543</v>
      </c>
    </row>
    <row r="15" spans="1:85" x14ac:dyDescent="0.25">
      <c r="A15" s="2">
        <f>+[1]Sheet1!A15</f>
        <v>43101</v>
      </c>
      <c r="B15" s="1">
        <f>+[1]Sheet1!B15</f>
        <v>1</v>
      </c>
      <c r="C15" s="1">
        <f>+[1]Sheet1!C15</f>
        <v>2018</v>
      </c>
      <c r="D15">
        <f>+[1]Sheet1!D15</f>
        <v>122.21836090087891</v>
      </c>
      <c r="E15">
        <f>+[1]Sheet1!E15</f>
        <v>126.10694122314453</v>
      </c>
      <c r="F15">
        <f>+[1]Sheet1!F15</f>
        <v>118.87535858154297</v>
      </c>
      <c r="G15">
        <f>+[1]Sheet1!G15</f>
        <v>158.42131042480469</v>
      </c>
      <c r="H15">
        <f>+[1]Sheet1!H15</f>
        <v>118.86908721923828</v>
      </c>
      <c r="I15">
        <f>+[1]Sheet1!I15</f>
        <v>129.94380187988281</v>
      </c>
      <c r="J15">
        <f>+[1]Sheet1!J15</f>
        <v>124.17176818847656</v>
      </c>
      <c r="K15">
        <f>+[1]Sheet1!K15</f>
        <v>135.17852783203125</v>
      </c>
      <c r="L15">
        <f>+[1]Sheet1!L15</f>
        <v>126.54217529296875</v>
      </c>
      <c r="M15">
        <f>+[1]Sheet1!M15</f>
        <v>135.76881408691406</v>
      </c>
      <c r="N15">
        <f>+[1]Sheet1!N15</f>
        <v>124.77898406982422</v>
      </c>
      <c r="O15">
        <f>+[1]Sheet1!O15</f>
        <v>122.49166870117188</v>
      </c>
      <c r="P15">
        <f>+[1]Sheet1!P15</f>
        <v>122.28165435791016</v>
      </c>
      <c r="Q15">
        <f>+[1]Sheet1!Q15</f>
        <v>126.05841064453125</v>
      </c>
      <c r="R15">
        <f>+[1]Sheet1!R15</f>
        <v>119.08680725097656</v>
      </c>
      <c r="S15">
        <f>+[1]Sheet1!S15</f>
        <v>158.02507019042969</v>
      </c>
      <c r="T15">
        <f>+[1]Sheet1!T15</f>
        <v>119.13874816894531</v>
      </c>
      <c r="U15">
        <f>+[1]Sheet1!U15</f>
        <v>130.08786010742188</v>
      </c>
      <c r="V15">
        <f>+[1]Sheet1!V15</f>
        <v>123.98025512695313</v>
      </c>
      <c r="W15">
        <f>+[1]Sheet1!W15</f>
        <v>135.44931030273438</v>
      </c>
      <c r="X15">
        <f>+[1]Sheet1!X15</f>
        <v>126.49575805664063</v>
      </c>
      <c r="Y15">
        <f>+[1]Sheet1!Y15</f>
        <v>134.85128784179688</v>
      </c>
      <c r="Z15">
        <f>+[1]Sheet1!Z15</f>
        <v>125.11666870117188</v>
      </c>
      <c r="AA15">
        <f>+[1]Sheet1!AA15</f>
        <v>122.65298461914063</v>
      </c>
      <c r="AB15">
        <f>+[1]Sheet1!AB15</f>
        <v>122.26629638671875</v>
      </c>
      <c r="AC15">
        <f>+[1]Sheet1!AC15</f>
        <v>126.00087738037109</v>
      </c>
      <c r="AD15">
        <f>+[1]Sheet1!AD15</f>
        <v>119.35239410400391</v>
      </c>
      <c r="AE15">
        <f>+[1]Sheet1!AE15</f>
        <v>157.77369689941406</v>
      </c>
      <c r="AF15">
        <f>+[1]Sheet1!AF15</f>
        <v>119.26496124267578</v>
      </c>
      <c r="AG15">
        <f>+[1]Sheet1!AG15</f>
        <v>130.28817749023438</v>
      </c>
      <c r="AH15">
        <f>+[1]Sheet1!AH15</f>
        <v>123.94172668457031</v>
      </c>
      <c r="AI15">
        <f>+[1]Sheet1!AI15</f>
        <v>135.62211608886719</v>
      </c>
      <c r="AJ15">
        <f>+[1]Sheet1!AJ15</f>
        <v>126.48860931396484</v>
      </c>
      <c r="AK15">
        <f>+[1]Sheet1!AK15</f>
        <v>134.73928833007813</v>
      </c>
      <c r="AL15">
        <f>+[1]Sheet1!AL15</f>
        <v>125.56867218017578</v>
      </c>
      <c r="AM15">
        <f>+[1]Sheet1!AM15</f>
        <v>122.70996856689453</v>
      </c>
      <c r="AN15">
        <f>+[1]Sheet1!AN15</f>
        <v>122.26271057128906</v>
      </c>
      <c r="AO15">
        <f>+[1]Sheet1!AO15</f>
        <v>126.00971984863281</v>
      </c>
      <c r="AP15">
        <f>+[1]Sheet1!AP15</f>
        <v>119.22740173339844</v>
      </c>
      <c r="AQ15">
        <f>+[1]Sheet1!AQ15</f>
        <v>157.49641418457031</v>
      </c>
      <c r="AR15">
        <f>+[1]Sheet1!AR15</f>
        <v>119.30111694335938</v>
      </c>
      <c r="AS15">
        <f>+[1]Sheet1!AS15</f>
        <v>130.14518737792969</v>
      </c>
      <c r="AT15">
        <f>+[1]Sheet1!AT15</f>
        <v>123.61581420898438</v>
      </c>
      <c r="AU15">
        <f>+[1]Sheet1!AU15</f>
        <v>135.44845581054688</v>
      </c>
      <c r="AV15">
        <f>+[1]Sheet1!AV15</f>
        <v>126.35953521728516</v>
      </c>
      <c r="AW15">
        <f>+[1]Sheet1!AW15</f>
        <v>134.49531555175781</v>
      </c>
      <c r="AX15">
        <f>+[1]Sheet1!AX15</f>
        <v>125.70065307617188</v>
      </c>
      <c r="AY15">
        <f>+[1]Sheet1!AY15</f>
        <v>122.84069061279297</v>
      </c>
      <c r="AZ15">
        <f>+[1]Sheet1!AZ15</f>
        <v>122.39329528808594</v>
      </c>
      <c r="BA15">
        <f>+[1]Sheet1!BA15</f>
        <v>125.97536468505859</v>
      </c>
      <c r="BB15">
        <f>+[1]Sheet1!BB15</f>
        <v>119.26497650146484</v>
      </c>
      <c r="BC15">
        <f>+[1]Sheet1!BC15</f>
        <v>156.67953491210938</v>
      </c>
      <c r="BD15">
        <f>+[1]Sheet1!BD15</f>
        <v>119.58760833740234</v>
      </c>
      <c r="BE15">
        <f>+[1]Sheet1!BE15</f>
        <v>130.09944152832031</v>
      </c>
      <c r="BF15">
        <f>+[1]Sheet1!BF15</f>
        <v>123.32518768310547</v>
      </c>
      <c r="BG15">
        <f>+[1]Sheet1!BG15</f>
        <v>135.56895446777344</v>
      </c>
      <c r="BH15">
        <f>+[1]Sheet1!BH15</f>
        <v>126.20127868652344</v>
      </c>
      <c r="BI15">
        <f>+[1]Sheet1!BI15</f>
        <v>133.69786071777344</v>
      </c>
      <c r="BJ15">
        <f>+[1]Sheet1!BJ15</f>
        <v>126.04736328125</v>
      </c>
      <c r="BK15">
        <f>+[1]Sheet1!BK15</f>
        <v>123.07815551757813</v>
      </c>
      <c r="BL15">
        <f>+[1]Sheet1!BL15</f>
        <v>126.56712341308594</v>
      </c>
      <c r="BM15">
        <f>+[1]Sheet1!BM15</f>
        <v>127.11602020263672</v>
      </c>
      <c r="BN15">
        <f>+[1]Sheet1!BN15</f>
        <v>127.35016632080078</v>
      </c>
      <c r="BO15">
        <f>+[1]Sheet1!BO15</f>
        <v>127.30791473388672</v>
      </c>
      <c r="BP15">
        <f>+[1]Sheet1!BP15</f>
        <v>127.62203216552734</v>
      </c>
      <c r="BQ15">
        <f>+[1]Sheet1!BQ15</f>
        <v>122.28856658935547</v>
      </c>
      <c r="BR15">
        <f>+[1]Sheet1!BR15</f>
        <v>126.01972961425781</v>
      </c>
      <c r="BS15">
        <f>+[1]Sheet1!BS15</f>
        <v>119.18923187255859</v>
      </c>
      <c r="BT15">
        <f>+[1]Sheet1!BT15</f>
        <v>157.46632385253906</v>
      </c>
      <c r="BU15">
        <f>+[1]Sheet1!BU15</f>
        <v>119.3555908203125</v>
      </c>
      <c r="BV15">
        <f>+[1]Sheet1!BV15</f>
        <v>130.12846374511719</v>
      </c>
      <c r="BW15">
        <f>+[1]Sheet1!BW15</f>
        <v>123.66461181640625</v>
      </c>
      <c r="BX15">
        <f>+[1]Sheet1!BX15</f>
        <v>135.48631286621094</v>
      </c>
      <c r="BY15">
        <f>+[1]Sheet1!BY15</f>
        <v>126.36036682128906</v>
      </c>
      <c r="BZ15">
        <f>+[1]Sheet1!BZ15</f>
        <v>134.34681701660156</v>
      </c>
      <c r="CA15">
        <f>+[1]Sheet1!CA15</f>
        <v>125.67481994628906</v>
      </c>
      <c r="CB15">
        <f>+[1]Sheet1!CB15</f>
        <v>122.84642028808594</v>
      </c>
      <c r="CC15">
        <f>+[1]Sheet1!CC15</f>
        <v>127.29658508300781</v>
      </c>
      <c r="CD15">
        <f>+[1]Sheet1!CD15</f>
        <v>127.29658508300781</v>
      </c>
      <c r="CF15">
        <f ca="1">+[2]IPCse!DC19</f>
        <v>127.37748917190459</v>
      </c>
      <c r="CG15">
        <f t="shared" ca="1" si="0"/>
        <v>127.2742087357487</v>
      </c>
    </row>
    <row r="16" spans="1:85" x14ac:dyDescent="0.25">
      <c r="A16" s="2">
        <f>+[1]Sheet1!A16</f>
        <v>43132</v>
      </c>
      <c r="B16" s="1">
        <f>+[1]Sheet1!B16</f>
        <v>2</v>
      </c>
      <c r="C16" s="1">
        <f>+[1]Sheet1!C16</f>
        <v>2018</v>
      </c>
      <c r="D16">
        <f>+[1]Sheet1!D16</f>
        <v>124.198974609375</v>
      </c>
      <c r="E16">
        <f>+[1]Sheet1!E16</f>
        <v>128.83711242675781</v>
      </c>
      <c r="F16">
        <f>+[1]Sheet1!F16</f>
        <v>120.49453735351563</v>
      </c>
      <c r="G16">
        <f>+[1]Sheet1!G16</f>
        <v>163.95657348632813</v>
      </c>
      <c r="H16">
        <f>+[1]Sheet1!H16</f>
        <v>121.33549499511719</v>
      </c>
      <c r="I16">
        <f>+[1]Sheet1!I16</f>
        <v>132.84707641601563</v>
      </c>
      <c r="J16">
        <f>+[1]Sheet1!J16</f>
        <v>129.6400146484375</v>
      </c>
      <c r="K16">
        <f>+[1]Sheet1!K16</f>
        <v>147.37454223632813</v>
      </c>
      <c r="L16">
        <f>+[1]Sheet1!L16</f>
        <v>128.81507873535156</v>
      </c>
      <c r="M16">
        <f>+[1]Sheet1!M16</f>
        <v>139.64918518066406</v>
      </c>
      <c r="N16">
        <f>+[1]Sheet1!N16</f>
        <v>127.52841186523438</v>
      </c>
      <c r="O16">
        <f>+[1]Sheet1!O16</f>
        <v>124.76380157470703</v>
      </c>
      <c r="P16">
        <f>+[1]Sheet1!P16</f>
        <v>124.31050872802734</v>
      </c>
      <c r="Q16">
        <f>+[1]Sheet1!Q16</f>
        <v>128.82737731933594</v>
      </c>
      <c r="R16">
        <f>+[1]Sheet1!R16</f>
        <v>120.76385498046875</v>
      </c>
      <c r="S16">
        <f>+[1]Sheet1!S16</f>
        <v>163.73030090332031</v>
      </c>
      <c r="T16">
        <f>+[1]Sheet1!T16</f>
        <v>121.69490814208984</v>
      </c>
      <c r="U16">
        <f>+[1]Sheet1!U16</f>
        <v>133.04656982421875</v>
      </c>
      <c r="V16">
        <f>+[1]Sheet1!V16</f>
        <v>129.50056457519531</v>
      </c>
      <c r="W16">
        <f>+[1]Sheet1!W16</f>
        <v>147.48121643066406</v>
      </c>
      <c r="X16">
        <f>+[1]Sheet1!X16</f>
        <v>128.83602905273438</v>
      </c>
      <c r="Y16">
        <f>+[1]Sheet1!Y16</f>
        <v>138.76231384277344</v>
      </c>
      <c r="Z16">
        <f>+[1]Sheet1!Z16</f>
        <v>127.83351135253906</v>
      </c>
      <c r="AA16">
        <f>+[1]Sheet1!AA16</f>
        <v>124.86380767822266</v>
      </c>
      <c r="AB16">
        <f>+[1]Sheet1!AB16</f>
        <v>124.32929992675781</v>
      </c>
      <c r="AC16">
        <f>+[1]Sheet1!AC16</f>
        <v>128.74234008789063</v>
      </c>
      <c r="AD16">
        <f>+[1]Sheet1!AD16</f>
        <v>121.02296447753906</v>
      </c>
      <c r="AE16">
        <f>+[1]Sheet1!AE16</f>
        <v>163.57514953613281</v>
      </c>
      <c r="AF16">
        <f>+[1]Sheet1!AF16</f>
        <v>121.81385803222656</v>
      </c>
      <c r="AG16">
        <f>+[1]Sheet1!AG16</f>
        <v>133.26156616210938</v>
      </c>
      <c r="AH16">
        <f>+[1]Sheet1!AH16</f>
        <v>129.50775146484375</v>
      </c>
      <c r="AI16">
        <f>+[1]Sheet1!AI16</f>
        <v>147.57534790039063</v>
      </c>
      <c r="AJ16">
        <f>+[1]Sheet1!AJ16</f>
        <v>128.8480224609375</v>
      </c>
      <c r="AK16">
        <f>+[1]Sheet1!AK16</f>
        <v>138.68238830566406</v>
      </c>
      <c r="AL16">
        <f>+[1]Sheet1!AL16</f>
        <v>128.15632629394531</v>
      </c>
      <c r="AM16">
        <f>+[1]Sheet1!AM16</f>
        <v>124.90715789794922</v>
      </c>
      <c r="AN16">
        <f>+[1]Sheet1!AN16</f>
        <v>124.36270904541016</v>
      </c>
      <c r="AO16">
        <f>+[1]Sheet1!AO16</f>
        <v>128.75584411621094</v>
      </c>
      <c r="AP16">
        <f>+[1]Sheet1!AP16</f>
        <v>120.9425048828125</v>
      </c>
      <c r="AQ16">
        <f>+[1]Sheet1!AQ16</f>
        <v>163.28266906738281</v>
      </c>
      <c r="AR16">
        <f>+[1]Sheet1!AR16</f>
        <v>121.86172485351563</v>
      </c>
      <c r="AS16">
        <f>+[1]Sheet1!AS16</f>
        <v>133.25257873535156</v>
      </c>
      <c r="AT16">
        <f>+[1]Sheet1!AT16</f>
        <v>129.15577697753906</v>
      </c>
      <c r="AU16">
        <f>+[1]Sheet1!AU16</f>
        <v>147.292724609375</v>
      </c>
      <c r="AV16">
        <f>+[1]Sheet1!AV16</f>
        <v>128.75991821289063</v>
      </c>
      <c r="AW16">
        <f>+[1]Sheet1!AW16</f>
        <v>138.49113464355469</v>
      </c>
      <c r="AX16">
        <f>+[1]Sheet1!AX16</f>
        <v>128.29135131835938</v>
      </c>
      <c r="AY16">
        <f>+[1]Sheet1!AY16</f>
        <v>125.01431274414063</v>
      </c>
      <c r="AZ16">
        <f>+[1]Sheet1!AZ16</f>
        <v>124.55181121826172</v>
      </c>
      <c r="BA16">
        <f>+[1]Sheet1!BA16</f>
        <v>128.74949645996094</v>
      </c>
      <c r="BB16">
        <f>+[1]Sheet1!BB16</f>
        <v>121.00288391113281</v>
      </c>
      <c r="BC16">
        <f>+[1]Sheet1!BC16</f>
        <v>162.64439392089844</v>
      </c>
      <c r="BD16">
        <f>+[1]Sheet1!BD16</f>
        <v>122.26219940185547</v>
      </c>
      <c r="BE16">
        <f>+[1]Sheet1!BE16</f>
        <v>133.32177734375</v>
      </c>
      <c r="BF16">
        <f>+[1]Sheet1!BF16</f>
        <v>128.84814453125</v>
      </c>
      <c r="BG16">
        <f>+[1]Sheet1!BG16</f>
        <v>147.23126220703125</v>
      </c>
      <c r="BH16">
        <f>+[1]Sheet1!BH16</f>
        <v>128.66203308105469</v>
      </c>
      <c r="BI16">
        <f>+[1]Sheet1!BI16</f>
        <v>137.650634765625</v>
      </c>
      <c r="BJ16">
        <f>+[1]Sheet1!BJ16</f>
        <v>128.51565551757813</v>
      </c>
      <c r="BK16">
        <f>+[1]Sheet1!BK16</f>
        <v>125.19364929199219</v>
      </c>
      <c r="BL16">
        <f>+[1]Sheet1!BL16</f>
        <v>129.56132507324219</v>
      </c>
      <c r="BM16">
        <f>+[1]Sheet1!BM16</f>
        <v>130.34245300292969</v>
      </c>
      <c r="BN16">
        <f>+[1]Sheet1!BN16</f>
        <v>130.61912536621094</v>
      </c>
      <c r="BO16">
        <f>+[1]Sheet1!BO16</f>
        <v>130.67269897460938</v>
      </c>
      <c r="BP16">
        <f>+[1]Sheet1!BP16</f>
        <v>131.04168701171875</v>
      </c>
      <c r="BQ16">
        <f>+[1]Sheet1!BQ16</f>
        <v>124.35967254638672</v>
      </c>
      <c r="BR16">
        <f>+[1]Sheet1!BR16</f>
        <v>128.7757568359375</v>
      </c>
      <c r="BS16">
        <f>+[1]Sheet1!BS16</f>
        <v>120.88297271728516</v>
      </c>
      <c r="BT16">
        <f>+[1]Sheet1!BT16</f>
        <v>163.27243041992188</v>
      </c>
      <c r="BU16">
        <f>+[1]Sheet1!BU16</f>
        <v>121.95284271240234</v>
      </c>
      <c r="BV16">
        <f>+[1]Sheet1!BV16</f>
        <v>133.22758483886719</v>
      </c>
      <c r="BW16">
        <f>+[1]Sheet1!BW16</f>
        <v>129.1937255859375</v>
      </c>
      <c r="BX16">
        <f>+[1]Sheet1!BX16</f>
        <v>147.37135314941406</v>
      </c>
      <c r="BY16">
        <f>+[1]Sheet1!BY16</f>
        <v>128.75454711914063</v>
      </c>
      <c r="BZ16">
        <f>+[1]Sheet1!BZ16</f>
        <v>138.29811096191406</v>
      </c>
      <c r="CA16">
        <f>+[1]Sheet1!CA16</f>
        <v>128.2435302734375</v>
      </c>
      <c r="CB16">
        <f>+[1]Sheet1!CB16</f>
        <v>125.01729583740234</v>
      </c>
      <c r="CC16">
        <f>+[1]Sheet1!CC16</f>
        <v>130.59541320800781</v>
      </c>
      <c r="CD16">
        <f>+[1]Sheet1!CD16</f>
        <v>130.59541320800781</v>
      </c>
      <c r="CF16">
        <f ca="1">+[2]IPCse!DC20</f>
        <v>130.69931526501227</v>
      </c>
      <c r="CG16">
        <f t="shared" ca="1" si="0"/>
        <v>130.59334142007623</v>
      </c>
    </row>
    <row r="17" spans="1:85" x14ac:dyDescent="0.25">
      <c r="A17" s="2">
        <f>+[1]Sheet1!A17</f>
        <v>43160</v>
      </c>
      <c r="B17" s="1">
        <f>+[1]Sheet1!B17</f>
        <v>3</v>
      </c>
      <c r="C17" s="1">
        <f>+[1]Sheet1!C17</f>
        <v>2018</v>
      </c>
      <c r="D17">
        <f>+[1]Sheet1!D17</f>
        <v>126.09628295898438</v>
      </c>
      <c r="E17">
        <f>+[1]Sheet1!E17</f>
        <v>129.2930908203125</v>
      </c>
      <c r="F17">
        <f>+[1]Sheet1!F17</f>
        <v>122.47133636474609</v>
      </c>
      <c r="G17">
        <f>+[1]Sheet1!G17</f>
        <v>165.16801452636719</v>
      </c>
      <c r="H17">
        <f>+[1]Sheet1!H17</f>
        <v>126.60877990722656</v>
      </c>
      <c r="I17">
        <f>+[1]Sheet1!I17</f>
        <v>134.73565673828125</v>
      </c>
      <c r="J17">
        <f>+[1]Sheet1!J17</f>
        <v>132.43934631347656</v>
      </c>
      <c r="K17">
        <f>+[1]Sheet1!K17</f>
        <v>151.52825927734375</v>
      </c>
      <c r="L17">
        <f>+[1]Sheet1!L17</f>
        <v>131.24458312988281</v>
      </c>
      <c r="M17">
        <f>+[1]Sheet1!M17</f>
        <v>139.81147766113281</v>
      </c>
      <c r="N17">
        <f>+[1]Sheet1!N17</f>
        <v>129.96690368652344</v>
      </c>
      <c r="O17">
        <f>+[1]Sheet1!O17</f>
        <v>126.95532989501953</v>
      </c>
      <c r="P17">
        <f>+[1]Sheet1!P17</f>
        <v>126.13044738769531</v>
      </c>
      <c r="Q17">
        <f>+[1]Sheet1!Q17</f>
        <v>129.22477722167969</v>
      </c>
      <c r="R17">
        <f>+[1]Sheet1!R17</f>
        <v>122.89466857910156</v>
      </c>
      <c r="S17">
        <f>+[1]Sheet1!S17</f>
        <v>164.82405090332031</v>
      </c>
      <c r="T17">
        <f>+[1]Sheet1!T17</f>
        <v>127.09862518310547</v>
      </c>
      <c r="U17">
        <f>+[1]Sheet1!U17</f>
        <v>134.87713623046875</v>
      </c>
      <c r="V17">
        <f>+[1]Sheet1!V17</f>
        <v>132.05232238769531</v>
      </c>
      <c r="W17">
        <f>+[1]Sheet1!W17</f>
        <v>151.6102294921875</v>
      </c>
      <c r="X17">
        <f>+[1]Sheet1!X17</f>
        <v>131.103271484375</v>
      </c>
      <c r="Y17">
        <f>+[1]Sheet1!Y17</f>
        <v>138.94149780273438</v>
      </c>
      <c r="Z17">
        <f>+[1]Sheet1!Z17</f>
        <v>130.14724731445313</v>
      </c>
      <c r="AA17">
        <f>+[1]Sheet1!AA17</f>
        <v>127.19863128662109</v>
      </c>
      <c r="AB17">
        <f>+[1]Sheet1!AB17</f>
        <v>126.095703125</v>
      </c>
      <c r="AC17">
        <f>+[1]Sheet1!AC17</f>
        <v>129.14259338378906</v>
      </c>
      <c r="AD17">
        <f>+[1]Sheet1!AD17</f>
        <v>123.20424652099609</v>
      </c>
      <c r="AE17">
        <f>+[1]Sheet1!AE17</f>
        <v>164.41313171386719</v>
      </c>
      <c r="AF17">
        <f>+[1]Sheet1!AF17</f>
        <v>127.28577423095703</v>
      </c>
      <c r="AG17">
        <f>+[1]Sheet1!AG17</f>
        <v>135.07650756835938</v>
      </c>
      <c r="AH17">
        <f>+[1]Sheet1!AH17</f>
        <v>131.94593811035156</v>
      </c>
      <c r="AI17">
        <f>+[1]Sheet1!AI17</f>
        <v>151.69126892089844</v>
      </c>
      <c r="AJ17">
        <f>+[1]Sheet1!AJ17</f>
        <v>131.01466369628906</v>
      </c>
      <c r="AK17">
        <f>+[1]Sheet1!AK17</f>
        <v>138.84703063964844</v>
      </c>
      <c r="AL17">
        <f>+[1]Sheet1!AL17</f>
        <v>130.36453247070313</v>
      </c>
      <c r="AM17">
        <f>+[1]Sheet1!AM17</f>
        <v>127.27906799316406</v>
      </c>
      <c r="AN17">
        <f>+[1]Sheet1!AN17</f>
        <v>126.08792114257813</v>
      </c>
      <c r="AO17">
        <f>+[1]Sheet1!AO17</f>
        <v>129.14604187011719</v>
      </c>
      <c r="AP17">
        <f>+[1]Sheet1!AP17</f>
        <v>123.24153137207031</v>
      </c>
      <c r="AQ17">
        <f>+[1]Sheet1!AQ17</f>
        <v>164.30523681640625</v>
      </c>
      <c r="AR17">
        <f>+[1]Sheet1!AR17</f>
        <v>127.35661315917969</v>
      </c>
      <c r="AS17">
        <f>+[1]Sheet1!AS17</f>
        <v>134.99154663085938</v>
      </c>
      <c r="AT17">
        <f>+[1]Sheet1!AT17</f>
        <v>131.39202880859375</v>
      </c>
      <c r="AU17">
        <f>+[1]Sheet1!AU17</f>
        <v>151.38131713867188</v>
      </c>
      <c r="AV17">
        <f>+[1]Sheet1!AV17</f>
        <v>130.93963623046875</v>
      </c>
      <c r="AW17">
        <f>+[1]Sheet1!AW17</f>
        <v>138.60858154296875</v>
      </c>
      <c r="AX17">
        <f>+[1]Sheet1!AX17</f>
        <v>130.52595520019531</v>
      </c>
      <c r="AY17">
        <f>+[1]Sheet1!AY17</f>
        <v>127.46521759033203</v>
      </c>
      <c r="AZ17">
        <f>+[1]Sheet1!AZ17</f>
        <v>126.20793151855469</v>
      </c>
      <c r="BA17">
        <f>+[1]Sheet1!BA17</f>
        <v>129.10433959960938</v>
      </c>
      <c r="BB17">
        <f>+[1]Sheet1!BB17</f>
        <v>123.42582702636719</v>
      </c>
      <c r="BC17">
        <f>+[1]Sheet1!BC17</f>
        <v>163.90008544921875</v>
      </c>
      <c r="BD17">
        <f>+[1]Sheet1!BD17</f>
        <v>127.86636352539063</v>
      </c>
      <c r="BE17">
        <f>+[1]Sheet1!BE17</f>
        <v>134.97819519042969</v>
      </c>
      <c r="BF17">
        <f>+[1]Sheet1!BF17</f>
        <v>130.98483276367188</v>
      </c>
      <c r="BG17">
        <f>+[1]Sheet1!BG17</f>
        <v>151.23941040039063</v>
      </c>
      <c r="BH17">
        <f>+[1]Sheet1!BH17</f>
        <v>130.95755004882813</v>
      </c>
      <c r="BI17">
        <f>+[1]Sheet1!BI17</f>
        <v>137.99435424804688</v>
      </c>
      <c r="BJ17">
        <f>+[1]Sheet1!BJ17</f>
        <v>130.65345764160156</v>
      </c>
      <c r="BK17">
        <f>+[1]Sheet1!BK17</f>
        <v>127.78602600097656</v>
      </c>
      <c r="BL17">
        <f>+[1]Sheet1!BL17</f>
        <v>131.68763732910156</v>
      </c>
      <c r="BM17">
        <f>+[1]Sheet1!BM17</f>
        <v>132.44691467285156</v>
      </c>
      <c r="BN17">
        <f>+[1]Sheet1!BN17</f>
        <v>132.68276977539063</v>
      </c>
      <c r="BO17">
        <f>+[1]Sheet1!BO17</f>
        <v>132.7806396484375</v>
      </c>
      <c r="BP17">
        <f>+[1]Sheet1!BP17</f>
        <v>133.22921752929688</v>
      </c>
      <c r="BQ17">
        <f>+[1]Sheet1!BQ17</f>
        <v>126.12612915039063</v>
      </c>
      <c r="BR17">
        <f>+[1]Sheet1!BR17</f>
        <v>129.16700744628906</v>
      </c>
      <c r="BS17">
        <f>+[1]Sheet1!BS17</f>
        <v>123.12299346923828</v>
      </c>
      <c r="BT17">
        <f>+[1]Sheet1!BT17</f>
        <v>164.37234497070313</v>
      </c>
      <c r="BU17">
        <f>+[1]Sheet1!BU17</f>
        <v>127.45835876464844</v>
      </c>
      <c r="BV17">
        <f>+[1]Sheet1!BV17</f>
        <v>134.96762084960938</v>
      </c>
      <c r="BW17">
        <f>+[1]Sheet1!BW17</f>
        <v>131.52067565917969</v>
      </c>
      <c r="BX17">
        <f>+[1]Sheet1!BX17</f>
        <v>151.456298828125</v>
      </c>
      <c r="BY17">
        <f>+[1]Sheet1!BY17</f>
        <v>131.01356506347656</v>
      </c>
      <c r="BZ17">
        <f>+[1]Sheet1!BZ17</f>
        <v>138.52464294433594</v>
      </c>
      <c r="CA17">
        <f>+[1]Sheet1!CA17</f>
        <v>130.46058654785156</v>
      </c>
      <c r="CB17">
        <f>+[1]Sheet1!CB17</f>
        <v>127.46576690673828</v>
      </c>
      <c r="CC17">
        <f>+[1]Sheet1!CC17</f>
        <v>132.72293090820313</v>
      </c>
      <c r="CD17">
        <f>+[1]Sheet1!CD17</f>
        <v>132.72293090820313</v>
      </c>
      <c r="CF17">
        <f ca="1">+[2]IPCse!DC21</f>
        <v>132.80077313690026</v>
      </c>
      <c r="CG17">
        <f t="shared" ca="1" si="0"/>
        <v>132.69309538425665</v>
      </c>
    </row>
    <row r="18" spans="1:85" x14ac:dyDescent="0.25">
      <c r="A18" s="2">
        <f>+[1]Sheet1!A18</f>
        <v>43191</v>
      </c>
      <c r="B18" s="1">
        <f>+[1]Sheet1!B18</f>
        <v>4</v>
      </c>
      <c r="C18" s="1">
        <f>+[1]Sheet1!C18</f>
        <v>2018</v>
      </c>
      <c r="D18">
        <f>+[1]Sheet1!D18</f>
        <v>128.04415893554688</v>
      </c>
      <c r="E18">
        <f>+[1]Sheet1!E18</f>
        <v>132.00041198730469</v>
      </c>
      <c r="F18">
        <f>+[1]Sheet1!F18</f>
        <v>125.13965606689453</v>
      </c>
      <c r="G18">
        <f>+[1]Sheet1!G18</f>
        <v>179.348876953125</v>
      </c>
      <c r="H18">
        <f>+[1]Sheet1!H18</f>
        <v>128.50352478027344</v>
      </c>
      <c r="I18">
        <f>+[1]Sheet1!I18</f>
        <v>137.2298583984375</v>
      </c>
      <c r="J18">
        <f>+[1]Sheet1!J18</f>
        <v>137.26799011230469</v>
      </c>
      <c r="K18">
        <f>+[1]Sheet1!K18</f>
        <v>153.88009643554688</v>
      </c>
      <c r="L18">
        <f>+[1]Sheet1!L18</f>
        <v>133.75468444824219</v>
      </c>
      <c r="M18">
        <f>+[1]Sheet1!M18</f>
        <v>142.966064453125</v>
      </c>
      <c r="N18">
        <f>+[1]Sheet1!N18</f>
        <v>132.75099182128906</v>
      </c>
      <c r="O18">
        <f>+[1]Sheet1!O18</f>
        <v>129.26177978515625</v>
      </c>
      <c r="P18">
        <f>+[1]Sheet1!P18</f>
        <v>128.05934143066406</v>
      </c>
      <c r="Q18">
        <f>+[1]Sheet1!Q18</f>
        <v>131.91404724121094</v>
      </c>
      <c r="R18">
        <f>+[1]Sheet1!R18</f>
        <v>125.47079467773438</v>
      </c>
      <c r="S18">
        <f>+[1]Sheet1!S18</f>
        <v>178.50787353515625</v>
      </c>
      <c r="T18">
        <f>+[1]Sheet1!T18</f>
        <v>129.07713317871094</v>
      </c>
      <c r="U18">
        <f>+[1]Sheet1!U18</f>
        <v>137.35256958007813</v>
      </c>
      <c r="V18">
        <f>+[1]Sheet1!V18</f>
        <v>137.04360961914063</v>
      </c>
      <c r="W18">
        <f>+[1]Sheet1!W18</f>
        <v>153.75111389160156</v>
      </c>
      <c r="X18">
        <f>+[1]Sheet1!X18</f>
        <v>133.619873046875</v>
      </c>
      <c r="Y18">
        <f>+[1]Sheet1!Y18</f>
        <v>142.12353515625</v>
      </c>
      <c r="Z18">
        <f>+[1]Sheet1!Z18</f>
        <v>133.00630187988281</v>
      </c>
      <c r="AA18">
        <f>+[1]Sheet1!AA18</f>
        <v>129.43901062011719</v>
      </c>
      <c r="AB18">
        <f>+[1]Sheet1!AB18</f>
        <v>128.02207946777344</v>
      </c>
      <c r="AC18">
        <f>+[1]Sheet1!AC18</f>
        <v>131.85598754882813</v>
      </c>
      <c r="AD18">
        <f>+[1]Sheet1!AD18</f>
        <v>125.74557495117188</v>
      </c>
      <c r="AE18">
        <f>+[1]Sheet1!AE18</f>
        <v>177.77932739257813</v>
      </c>
      <c r="AF18">
        <f>+[1]Sheet1!AF18</f>
        <v>129.27375793457031</v>
      </c>
      <c r="AG18">
        <f>+[1]Sheet1!AG18</f>
        <v>137.58087158203125</v>
      </c>
      <c r="AH18">
        <f>+[1]Sheet1!AH18</f>
        <v>136.94255065917969</v>
      </c>
      <c r="AI18">
        <f>+[1]Sheet1!AI18</f>
        <v>153.7738037109375</v>
      </c>
      <c r="AJ18">
        <f>+[1]Sheet1!AJ18</f>
        <v>133.52015686035156</v>
      </c>
      <c r="AK18">
        <f>+[1]Sheet1!AK18</f>
        <v>142.05363464355469</v>
      </c>
      <c r="AL18">
        <f>+[1]Sheet1!AL18</f>
        <v>133.34820556640625</v>
      </c>
      <c r="AM18">
        <f>+[1]Sheet1!AM18</f>
        <v>129.49369812011719</v>
      </c>
      <c r="AN18">
        <f>+[1]Sheet1!AN18</f>
        <v>128.02705383300781</v>
      </c>
      <c r="AO18">
        <f>+[1]Sheet1!AO18</f>
        <v>131.86210632324219</v>
      </c>
      <c r="AP18">
        <f>+[1]Sheet1!AP18</f>
        <v>125.73194885253906</v>
      </c>
      <c r="AQ18">
        <f>+[1]Sheet1!AQ18</f>
        <v>177.33572387695313</v>
      </c>
      <c r="AR18">
        <f>+[1]Sheet1!AR18</f>
        <v>129.36761474609375</v>
      </c>
      <c r="AS18">
        <f>+[1]Sheet1!AS18</f>
        <v>137.39617919921875</v>
      </c>
      <c r="AT18">
        <f>+[1]Sheet1!AT18</f>
        <v>136.59298706054688</v>
      </c>
      <c r="AU18">
        <f>+[1]Sheet1!AU18</f>
        <v>153.36460876464844</v>
      </c>
      <c r="AV18">
        <f>+[1]Sheet1!AV18</f>
        <v>133.44587707519531</v>
      </c>
      <c r="AW18">
        <f>+[1]Sheet1!AW18</f>
        <v>141.78733825683594</v>
      </c>
      <c r="AX18">
        <f>+[1]Sheet1!AX18</f>
        <v>133.5079345703125</v>
      </c>
      <c r="AY18">
        <f>+[1]Sheet1!AY18</f>
        <v>129.66366577148438</v>
      </c>
      <c r="AZ18">
        <f>+[1]Sheet1!AZ18</f>
        <v>128.11306762695313</v>
      </c>
      <c r="BA18">
        <f>+[1]Sheet1!BA18</f>
        <v>131.81065368652344</v>
      </c>
      <c r="BB18">
        <f>+[1]Sheet1!BB18</f>
        <v>125.85024261474609</v>
      </c>
      <c r="BC18">
        <f>+[1]Sheet1!BC18</f>
        <v>176.27426147460938</v>
      </c>
      <c r="BD18">
        <f>+[1]Sheet1!BD18</f>
        <v>130.00152587890625</v>
      </c>
      <c r="BE18">
        <f>+[1]Sheet1!BE18</f>
        <v>137.30496215820313</v>
      </c>
      <c r="BF18">
        <f>+[1]Sheet1!BF18</f>
        <v>136.30064392089844</v>
      </c>
      <c r="BG18">
        <f>+[1]Sheet1!BG18</f>
        <v>153.08168029785156</v>
      </c>
      <c r="BH18">
        <f>+[1]Sheet1!BH18</f>
        <v>133.48330688476563</v>
      </c>
      <c r="BI18">
        <f>+[1]Sheet1!BI18</f>
        <v>141.05622863769531</v>
      </c>
      <c r="BJ18">
        <f>+[1]Sheet1!BJ18</f>
        <v>133.68550109863281</v>
      </c>
      <c r="BK18">
        <f>+[1]Sheet1!BK18</f>
        <v>129.92610168457031</v>
      </c>
      <c r="BL18">
        <f>+[1]Sheet1!BL18</f>
        <v>135.208984375</v>
      </c>
      <c r="BM18">
        <f>+[1]Sheet1!BM18</f>
        <v>136.08821105957031</v>
      </c>
      <c r="BN18">
        <f>+[1]Sheet1!BN18</f>
        <v>136.310546875</v>
      </c>
      <c r="BO18">
        <f>+[1]Sheet1!BO18</f>
        <v>136.44747924804688</v>
      </c>
      <c r="BP18">
        <f>+[1]Sheet1!BP18</f>
        <v>136.912353515625</v>
      </c>
      <c r="BQ18">
        <f>+[1]Sheet1!BQ18</f>
        <v>128.05470275878906</v>
      </c>
      <c r="BR18">
        <f>+[1]Sheet1!BR18</f>
        <v>131.87345886230469</v>
      </c>
      <c r="BS18">
        <f>+[1]Sheet1!BS18</f>
        <v>125.64286804199219</v>
      </c>
      <c r="BT18">
        <f>+[1]Sheet1!BT18</f>
        <v>177.48200988769531</v>
      </c>
      <c r="BU18">
        <f>+[1]Sheet1!BU18</f>
        <v>129.50300598144531</v>
      </c>
      <c r="BV18">
        <f>+[1]Sheet1!BV18</f>
        <v>137.37220764160156</v>
      </c>
      <c r="BW18">
        <f>+[1]Sheet1!BW18</f>
        <v>136.66757202148438</v>
      </c>
      <c r="BX18">
        <f>+[1]Sheet1!BX18</f>
        <v>153.48722839355469</v>
      </c>
      <c r="BY18">
        <f>+[1]Sheet1!BY18</f>
        <v>133.52874755859375</v>
      </c>
      <c r="BZ18">
        <f>+[1]Sheet1!BZ18</f>
        <v>141.66062927246094</v>
      </c>
      <c r="CA18">
        <f>+[1]Sheet1!CA18</f>
        <v>133.43220520019531</v>
      </c>
      <c r="CB18">
        <f>+[1]Sheet1!CB18</f>
        <v>129.66172790527344</v>
      </c>
      <c r="CC18">
        <f>+[1]Sheet1!CC18</f>
        <v>136.36640930175781</v>
      </c>
      <c r="CD18">
        <f>+[1]Sheet1!CD18</f>
        <v>136.36640930175781</v>
      </c>
      <c r="CF18">
        <f ca="1">+[2]IPCse!DC22</f>
        <v>136.45544938923999</v>
      </c>
      <c r="CG18">
        <f t="shared" ca="1" si="0"/>
        <v>136.34480834567421</v>
      </c>
    </row>
    <row r="19" spans="1:85" x14ac:dyDescent="0.25">
      <c r="A19" s="2">
        <f>+[1]Sheet1!A19</f>
        <v>43221</v>
      </c>
      <c r="B19" s="1">
        <f>+[1]Sheet1!B19</f>
        <v>5</v>
      </c>
      <c r="C19" s="1">
        <f>+[1]Sheet1!C19</f>
        <v>2018</v>
      </c>
      <c r="D19">
        <f>+[1]Sheet1!D19</f>
        <v>133.24234008789063</v>
      </c>
      <c r="E19">
        <f>+[1]Sheet1!E19</f>
        <v>134.95877075195313</v>
      </c>
      <c r="F19">
        <f>+[1]Sheet1!F19</f>
        <v>127.41905212402344</v>
      </c>
      <c r="G19">
        <f>+[1]Sheet1!G19</f>
        <v>178.71258544921875</v>
      </c>
      <c r="H19">
        <f>+[1]Sheet1!H19</f>
        <v>131.47514343261719</v>
      </c>
      <c r="I19">
        <f>+[1]Sheet1!I19</f>
        <v>140.27644348144531</v>
      </c>
      <c r="J19">
        <f>+[1]Sheet1!J19</f>
        <v>139.90614318847656</v>
      </c>
      <c r="K19">
        <f>+[1]Sheet1!K19</f>
        <v>160.58804321289063</v>
      </c>
      <c r="L19">
        <f>+[1]Sheet1!L19</f>
        <v>137.454833984375</v>
      </c>
      <c r="M19">
        <f>+[1]Sheet1!M19</f>
        <v>145.49362182617188</v>
      </c>
      <c r="N19">
        <f>+[1]Sheet1!N19</f>
        <v>135.862060546875</v>
      </c>
      <c r="O19">
        <f>+[1]Sheet1!O19</f>
        <v>132.02597045898438</v>
      </c>
      <c r="P19">
        <f>+[1]Sheet1!P19</f>
        <v>133.27273559570313</v>
      </c>
      <c r="Q19">
        <f>+[1]Sheet1!Q19</f>
        <v>134.79249572753906</v>
      </c>
      <c r="R19">
        <f>+[1]Sheet1!R19</f>
        <v>127.80027770996094</v>
      </c>
      <c r="S19">
        <f>+[1]Sheet1!S19</f>
        <v>177.49566650390625</v>
      </c>
      <c r="T19">
        <f>+[1]Sheet1!T19</f>
        <v>132.11557006835938</v>
      </c>
      <c r="U19">
        <f>+[1]Sheet1!U19</f>
        <v>140.3526611328125</v>
      </c>
      <c r="V19">
        <f>+[1]Sheet1!V19</f>
        <v>139.69020080566406</v>
      </c>
      <c r="W19">
        <f>+[1]Sheet1!W19</f>
        <v>160.43785095214844</v>
      </c>
      <c r="X19">
        <f>+[1]Sheet1!X19</f>
        <v>137.37625122070313</v>
      </c>
      <c r="Y19">
        <f>+[1]Sheet1!Y19</f>
        <v>144.454345703125</v>
      </c>
      <c r="Z19">
        <f>+[1]Sheet1!Z19</f>
        <v>136.17301940917969</v>
      </c>
      <c r="AA19">
        <f>+[1]Sheet1!AA19</f>
        <v>132.12860107421875</v>
      </c>
      <c r="AB19">
        <f>+[1]Sheet1!AB19</f>
        <v>133.23759460449219</v>
      </c>
      <c r="AC19">
        <f>+[1]Sheet1!AC19</f>
        <v>134.76835632324219</v>
      </c>
      <c r="AD19">
        <f>+[1]Sheet1!AD19</f>
        <v>128.114501953125</v>
      </c>
      <c r="AE19">
        <f>+[1]Sheet1!AE19</f>
        <v>176.51980590820313</v>
      </c>
      <c r="AF19">
        <f>+[1]Sheet1!AF19</f>
        <v>132.30715942382813</v>
      </c>
      <c r="AG19">
        <f>+[1]Sheet1!AG19</f>
        <v>140.54139709472656</v>
      </c>
      <c r="AH19">
        <f>+[1]Sheet1!AH19</f>
        <v>139.55332946777344</v>
      </c>
      <c r="AI19">
        <f>+[1]Sheet1!AI19</f>
        <v>160.5157470703125</v>
      </c>
      <c r="AJ19">
        <f>+[1]Sheet1!AJ19</f>
        <v>137.32595825195313</v>
      </c>
      <c r="AK19">
        <f>+[1]Sheet1!AK19</f>
        <v>144.36126708984375</v>
      </c>
      <c r="AL19">
        <f>+[1]Sheet1!AL19</f>
        <v>136.58047485351563</v>
      </c>
      <c r="AM19">
        <f>+[1]Sheet1!AM19</f>
        <v>132.15611267089844</v>
      </c>
      <c r="AN19">
        <f>+[1]Sheet1!AN19</f>
        <v>133.25227355957031</v>
      </c>
      <c r="AO19">
        <f>+[1]Sheet1!AO19</f>
        <v>134.787109375</v>
      </c>
      <c r="AP19">
        <f>+[1]Sheet1!AP19</f>
        <v>128.11685180664063</v>
      </c>
      <c r="AQ19">
        <f>+[1]Sheet1!AQ19</f>
        <v>175.99737548828125</v>
      </c>
      <c r="AR19">
        <f>+[1]Sheet1!AR19</f>
        <v>132.40922546386719</v>
      </c>
      <c r="AS19">
        <f>+[1]Sheet1!AS19</f>
        <v>140.39852905273438</v>
      </c>
      <c r="AT19">
        <f>+[1]Sheet1!AT19</f>
        <v>139.24215698242188</v>
      </c>
      <c r="AU19">
        <f>+[1]Sheet1!AU19</f>
        <v>160.00730895996094</v>
      </c>
      <c r="AV19">
        <f>+[1]Sheet1!AV19</f>
        <v>137.22331237792969</v>
      </c>
      <c r="AW19">
        <f>+[1]Sheet1!AW19</f>
        <v>144.12107849121094</v>
      </c>
      <c r="AX19">
        <f>+[1]Sheet1!AX19</f>
        <v>136.7032470703125</v>
      </c>
      <c r="AY19">
        <f>+[1]Sheet1!AY19</f>
        <v>132.31266784667969</v>
      </c>
      <c r="AZ19">
        <f>+[1]Sheet1!AZ19</f>
        <v>133.39810180664063</v>
      </c>
      <c r="BA19">
        <f>+[1]Sheet1!BA19</f>
        <v>134.68789672851563</v>
      </c>
      <c r="BB19">
        <f>+[1]Sheet1!BB19</f>
        <v>128.28135681152344</v>
      </c>
      <c r="BC19">
        <f>+[1]Sheet1!BC19</f>
        <v>174.73233032226563</v>
      </c>
      <c r="BD19">
        <f>+[1]Sheet1!BD19</f>
        <v>133.09837341308594</v>
      </c>
      <c r="BE19">
        <f>+[1]Sheet1!BE19</f>
        <v>140.31929016113281</v>
      </c>
      <c r="BF19">
        <f>+[1]Sheet1!BF19</f>
        <v>138.978271484375</v>
      </c>
      <c r="BG19">
        <f>+[1]Sheet1!BG19</f>
        <v>159.64167785644531</v>
      </c>
      <c r="BH19">
        <f>+[1]Sheet1!BH19</f>
        <v>137.23135375976563</v>
      </c>
      <c r="BI19">
        <f>+[1]Sheet1!BI19</f>
        <v>143.25395202636719</v>
      </c>
      <c r="BJ19">
        <f>+[1]Sheet1!BJ19</f>
        <v>136.85745239257813</v>
      </c>
      <c r="BK19">
        <f>+[1]Sheet1!BK19</f>
        <v>132.46249389648438</v>
      </c>
      <c r="BL19">
        <f>+[1]Sheet1!BL19</f>
        <v>138.78945922851563</v>
      </c>
      <c r="BM19">
        <f>+[1]Sheet1!BM19</f>
        <v>139.47355651855469</v>
      </c>
      <c r="BN19">
        <f>+[1]Sheet1!BN19</f>
        <v>139.62991333007813</v>
      </c>
      <c r="BO19">
        <f>+[1]Sheet1!BO19</f>
        <v>139.66033935546875</v>
      </c>
      <c r="BP19">
        <f>+[1]Sheet1!BP19</f>
        <v>139.95437622070313</v>
      </c>
      <c r="BQ19">
        <f>+[1]Sheet1!BQ19</f>
        <v>133.28445434570313</v>
      </c>
      <c r="BR19">
        <f>+[1]Sheet1!BR19</f>
        <v>134.77743530273438</v>
      </c>
      <c r="BS19">
        <f>+[1]Sheet1!BS19</f>
        <v>128.01419067382813</v>
      </c>
      <c r="BT19">
        <f>+[1]Sheet1!BT19</f>
        <v>176.22325134277344</v>
      </c>
      <c r="BU19">
        <f>+[1]Sheet1!BU19</f>
        <v>132.5596923828125</v>
      </c>
      <c r="BV19">
        <f>+[1]Sheet1!BV19</f>
        <v>140.37559509277344</v>
      </c>
      <c r="BW19">
        <f>+[1]Sheet1!BW19</f>
        <v>139.31939697265625</v>
      </c>
      <c r="BX19">
        <f>+[1]Sheet1!BX19</f>
        <v>160.14035034179688</v>
      </c>
      <c r="BY19">
        <f>+[1]Sheet1!BY19</f>
        <v>137.28884887695313</v>
      </c>
      <c r="BZ19">
        <f>+[1]Sheet1!BZ19</f>
        <v>143.94755554199219</v>
      </c>
      <c r="CA19">
        <f>+[1]Sheet1!CA19</f>
        <v>136.61366271972656</v>
      </c>
      <c r="CB19">
        <f>+[1]Sheet1!CB19</f>
        <v>132.28819274902344</v>
      </c>
      <c r="CC19">
        <f>+[1]Sheet1!CC19</f>
        <v>139.61457824707031</v>
      </c>
      <c r="CD19">
        <f>+[1]Sheet1!CD19</f>
        <v>139.61457824707031</v>
      </c>
      <c r="CF19">
        <f ca="1">+[2]IPCse!DC23</f>
        <v>139.73307546980519</v>
      </c>
      <c r="CG19">
        <f t="shared" ca="1" si="0"/>
        <v>139.61977685578989</v>
      </c>
    </row>
    <row r="20" spans="1:85" x14ac:dyDescent="0.25">
      <c r="A20" s="2">
        <f>+[1]Sheet1!A20</f>
        <v>43252</v>
      </c>
      <c r="B20" s="1">
        <f>+[1]Sheet1!B20</f>
        <v>6</v>
      </c>
      <c r="C20" s="1">
        <f>+[1]Sheet1!C20</f>
        <v>2018</v>
      </c>
      <c r="D20">
        <f>+[1]Sheet1!D20</f>
        <v>140.69338989257813</v>
      </c>
      <c r="E20">
        <f>+[1]Sheet1!E20</f>
        <v>136.47372436523438</v>
      </c>
      <c r="F20">
        <f>+[1]Sheet1!F20</f>
        <v>129.62408447265625</v>
      </c>
      <c r="G20">
        <f>+[1]Sheet1!G20</f>
        <v>182.97903442382813</v>
      </c>
      <c r="H20">
        <f>+[1]Sheet1!H20</f>
        <v>136.39996337890625</v>
      </c>
      <c r="I20">
        <f>+[1]Sheet1!I20</f>
        <v>146.15863037109375</v>
      </c>
      <c r="J20">
        <f>+[1]Sheet1!J20</f>
        <v>147.73197937011719</v>
      </c>
      <c r="K20">
        <f>+[1]Sheet1!K20</f>
        <v>161.29945373535156</v>
      </c>
      <c r="L20">
        <f>+[1]Sheet1!L20</f>
        <v>141.58171081542969</v>
      </c>
      <c r="M20">
        <f>+[1]Sheet1!M20</f>
        <v>149.18829345703125</v>
      </c>
      <c r="N20">
        <f>+[1]Sheet1!N20</f>
        <v>139.4664306640625</v>
      </c>
      <c r="O20">
        <f>+[1]Sheet1!O20</f>
        <v>136.290283203125</v>
      </c>
      <c r="P20">
        <f>+[1]Sheet1!P20</f>
        <v>140.75743103027344</v>
      </c>
      <c r="Q20">
        <f>+[1]Sheet1!Q20</f>
        <v>136.312255859375</v>
      </c>
      <c r="R20">
        <f>+[1]Sheet1!R20</f>
        <v>130.12113952636719</v>
      </c>
      <c r="S20">
        <f>+[1]Sheet1!S20</f>
        <v>181.961181640625</v>
      </c>
      <c r="T20">
        <f>+[1]Sheet1!T20</f>
        <v>137.10018920898438</v>
      </c>
      <c r="U20">
        <f>+[1]Sheet1!U20</f>
        <v>146.26608276367188</v>
      </c>
      <c r="V20">
        <f>+[1]Sheet1!V20</f>
        <v>147.65194702148438</v>
      </c>
      <c r="W20">
        <f>+[1]Sheet1!W20</f>
        <v>161.1007080078125</v>
      </c>
      <c r="X20">
        <f>+[1]Sheet1!X20</f>
        <v>141.65602111816406</v>
      </c>
      <c r="Y20">
        <f>+[1]Sheet1!Y20</f>
        <v>148.22781372070313</v>
      </c>
      <c r="Z20">
        <f>+[1]Sheet1!Z20</f>
        <v>139.84468078613281</v>
      </c>
      <c r="AA20">
        <f>+[1]Sheet1!AA20</f>
        <v>136.35047912597656</v>
      </c>
      <c r="AB20">
        <f>+[1]Sheet1!AB20</f>
        <v>140.75260925292969</v>
      </c>
      <c r="AC20">
        <f>+[1]Sheet1!AC20</f>
        <v>136.23063659667969</v>
      </c>
      <c r="AD20">
        <f>+[1]Sheet1!AD20</f>
        <v>130.50849914550781</v>
      </c>
      <c r="AE20">
        <f>+[1]Sheet1!AE20</f>
        <v>181.01365661621094</v>
      </c>
      <c r="AF20">
        <f>+[1]Sheet1!AF20</f>
        <v>137.37628173828125</v>
      </c>
      <c r="AG20">
        <f>+[1]Sheet1!AG20</f>
        <v>146.38082885742188</v>
      </c>
      <c r="AH20">
        <f>+[1]Sheet1!AH20</f>
        <v>147.61712646484375</v>
      </c>
      <c r="AI20">
        <f>+[1]Sheet1!AI20</f>
        <v>161.14320373535156</v>
      </c>
      <c r="AJ20">
        <f>+[1]Sheet1!AJ20</f>
        <v>141.65684509277344</v>
      </c>
      <c r="AK20">
        <f>+[1]Sheet1!AK20</f>
        <v>148.15422058105469</v>
      </c>
      <c r="AL20">
        <f>+[1]Sheet1!AL20</f>
        <v>140.24044799804688</v>
      </c>
      <c r="AM20">
        <f>+[1]Sheet1!AM20</f>
        <v>136.36177062988281</v>
      </c>
      <c r="AN20">
        <f>+[1]Sheet1!AN20</f>
        <v>140.72000122070313</v>
      </c>
      <c r="AO20">
        <f>+[1]Sheet1!AO20</f>
        <v>136.23175048828125</v>
      </c>
      <c r="AP20">
        <f>+[1]Sheet1!AP20</f>
        <v>130.57575988769531</v>
      </c>
      <c r="AQ20">
        <f>+[1]Sheet1!AQ20</f>
        <v>180.50924682617188</v>
      </c>
      <c r="AR20">
        <f>+[1]Sheet1!AR20</f>
        <v>137.486572265625</v>
      </c>
      <c r="AS20">
        <f>+[1]Sheet1!AS20</f>
        <v>146.44793701171875</v>
      </c>
      <c r="AT20">
        <f>+[1]Sheet1!AT20</f>
        <v>147.45021057128906</v>
      </c>
      <c r="AU20">
        <f>+[1]Sheet1!AU20</f>
        <v>160.64547729492188</v>
      </c>
      <c r="AV20">
        <f>+[1]Sheet1!AV20</f>
        <v>141.63270568847656</v>
      </c>
      <c r="AW20">
        <f>+[1]Sheet1!AW20</f>
        <v>147.87345886230469</v>
      </c>
      <c r="AX20">
        <f>+[1]Sheet1!AX20</f>
        <v>140.41677856445313</v>
      </c>
      <c r="AY20">
        <f>+[1]Sheet1!AY20</f>
        <v>136.51248168945313</v>
      </c>
      <c r="AZ20">
        <f>+[1]Sheet1!AZ20</f>
        <v>140.7628173828125</v>
      </c>
      <c r="BA20">
        <f>+[1]Sheet1!BA20</f>
        <v>136.14988708496094</v>
      </c>
      <c r="BB20">
        <f>+[1]Sheet1!BB20</f>
        <v>130.84080505371094</v>
      </c>
      <c r="BC20">
        <f>+[1]Sheet1!BC20</f>
        <v>179.4844970703125</v>
      </c>
      <c r="BD20">
        <f>+[1]Sheet1!BD20</f>
        <v>138.13374328613281</v>
      </c>
      <c r="BE20">
        <f>+[1]Sheet1!BE20</f>
        <v>146.51010131835938</v>
      </c>
      <c r="BF20">
        <f>+[1]Sheet1!BF20</f>
        <v>147.32183837890625</v>
      </c>
      <c r="BG20">
        <f>+[1]Sheet1!BG20</f>
        <v>160.25004577636719</v>
      </c>
      <c r="BH20">
        <f>+[1]Sheet1!BH20</f>
        <v>141.71669006347656</v>
      </c>
      <c r="BI20">
        <f>+[1]Sheet1!BI20</f>
        <v>147.12763977050781</v>
      </c>
      <c r="BJ20">
        <f>+[1]Sheet1!BJ20</f>
        <v>140.61674499511719</v>
      </c>
      <c r="BK20">
        <f>+[1]Sheet1!BK20</f>
        <v>136.57008361816406</v>
      </c>
      <c r="BL20">
        <f>+[1]Sheet1!BL20</f>
        <v>144.23269653320313</v>
      </c>
      <c r="BM20">
        <f>+[1]Sheet1!BM20</f>
        <v>144.84466552734375</v>
      </c>
      <c r="BN20">
        <f>+[1]Sheet1!BN20</f>
        <v>144.98606872558594</v>
      </c>
      <c r="BO20">
        <f>+[1]Sheet1!BO20</f>
        <v>145.02632141113281</v>
      </c>
      <c r="BP20">
        <f>+[1]Sheet1!BP20</f>
        <v>145.21963500976563</v>
      </c>
      <c r="BQ20">
        <f>+[1]Sheet1!BQ20</f>
        <v>140.73837280273438</v>
      </c>
      <c r="BR20">
        <f>+[1]Sheet1!BR20</f>
        <v>136.25386047363281</v>
      </c>
      <c r="BS20">
        <f>+[1]Sheet1!BS20</f>
        <v>130.43171691894531</v>
      </c>
      <c r="BT20">
        <f>+[1]Sheet1!BT20</f>
        <v>180.77555847167969</v>
      </c>
      <c r="BU20">
        <f>+[1]Sheet1!BU20</f>
        <v>137.59303283691406</v>
      </c>
      <c r="BV20">
        <f>+[1]Sheet1!BV20</f>
        <v>146.41909790039063</v>
      </c>
      <c r="BW20">
        <f>+[1]Sheet1!BW20</f>
        <v>147.48443603515625</v>
      </c>
      <c r="BX20">
        <f>+[1]Sheet1!BX20</f>
        <v>160.7803955078125</v>
      </c>
      <c r="BY20">
        <f>+[1]Sheet1!BY20</f>
        <v>141.66557312011719</v>
      </c>
      <c r="BZ20">
        <f>+[1]Sheet1!BZ20</f>
        <v>147.75437927246094</v>
      </c>
      <c r="CA20">
        <f>+[1]Sheet1!CA20</f>
        <v>140.32339477539063</v>
      </c>
      <c r="CB20">
        <f>+[1]Sheet1!CB20</f>
        <v>136.46418762207031</v>
      </c>
      <c r="CC20">
        <f>+[1]Sheet1!CC20</f>
        <v>144.95651245117188</v>
      </c>
      <c r="CD20">
        <f>+[1]Sheet1!CD20</f>
        <v>144.95651245117188</v>
      </c>
      <c r="CF20">
        <f ca="1">+[2]IPCse!DC24</f>
        <v>145.08056516996308</v>
      </c>
      <c r="CG20">
        <f t="shared" ca="1" si="0"/>
        <v>144.96293069509701</v>
      </c>
    </row>
    <row r="21" spans="1:85" x14ac:dyDescent="0.25">
      <c r="A21" s="2">
        <f>+[1]Sheet1!A21</f>
        <v>43282</v>
      </c>
      <c r="B21" s="1">
        <f>+[1]Sheet1!B21</f>
        <v>7</v>
      </c>
      <c r="C21" s="1">
        <f>+[1]Sheet1!C21</f>
        <v>2018</v>
      </c>
      <c r="D21">
        <f>+[1]Sheet1!D21</f>
        <v>147.23548889160156</v>
      </c>
      <c r="E21">
        <f>+[1]Sheet1!E21</f>
        <v>140.45358276367188</v>
      </c>
      <c r="F21">
        <f>+[1]Sheet1!F21</f>
        <v>132.26445007324219</v>
      </c>
      <c r="G21">
        <f>+[1]Sheet1!G21</f>
        <v>185.08723449707031</v>
      </c>
      <c r="H21">
        <f>+[1]Sheet1!H21</f>
        <v>141.31477355957031</v>
      </c>
      <c r="I21">
        <f>+[1]Sheet1!I21</f>
        <v>150.4320068359375</v>
      </c>
      <c r="J21">
        <f>+[1]Sheet1!J21</f>
        <v>155.81578063964844</v>
      </c>
      <c r="K21">
        <f>+[1]Sheet1!K21</f>
        <v>163.96359252929688</v>
      </c>
      <c r="L21">
        <f>+[1]Sheet1!L21</f>
        <v>147.63874816894531</v>
      </c>
      <c r="M21">
        <f>+[1]Sheet1!M21</f>
        <v>153.15390014648438</v>
      </c>
      <c r="N21">
        <f>+[1]Sheet1!N21</f>
        <v>143.61956787109375</v>
      </c>
      <c r="O21">
        <f>+[1]Sheet1!O21</f>
        <v>141.632080078125</v>
      </c>
      <c r="P21">
        <f>+[1]Sheet1!P21</f>
        <v>147.26493835449219</v>
      </c>
      <c r="Q21">
        <f>+[1]Sheet1!Q21</f>
        <v>140.21015930175781</v>
      </c>
      <c r="R21">
        <f>+[1]Sheet1!R21</f>
        <v>132.68186950683594</v>
      </c>
      <c r="S21">
        <f>+[1]Sheet1!S21</f>
        <v>183.91229248046875</v>
      </c>
      <c r="T21">
        <f>+[1]Sheet1!T21</f>
        <v>142.00448608398438</v>
      </c>
      <c r="U21">
        <f>+[1]Sheet1!U21</f>
        <v>150.47218322753906</v>
      </c>
      <c r="V21">
        <f>+[1]Sheet1!V21</f>
        <v>155.57086181640625</v>
      </c>
      <c r="W21">
        <f>+[1]Sheet1!W21</f>
        <v>163.46925354003906</v>
      </c>
      <c r="X21">
        <f>+[1]Sheet1!X21</f>
        <v>147.8839111328125</v>
      </c>
      <c r="Y21">
        <f>+[1]Sheet1!Y21</f>
        <v>152.40774536132813</v>
      </c>
      <c r="Z21">
        <f>+[1]Sheet1!Z21</f>
        <v>143.9583740234375</v>
      </c>
      <c r="AA21">
        <f>+[1]Sheet1!AA21</f>
        <v>141.70793151855469</v>
      </c>
      <c r="AB21">
        <f>+[1]Sheet1!AB21</f>
        <v>147.22120666503906</v>
      </c>
      <c r="AC21">
        <f>+[1]Sheet1!AC21</f>
        <v>140.13641357421875</v>
      </c>
      <c r="AD21">
        <f>+[1]Sheet1!AD21</f>
        <v>133.01737976074219</v>
      </c>
      <c r="AE21">
        <f>+[1]Sheet1!AE21</f>
        <v>182.99433898925781</v>
      </c>
      <c r="AF21">
        <f>+[1]Sheet1!AF21</f>
        <v>142.37753295898438</v>
      </c>
      <c r="AG21">
        <f>+[1]Sheet1!AG21</f>
        <v>150.62985229492188</v>
      </c>
      <c r="AH21">
        <f>+[1]Sheet1!AH21</f>
        <v>155.50462341308594</v>
      </c>
      <c r="AI21">
        <f>+[1]Sheet1!AI21</f>
        <v>163.35882568359375</v>
      </c>
      <c r="AJ21">
        <f>+[1]Sheet1!AJ21</f>
        <v>147.99464416503906</v>
      </c>
      <c r="AK21">
        <f>+[1]Sheet1!AK21</f>
        <v>152.37271118164063</v>
      </c>
      <c r="AL21">
        <f>+[1]Sheet1!AL21</f>
        <v>144.25189208984375</v>
      </c>
      <c r="AM21">
        <f>+[1]Sheet1!AM21</f>
        <v>141.72117614746094</v>
      </c>
      <c r="AN21">
        <f>+[1]Sheet1!AN21</f>
        <v>147.14535522460938</v>
      </c>
      <c r="AO21">
        <f>+[1]Sheet1!AO21</f>
        <v>140.13188171386719</v>
      </c>
      <c r="AP21">
        <f>+[1]Sheet1!AP21</f>
        <v>133.02793884277344</v>
      </c>
      <c r="AQ21">
        <f>+[1]Sheet1!AQ21</f>
        <v>182.42768859863281</v>
      </c>
      <c r="AR21">
        <f>+[1]Sheet1!AR21</f>
        <v>142.49809265136719</v>
      </c>
      <c r="AS21">
        <f>+[1]Sheet1!AS21</f>
        <v>150.53257751464844</v>
      </c>
      <c r="AT21">
        <f>+[1]Sheet1!AT21</f>
        <v>155.17312622070313</v>
      </c>
      <c r="AU21">
        <f>+[1]Sheet1!AU21</f>
        <v>162.75222778320313</v>
      </c>
      <c r="AV21">
        <f>+[1]Sheet1!AV21</f>
        <v>147.90072631835938</v>
      </c>
      <c r="AW21">
        <f>+[1]Sheet1!AW21</f>
        <v>152.0645751953125</v>
      </c>
      <c r="AX21">
        <f>+[1]Sheet1!AX21</f>
        <v>144.38227844238281</v>
      </c>
      <c r="AY21">
        <f>+[1]Sheet1!AY21</f>
        <v>141.89324951171875</v>
      </c>
      <c r="AZ21">
        <f>+[1]Sheet1!AZ21</f>
        <v>147.13975524902344</v>
      </c>
      <c r="BA21">
        <f>+[1]Sheet1!BA21</f>
        <v>139.99966430664063</v>
      </c>
      <c r="BB21">
        <f>+[1]Sheet1!BB21</f>
        <v>133.23397827148438</v>
      </c>
      <c r="BC21">
        <f>+[1]Sheet1!BC21</f>
        <v>181.13874816894531</v>
      </c>
      <c r="BD21">
        <f>+[1]Sheet1!BD21</f>
        <v>143.0672607421875</v>
      </c>
      <c r="BE21">
        <f>+[1]Sheet1!BE21</f>
        <v>150.48196411132813</v>
      </c>
      <c r="BF21">
        <f>+[1]Sheet1!BF21</f>
        <v>154.90771484375</v>
      </c>
      <c r="BG21">
        <f>+[1]Sheet1!BG21</f>
        <v>162.11752319335938</v>
      </c>
      <c r="BH21">
        <f>+[1]Sheet1!BH21</f>
        <v>147.85264587402344</v>
      </c>
      <c r="BI21">
        <f>+[1]Sheet1!BI21</f>
        <v>151.52651977539063</v>
      </c>
      <c r="BJ21">
        <f>+[1]Sheet1!BJ21</f>
        <v>144.54788208007813</v>
      </c>
      <c r="BK21">
        <f>+[1]Sheet1!BK21</f>
        <v>142.0596923828125</v>
      </c>
      <c r="BL21">
        <f>+[1]Sheet1!BL21</f>
        <v>149.43948364257813</v>
      </c>
      <c r="BM21">
        <f>+[1]Sheet1!BM21</f>
        <v>149.92430114746094</v>
      </c>
      <c r="BN21">
        <f>+[1]Sheet1!BN21</f>
        <v>150.00239562988281</v>
      </c>
      <c r="BO21">
        <f>+[1]Sheet1!BO21</f>
        <v>149.98631286621094</v>
      </c>
      <c r="BP21">
        <f>+[1]Sheet1!BP21</f>
        <v>149.99919128417969</v>
      </c>
      <c r="BQ21">
        <f>+[1]Sheet1!BQ21</f>
        <v>147.19773864746094</v>
      </c>
      <c r="BR21">
        <f>+[1]Sheet1!BR21</f>
        <v>140.14979553222656</v>
      </c>
      <c r="BS21">
        <f>+[1]Sheet1!BS21</f>
        <v>132.92166137695313</v>
      </c>
      <c r="BT21">
        <f>+[1]Sheet1!BT21</f>
        <v>182.64492797851563</v>
      </c>
      <c r="BU21">
        <f>+[1]Sheet1!BU21</f>
        <v>142.54835510253906</v>
      </c>
      <c r="BV21">
        <f>+[1]Sheet1!BV21</f>
        <v>150.51365661621094</v>
      </c>
      <c r="BW21">
        <f>+[1]Sheet1!BW21</f>
        <v>155.24407958984375</v>
      </c>
      <c r="BX21">
        <f>+[1]Sheet1!BX21</f>
        <v>162.947509765625</v>
      </c>
      <c r="BY21">
        <f>+[1]Sheet1!BY21</f>
        <v>147.86824035644531</v>
      </c>
      <c r="BZ21">
        <f>+[1]Sheet1!BZ21</f>
        <v>152.01728820800781</v>
      </c>
      <c r="CA21">
        <f>+[1]Sheet1!CA21</f>
        <v>144.31558227539063</v>
      </c>
      <c r="CB21">
        <f>+[1]Sheet1!CB21</f>
        <v>141.87466430664063</v>
      </c>
      <c r="CC21">
        <f>+[1]Sheet1!CC21</f>
        <v>149.91688537597656</v>
      </c>
      <c r="CD21">
        <f>+[1]Sheet1!CD21</f>
        <v>149.91690063476563</v>
      </c>
      <c r="CF21">
        <f ca="1">+[2]IPCse!DC25</f>
        <v>150.02565565442865</v>
      </c>
      <c r="CG21">
        <f t="shared" ca="1" si="0"/>
        <v>149.90401159274009</v>
      </c>
    </row>
    <row r="22" spans="1:85" x14ac:dyDescent="0.25">
      <c r="A22" s="2">
        <f>+[1]Sheet1!A22</f>
        <v>43313</v>
      </c>
      <c r="B22" s="1">
        <f>+[1]Sheet1!B22</f>
        <v>8</v>
      </c>
      <c r="C22" s="1">
        <f>+[1]Sheet1!C22</f>
        <v>2018</v>
      </c>
      <c r="D22">
        <f>+[1]Sheet1!D22</f>
        <v>153.16526794433594</v>
      </c>
      <c r="E22">
        <f>+[1]Sheet1!E22</f>
        <v>143.03373718261719</v>
      </c>
      <c r="F22">
        <f>+[1]Sheet1!F22</f>
        <v>133.33096313476563</v>
      </c>
      <c r="G22">
        <f>+[1]Sheet1!G22</f>
        <v>195.96054077148438</v>
      </c>
      <c r="H22">
        <f>+[1]Sheet1!H22</f>
        <v>145.38545227050781</v>
      </c>
      <c r="I22">
        <f>+[1]Sheet1!I22</f>
        <v>156.11883544921875</v>
      </c>
      <c r="J22">
        <f>+[1]Sheet1!J22</f>
        <v>162.34211730957031</v>
      </c>
      <c r="K22">
        <f>+[1]Sheet1!K22</f>
        <v>183.39697265625</v>
      </c>
      <c r="L22">
        <f>+[1]Sheet1!L22</f>
        <v>152.67774963378906</v>
      </c>
      <c r="M22">
        <f>+[1]Sheet1!M22</f>
        <v>156.717529296875</v>
      </c>
      <c r="N22">
        <f>+[1]Sheet1!N22</f>
        <v>147.24050903320313</v>
      </c>
      <c r="O22">
        <f>+[1]Sheet1!O22</f>
        <v>147.94313049316406</v>
      </c>
      <c r="P22">
        <f>+[1]Sheet1!P22</f>
        <v>153.03105163574219</v>
      </c>
      <c r="Q22">
        <f>+[1]Sheet1!Q22</f>
        <v>142.72859191894531</v>
      </c>
      <c r="R22">
        <f>+[1]Sheet1!R22</f>
        <v>133.85060119628906</v>
      </c>
      <c r="S22">
        <f>+[1]Sheet1!S22</f>
        <v>195.00822448730469</v>
      </c>
      <c r="T22">
        <f>+[1]Sheet1!T22</f>
        <v>146.063232421875</v>
      </c>
      <c r="U22">
        <f>+[1]Sheet1!U22</f>
        <v>156.35159301757813</v>
      </c>
      <c r="V22">
        <f>+[1]Sheet1!V22</f>
        <v>161.97819519042969</v>
      </c>
      <c r="W22">
        <f>+[1]Sheet1!W22</f>
        <v>183.62103271484375</v>
      </c>
      <c r="X22">
        <f>+[1]Sheet1!X22</f>
        <v>153.07125854492188</v>
      </c>
      <c r="Y22">
        <f>+[1]Sheet1!Y22</f>
        <v>156.09461975097656</v>
      </c>
      <c r="Z22">
        <f>+[1]Sheet1!Z22</f>
        <v>147.49546813964844</v>
      </c>
      <c r="AA22">
        <f>+[1]Sheet1!AA22</f>
        <v>148.30857849121094</v>
      </c>
      <c r="AB22">
        <f>+[1]Sheet1!AB22</f>
        <v>152.88070678710938</v>
      </c>
      <c r="AC22">
        <f>+[1]Sheet1!AC22</f>
        <v>142.74510192871094</v>
      </c>
      <c r="AD22">
        <f>+[1]Sheet1!AD22</f>
        <v>134.24348449707031</v>
      </c>
      <c r="AE22">
        <f>+[1]Sheet1!AE22</f>
        <v>193.85951232910156</v>
      </c>
      <c r="AF22">
        <f>+[1]Sheet1!AF22</f>
        <v>146.46046447753906</v>
      </c>
      <c r="AG22">
        <f>+[1]Sheet1!AG22</f>
        <v>156.48529052734375</v>
      </c>
      <c r="AH22">
        <f>+[1]Sheet1!AH22</f>
        <v>161.95384216308594</v>
      </c>
      <c r="AI22">
        <f>+[1]Sheet1!AI22</f>
        <v>183.99691772460938</v>
      </c>
      <c r="AJ22">
        <f>+[1]Sheet1!AJ22</f>
        <v>153.33311462402344</v>
      </c>
      <c r="AK22">
        <f>+[1]Sheet1!AK22</f>
        <v>156.09718322753906</v>
      </c>
      <c r="AL22">
        <f>+[1]Sheet1!AL22</f>
        <v>147.77130126953125</v>
      </c>
      <c r="AM22">
        <f>+[1]Sheet1!AM22</f>
        <v>148.45196533203125</v>
      </c>
      <c r="AN22">
        <f>+[1]Sheet1!AN22</f>
        <v>152.72833251953125</v>
      </c>
      <c r="AO22">
        <f>+[1]Sheet1!AO22</f>
        <v>142.7081298828125</v>
      </c>
      <c r="AP22">
        <f>+[1]Sheet1!AP22</f>
        <v>134.30146789550781</v>
      </c>
      <c r="AQ22">
        <f>+[1]Sheet1!AQ22</f>
        <v>193.31660461425781</v>
      </c>
      <c r="AR22">
        <f>+[1]Sheet1!AR22</f>
        <v>146.59257507324219</v>
      </c>
      <c r="AS22">
        <f>+[1]Sheet1!AS22</f>
        <v>156.75071716308594</v>
      </c>
      <c r="AT22">
        <f>+[1]Sheet1!AT22</f>
        <v>161.479248046875</v>
      </c>
      <c r="AU22">
        <f>+[1]Sheet1!AU22</f>
        <v>183.35101318359375</v>
      </c>
      <c r="AV22">
        <f>+[1]Sheet1!AV22</f>
        <v>152.97401428222656</v>
      </c>
      <c r="AW22">
        <f>+[1]Sheet1!AW22</f>
        <v>155.72109985351563</v>
      </c>
      <c r="AX22">
        <f>+[1]Sheet1!AX22</f>
        <v>147.88967895507813</v>
      </c>
      <c r="AY22">
        <f>+[1]Sheet1!AY22</f>
        <v>148.68576049804688</v>
      </c>
      <c r="AZ22">
        <f>+[1]Sheet1!AZ22</f>
        <v>152.60394287109375</v>
      </c>
      <c r="BA22">
        <f>+[1]Sheet1!BA22</f>
        <v>142.49755859375</v>
      </c>
      <c r="BB22">
        <f>+[1]Sheet1!BB22</f>
        <v>134.56941223144531</v>
      </c>
      <c r="BC22">
        <f>+[1]Sheet1!BC22</f>
        <v>192.46208190917969</v>
      </c>
      <c r="BD22">
        <f>+[1]Sheet1!BD22</f>
        <v>147.14151000976563</v>
      </c>
      <c r="BE22">
        <f>+[1]Sheet1!BE22</f>
        <v>156.99978637695313</v>
      </c>
      <c r="BF22">
        <f>+[1]Sheet1!BF22</f>
        <v>161.16090393066406</v>
      </c>
      <c r="BG22">
        <f>+[1]Sheet1!BG22</f>
        <v>183.26914978027344</v>
      </c>
      <c r="BH22">
        <f>+[1]Sheet1!BH22</f>
        <v>152.64959716796875</v>
      </c>
      <c r="BI22">
        <f>+[1]Sheet1!BI22</f>
        <v>155.29208374023438</v>
      </c>
      <c r="BJ22">
        <f>+[1]Sheet1!BJ22</f>
        <v>148.07508850097656</v>
      </c>
      <c r="BK22">
        <f>+[1]Sheet1!BK22</f>
        <v>149.12486267089844</v>
      </c>
      <c r="BL22">
        <f>+[1]Sheet1!BL22</f>
        <v>155.24581909179688</v>
      </c>
      <c r="BM22">
        <f>+[1]Sheet1!BM22</f>
        <v>155.79220581054688</v>
      </c>
      <c r="BN22">
        <f>+[1]Sheet1!BN22</f>
        <v>155.86990356445313</v>
      </c>
      <c r="BO22">
        <f>+[1]Sheet1!BO22</f>
        <v>155.79864501953125</v>
      </c>
      <c r="BP22">
        <f>+[1]Sheet1!BP22</f>
        <v>155.79953002929688</v>
      </c>
      <c r="BQ22">
        <f>+[1]Sheet1!BQ22</f>
        <v>152.86572265625</v>
      </c>
      <c r="BR22">
        <f>+[1]Sheet1!BR22</f>
        <v>142.69740295410156</v>
      </c>
      <c r="BS22">
        <f>+[1]Sheet1!BS22</f>
        <v>134.15798950195313</v>
      </c>
      <c r="BT22">
        <f>+[1]Sheet1!BT22</f>
        <v>193.7039794921875</v>
      </c>
      <c r="BU22">
        <f>+[1]Sheet1!BU22</f>
        <v>146.62603759765625</v>
      </c>
      <c r="BV22">
        <f>+[1]Sheet1!BV22</f>
        <v>156.71365356445313</v>
      </c>
      <c r="BW22">
        <f>+[1]Sheet1!BW22</f>
        <v>161.58787536621094</v>
      </c>
      <c r="BX22">
        <f>+[1]Sheet1!BX22</f>
        <v>183.50444030761719</v>
      </c>
      <c r="BY22">
        <f>+[1]Sheet1!BY22</f>
        <v>152.89491271972656</v>
      </c>
      <c r="BZ22">
        <f>+[1]Sheet1!BZ22</f>
        <v>155.72712707519531</v>
      </c>
      <c r="CA22">
        <f>+[1]Sheet1!CA22</f>
        <v>147.84564208984375</v>
      </c>
      <c r="CB22">
        <f>+[1]Sheet1!CB22</f>
        <v>148.68392944335938</v>
      </c>
      <c r="CC22">
        <f>+[1]Sheet1!CC22</f>
        <v>155.74299621582031</v>
      </c>
      <c r="CD22">
        <f>+[1]Sheet1!CD22</f>
        <v>155.74299621582031</v>
      </c>
      <c r="CF22">
        <f ca="1">+[2]IPCse!DC26</f>
        <v>155.81365035525602</v>
      </c>
      <c r="CG22">
        <f t="shared" ca="1" si="0"/>
        <v>155.68731326168987</v>
      </c>
    </row>
    <row r="23" spans="1:85" x14ac:dyDescent="0.25">
      <c r="A23" s="2">
        <f>+[1]Sheet1!A23</f>
        <v>43344</v>
      </c>
      <c r="B23" s="1">
        <f>+[1]Sheet1!B23</f>
        <v>9</v>
      </c>
      <c r="C23" s="1">
        <f>+[1]Sheet1!C23</f>
        <v>2018</v>
      </c>
      <c r="D23">
        <f>+[1]Sheet1!D23</f>
        <v>162.66473388671875</v>
      </c>
      <c r="E23">
        <f>+[1]Sheet1!E23</f>
        <v>146.99681091308594</v>
      </c>
      <c r="F23">
        <f>+[1]Sheet1!F23</f>
        <v>140.55470275878906</v>
      </c>
      <c r="G23">
        <f>+[1]Sheet1!G23</f>
        <v>201.41946411132813</v>
      </c>
      <c r="H23">
        <f>+[1]Sheet1!H23</f>
        <v>158.4813232421875</v>
      </c>
      <c r="I23">
        <f>+[1]Sheet1!I23</f>
        <v>163.34042358398438</v>
      </c>
      <c r="J23">
        <f>+[1]Sheet1!J23</f>
        <v>178.70950317382813</v>
      </c>
      <c r="K23">
        <f>+[1]Sheet1!K23</f>
        <v>187.63427734375</v>
      </c>
      <c r="L23">
        <f>+[1]Sheet1!L23</f>
        <v>161.63873291015625</v>
      </c>
      <c r="M23">
        <f>+[1]Sheet1!M23</f>
        <v>160.88172912597656</v>
      </c>
      <c r="N23">
        <f>+[1]Sheet1!N23</f>
        <v>156.08171081542969</v>
      </c>
      <c r="O23">
        <f>+[1]Sheet1!O23</f>
        <v>159.5433349609375</v>
      </c>
      <c r="P23">
        <f>+[1]Sheet1!P23</f>
        <v>162.57366943359375</v>
      </c>
      <c r="Q23">
        <f>+[1]Sheet1!Q23</f>
        <v>146.61875915527344</v>
      </c>
      <c r="R23">
        <f>+[1]Sheet1!R23</f>
        <v>141.18208312988281</v>
      </c>
      <c r="S23">
        <f>+[1]Sheet1!S23</f>
        <v>199.871826171875</v>
      </c>
      <c r="T23">
        <f>+[1]Sheet1!T23</f>
        <v>159.17282104492188</v>
      </c>
      <c r="U23">
        <f>+[1]Sheet1!U23</f>
        <v>163.44891357421875</v>
      </c>
      <c r="V23">
        <f>+[1]Sheet1!V23</f>
        <v>178.4713134765625</v>
      </c>
      <c r="W23">
        <f>+[1]Sheet1!W23</f>
        <v>187.63539123535156</v>
      </c>
      <c r="X23">
        <f>+[1]Sheet1!X23</f>
        <v>161.93489074707031</v>
      </c>
      <c r="Y23">
        <f>+[1]Sheet1!Y23</f>
        <v>160.43710327148438</v>
      </c>
      <c r="Z23">
        <f>+[1]Sheet1!Z23</f>
        <v>156.28889465332031</v>
      </c>
      <c r="AA23">
        <f>+[1]Sheet1!AA23</f>
        <v>159.9609375</v>
      </c>
      <c r="AB23">
        <f>+[1]Sheet1!AB23</f>
        <v>162.41398620605469</v>
      </c>
      <c r="AC23">
        <f>+[1]Sheet1!AC23</f>
        <v>146.66744995117188</v>
      </c>
      <c r="AD23">
        <f>+[1]Sheet1!AD23</f>
        <v>141.57388305664063</v>
      </c>
      <c r="AE23">
        <f>+[1]Sheet1!AE23</f>
        <v>198.51748657226563</v>
      </c>
      <c r="AF23">
        <f>+[1]Sheet1!AF23</f>
        <v>159.6932373046875</v>
      </c>
      <c r="AG23">
        <f>+[1]Sheet1!AG23</f>
        <v>163.50299072265625</v>
      </c>
      <c r="AH23">
        <f>+[1]Sheet1!AH23</f>
        <v>178.58729553222656</v>
      </c>
      <c r="AI23">
        <f>+[1]Sheet1!AI23</f>
        <v>187.9195556640625</v>
      </c>
      <c r="AJ23">
        <f>+[1]Sheet1!AJ23</f>
        <v>162.14273071289063</v>
      </c>
      <c r="AK23">
        <f>+[1]Sheet1!AK23</f>
        <v>160.50119018554688</v>
      </c>
      <c r="AL23">
        <f>+[1]Sheet1!AL23</f>
        <v>156.35409545898438</v>
      </c>
      <c r="AM23">
        <f>+[1]Sheet1!AM23</f>
        <v>160.16729736328125</v>
      </c>
      <c r="AN23">
        <f>+[1]Sheet1!AN23</f>
        <v>162.24998474121094</v>
      </c>
      <c r="AO23">
        <f>+[1]Sheet1!AO23</f>
        <v>146.59312438964844</v>
      </c>
      <c r="AP23">
        <f>+[1]Sheet1!AP23</f>
        <v>141.772216796875</v>
      </c>
      <c r="AQ23">
        <f>+[1]Sheet1!AQ23</f>
        <v>197.96170043945313</v>
      </c>
      <c r="AR23">
        <f>+[1]Sheet1!AR23</f>
        <v>159.81965637207031</v>
      </c>
      <c r="AS23">
        <f>+[1]Sheet1!AS23</f>
        <v>163.70170593261719</v>
      </c>
      <c r="AT23">
        <f>+[1]Sheet1!AT23</f>
        <v>178.29447937011719</v>
      </c>
      <c r="AU23">
        <f>+[1]Sheet1!AU23</f>
        <v>187.11293029785156</v>
      </c>
      <c r="AV23">
        <f>+[1]Sheet1!AV23</f>
        <v>161.75352478027344</v>
      </c>
      <c r="AW23">
        <f>+[1]Sheet1!AW23</f>
        <v>160.07052612304688</v>
      </c>
      <c r="AX23">
        <f>+[1]Sheet1!AX23</f>
        <v>156.46652221679688</v>
      </c>
      <c r="AY23">
        <f>+[1]Sheet1!AY23</f>
        <v>160.29501342773438</v>
      </c>
      <c r="AZ23">
        <f>+[1]Sheet1!AZ23</f>
        <v>162.10585021972656</v>
      </c>
      <c r="BA23">
        <f>+[1]Sheet1!BA23</f>
        <v>146.30384826660156</v>
      </c>
      <c r="BB23">
        <f>+[1]Sheet1!BB23</f>
        <v>142.18858337402344</v>
      </c>
      <c r="BC23">
        <f>+[1]Sheet1!BC23</f>
        <v>196.70468139648438</v>
      </c>
      <c r="BD23">
        <f>+[1]Sheet1!BD23</f>
        <v>160.24923706054688</v>
      </c>
      <c r="BE23">
        <f>+[1]Sheet1!BE23</f>
        <v>163.87174987792969</v>
      </c>
      <c r="BF23">
        <f>+[1]Sheet1!BF23</f>
        <v>178.117431640625</v>
      </c>
      <c r="BG23">
        <f>+[1]Sheet1!BG23</f>
        <v>186.81387329101563</v>
      </c>
      <c r="BH23">
        <f>+[1]Sheet1!BH23</f>
        <v>161.32063293457031</v>
      </c>
      <c r="BI23">
        <f>+[1]Sheet1!BI23</f>
        <v>159.91194152832031</v>
      </c>
      <c r="BJ23">
        <f>+[1]Sheet1!BJ23</f>
        <v>156.61102294921875</v>
      </c>
      <c r="BK23">
        <f>+[1]Sheet1!BK23</f>
        <v>160.62680053710938</v>
      </c>
      <c r="BL23">
        <f>+[1]Sheet1!BL23</f>
        <v>164.283935546875</v>
      </c>
      <c r="BM23">
        <f>+[1]Sheet1!BM23</f>
        <v>164.86906433105469</v>
      </c>
      <c r="BN23">
        <f>+[1]Sheet1!BN23</f>
        <v>164.90130615234375</v>
      </c>
      <c r="BO23">
        <f>+[1]Sheet1!BO23</f>
        <v>165.0465087890625</v>
      </c>
      <c r="BP23">
        <f>+[1]Sheet1!BP23</f>
        <v>164.99246215820313</v>
      </c>
      <c r="BQ23">
        <f>+[1]Sheet1!BQ23</f>
        <v>162.38514709472656</v>
      </c>
      <c r="BR23">
        <f>+[1]Sheet1!BR23</f>
        <v>146.57615661621094</v>
      </c>
      <c r="BS23">
        <f>+[1]Sheet1!BS23</f>
        <v>141.58778381347656</v>
      </c>
      <c r="BT23">
        <f>+[1]Sheet1!BT23</f>
        <v>198.34721374511719</v>
      </c>
      <c r="BU23">
        <f>+[1]Sheet1!BU23</f>
        <v>159.77780151367188</v>
      </c>
      <c r="BV23">
        <f>+[1]Sheet1!BV23</f>
        <v>163.68112182617188</v>
      </c>
      <c r="BW23">
        <f>+[1]Sheet1!BW23</f>
        <v>178.33958435058594</v>
      </c>
      <c r="BX23">
        <f>+[1]Sheet1!BX23</f>
        <v>187.33222961425781</v>
      </c>
      <c r="BY23">
        <f>+[1]Sheet1!BY23</f>
        <v>161.67012023925781</v>
      </c>
      <c r="BZ23">
        <f>+[1]Sheet1!BZ23</f>
        <v>160.18116760253906</v>
      </c>
      <c r="CA23">
        <f>+[1]Sheet1!CA23</f>
        <v>156.45474243164063</v>
      </c>
      <c r="CB23">
        <f>+[1]Sheet1!CB23</f>
        <v>160.27630615234375</v>
      </c>
      <c r="CC23">
        <f>+[1]Sheet1!CC23</f>
        <v>164.88267517089844</v>
      </c>
      <c r="CD23">
        <f>+[1]Sheet1!CD23</f>
        <v>164.88267517089844</v>
      </c>
      <c r="CF23">
        <f ca="1">+[2]IPCse!DC27</f>
        <v>164.9827888349997</v>
      </c>
      <c r="CG23">
        <f t="shared" ca="1" si="0"/>
        <v>164.8490172047072</v>
      </c>
    </row>
    <row r="24" spans="1:85" x14ac:dyDescent="0.25">
      <c r="A24" s="2">
        <f>+[1]Sheet1!A24</f>
        <v>43374</v>
      </c>
      <c r="B24" s="1">
        <f>+[1]Sheet1!B24</f>
        <v>10</v>
      </c>
      <c r="C24" s="1">
        <f>+[1]Sheet1!C24</f>
        <v>2018</v>
      </c>
      <c r="D24">
        <f>+[1]Sheet1!D24</f>
        <v>171.11573791503906</v>
      </c>
      <c r="E24">
        <f>+[1]Sheet1!E24</f>
        <v>150.10882568359375</v>
      </c>
      <c r="F24">
        <f>+[1]Sheet1!F24</f>
        <v>146.04791259765625</v>
      </c>
      <c r="G24">
        <f>+[1]Sheet1!G24</f>
        <v>218.43557739257813</v>
      </c>
      <c r="H24">
        <f>+[1]Sheet1!H24</f>
        <v>165.31393432617188</v>
      </c>
      <c r="I24">
        <f>+[1]Sheet1!I24</f>
        <v>172.00367736816406</v>
      </c>
      <c r="J24">
        <f>+[1]Sheet1!J24</f>
        <v>192.42999267578125</v>
      </c>
      <c r="K24">
        <f>+[1]Sheet1!K24</f>
        <v>189.19964599609375</v>
      </c>
      <c r="L24">
        <f>+[1]Sheet1!L24</f>
        <v>166.71580505371094</v>
      </c>
      <c r="M24">
        <f>+[1]Sheet1!M24</f>
        <v>165.31309509277344</v>
      </c>
      <c r="N24">
        <f>+[1]Sheet1!N24</f>
        <v>161.01695251464844</v>
      </c>
      <c r="O24">
        <f>+[1]Sheet1!O24</f>
        <v>169.24905395507813</v>
      </c>
      <c r="P24">
        <f>+[1]Sheet1!P24</f>
        <v>171.01899719238281</v>
      </c>
      <c r="Q24">
        <f>+[1]Sheet1!Q24</f>
        <v>149.74099731445313</v>
      </c>
      <c r="R24">
        <f>+[1]Sheet1!R24</f>
        <v>146.72976684570313</v>
      </c>
      <c r="S24">
        <f>+[1]Sheet1!S24</f>
        <v>217.38726806640625</v>
      </c>
      <c r="T24">
        <f>+[1]Sheet1!T24</f>
        <v>165.71493530273438</v>
      </c>
      <c r="U24">
        <f>+[1]Sheet1!U24</f>
        <v>172.2552490234375</v>
      </c>
      <c r="V24">
        <f>+[1]Sheet1!V24</f>
        <v>192.15609741210938</v>
      </c>
      <c r="W24">
        <f>+[1]Sheet1!W24</f>
        <v>189.01756286621094</v>
      </c>
      <c r="X24">
        <f>+[1]Sheet1!X24</f>
        <v>166.76451110839844</v>
      </c>
      <c r="Y24">
        <f>+[1]Sheet1!Y24</f>
        <v>164.99531555175781</v>
      </c>
      <c r="Z24">
        <f>+[1]Sheet1!Z24</f>
        <v>161.16249084472656</v>
      </c>
      <c r="AA24">
        <f>+[1]Sheet1!AA24</f>
        <v>169.8060302734375</v>
      </c>
      <c r="AB24">
        <f>+[1]Sheet1!AB24</f>
        <v>170.84916687011719</v>
      </c>
      <c r="AC24">
        <f>+[1]Sheet1!AC24</f>
        <v>149.76338195800781</v>
      </c>
      <c r="AD24">
        <f>+[1]Sheet1!AD24</f>
        <v>147.14840698242188</v>
      </c>
      <c r="AE24">
        <f>+[1]Sheet1!AE24</f>
        <v>216.49018859863281</v>
      </c>
      <c r="AF24">
        <f>+[1]Sheet1!AF24</f>
        <v>166.10418701171875</v>
      </c>
      <c r="AG24">
        <f>+[1]Sheet1!AG24</f>
        <v>172.35707092285156</v>
      </c>
      <c r="AH24">
        <f>+[1]Sheet1!AH24</f>
        <v>192.34623718261719</v>
      </c>
      <c r="AI24">
        <f>+[1]Sheet1!AI24</f>
        <v>189.20156860351563</v>
      </c>
      <c r="AJ24">
        <f>+[1]Sheet1!AJ24</f>
        <v>166.8642578125</v>
      </c>
      <c r="AK24">
        <f>+[1]Sheet1!AK24</f>
        <v>165.07481384277344</v>
      </c>
      <c r="AL24">
        <f>+[1]Sheet1!AL24</f>
        <v>161.26383972167969</v>
      </c>
      <c r="AM24">
        <f>+[1]Sheet1!AM24</f>
        <v>170.08869934082031</v>
      </c>
      <c r="AN24">
        <f>+[1]Sheet1!AN24</f>
        <v>170.66862487792969</v>
      </c>
      <c r="AO24">
        <f>+[1]Sheet1!AO24</f>
        <v>149.70526123046875</v>
      </c>
      <c r="AP24">
        <f>+[1]Sheet1!AP24</f>
        <v>147.34140014648438</v>
      </c>
      <c r="AQ24">
        <f>+[1]Sheet1!AQ24</f>
        <v>215.80924987792969</v>
      </c>
      <c r="AR24">
        <f>+[1]Sheet1!AR24</f>
        <v>166.18537902832031</v>
      </c>
      <c r="AS24">
        <f>+[1]Sheet1!AS24</f>
        <v>172.68302917480469</v>
      </c>
      <c r="AT24">
        <f>+[1]Sheet1!AT24</f>
        <v>191.92515563964844</v>
      </c>
      <c r="AU24">
        <f>+[1]Sheet1!AU24</f>
        <v>188.36715698242188</v>
      </c>
      <c r="AV24">
        <f>+[1]Sheet1!AV24</f>
        <v>166.4056396484375</v>
      </c>
      <c r="AW24">
        <f>+[1]Sheet1!AW24</f>
        <v>164.606689453125</v>
      </c>
      <c r="AX24">
        <f>+[1]Sheet1!AX24</f>
        <v>161.307861328125</v>
      </c>
      <c r="AY24">
        <f>+[1]Sheet1!AY24</f>
        <v>170.20451354980469</v>
      </c>
      <c r="AZ24">
        <f>+[1]Sheet1!AZ24</f>
        <v>170.49908447265625</v>
      </c>
      <c r="BA24">
        <f>+[1]Sheet1!BA24</f>
        <v>149.44731140136719</v>
      </c>
      <c r="BB24">
        <f>+[1]Sheet1!BB24</f>
        <v>147.76036071777344</v>
      </c>
      <c r="BC24">
        <f>+[1]Sheet1!BC24</f>
        <v>214.0657958984375</v>
      </c>
      <c r="BD24">
        <f>+[1]Sheet1!BD24</f>
        <v>166.32606506347656</v>
      </c>
      <c r="BE24">
        <f>+[1]Sheet1!BE24</f>
        <v>172.99345397949219</v>
      </c>
      <c r="BF24">
        <f>+[1]Sheet1!BF24</f>
        <v>191.6812744140625</v>
      </c>
      <c r="BG24">
        <f>+[1]Sheet1!BG24</f>
        <v>187.9560546875</v>
      </c>
      <c r="BH24">
        <f>+[1]Sheet1!BH24</f>
        <v>165.89741516113281</v>
      </c>
      <c r="BI24">
        <f>+[1]Sheet1!BI24</f>
        <v>164.32963562011719</v>
      </c>
      <c r="BJ24">
        <f>+[1]Sheet1!BJ24</f>
        <v>161.39154052734375</v>
      </c>
      <c r="BK24">
        <f>+[1]Sheet1!BK24</f>
        <v>170.530517578125</v>
      </c>
      <c r="BL24">
        <f>+[1]Sheet1!BL24</f>
        <v>172.7022705078125</v>
      </c>
      <c r="BM24">
        <f>+[1]Sheet1!BM24</f>
        <v>173.37210083007813</v>
      </c>
      <c r="BN24">
        <f>+[1]Sheet1!BN24</f>
        <v>173.42813110351563</v>
      </c>
      <c r="BO24">
        <f>+[1]Sheet1!BO24</f>
        <v>173.60185241699219</v>
      </c>
      <c r="BP24">
        <f>+[1]Sheet1!BP24</f>
        <v>173.38638305664063</v>
      </c>
      <c r="BQ24">
        <f>+[1]Sheet1!BQ24</f>
        <v>170.8121337890625</v>
      </c>
      <c r="BR24">
        <f>+[1]Sheet1!BR24</f>
        <v>149.69694519042969</v>
      </c>
      <c r="BS24">
        <f>+[1]Sheet1!BS24</f>
        <v>147.14459228515625</v>
      </c>
      <c r="BT24">
        <f>+[1]Sheet1!BT24</f>
        <v>215.90739440917969</v>
      </c>
      <c r="BU24">
        <f>+[1]Sheet1!BU24</f>
        <v>166.09429931640625</v>
      </c>
      <c r="BV24">
        <f>+[1]Sheet1!BV24</f>
        <v>172.65388488769531</v>
      </c>
      <c r="BW24">
        <f>+[1]Sheet1!BW24</f>
        <v>191.98260498046875</v>
      </c>
      <c r="BX24">
        <f>+[1]Sheet1!BX24</f>
        <v>188.61688232421875</v>
      </c>
      <c r="BY24">
        <f>+[1]Sheet1!BY24</f>
        <v>166.37538146972656</v>
      </c>
      <c r="BZ24">
        <f>+[1]Sheet1!BZ24</f>
        <v>164.67289733886719</v>
      </c>
      <c r="CA24">
        <f>+[1]Sheet1!CA24</f>
        <v>161.29371643066406</v>
      </c>
      <c r="CB24">
        <f>+[1]Sheet1!CB24</f>
        <v>170.15667724609375</v>
      </c>
      <c r="CC24">
        <f>+[1]Sheet1!CC24</f>
        <v>173.35597229003906</v>
      </c>
      <c r="CD24">
        <f>+[1]Sheet1!CD24</f>
        <v>173.35597229003906</v>
      </c>
      <c r="CF24">
        <f ca="1">+[2]IPCse!DC28</f>
        <v>173.44691839903922</v>
      </c>
      <c r="CG24">
        <f t="shared" ca="1" si="0"/>
        <v>173.30628386856915</v>
      </c>
    </row>
    <row r="25" spans="1:85" x14ac:dyDescent="0.25">
      <c r="A25" s="2">
        <f>+[1]Sheet1!A25</f>
        <v>43405</v>
      </c>
      <c r="B25" s="1">
        <f>+[1]Sheet1!B25</f>
        <v>11</v>
      </c>
      <c r="C25" s="1">
        <f>+[1]Sheet1!C25</f>
        <v>2018</v>
      </c>
      <c r="D25">
        <f>+[1]Sheet1!D25</f>
        <v>178.01228332519531</v>
      </c>
      <c r="E25">
        <f>+[1]Sheet1!E25</f>
        <v>156.0328369140625</v>
      </c>
      <c r="F25">
        <f>+[1]Sheet1!F25</f>
        <v>149.90524291992188</v>
      </c>
      <c r="G25">
        <f>+[1]Sheet1!G25</f>
        <v>223.35749816894531</v>
      </c>
      <c r="H25">
        <f>+[1]Sheet1!H25</f>
        <v>171.49919128417969</v>
      </c>
      <c r="I25">
        <f>+[1]Sheet1!I25</f>
        <v>182.97196960449219</v>
      </c>
      <c r="J25">
        <f>+[1]Sheet1!J25</f>
        <v>197.54966735839844</v>
      </c>
      <c r="K25">
        <f>+[1]Sheet1!K25</f>
        <v>194.70465087890625</v>
      </c>
      <c r="L25">
        <f>+[1]Sheet1!L25</f>
        <v>171.61187744140625</v>
      </c>
      <c r="M25">
        <f>+[1]Sheet1!M25</f>
        <v>170.28158569335938</v>
      </c>
      <c r="N25">
        <f>+[1]Sheet1!N25</f>
        <v>165.14784240722656</v>
      </c>
      <c r="O25">
        <f>+[1]Sheet1!O25</f>
        <v>177.06756591796875</v>
      </c>
      <c r="P25">
        <f>+[1]Sheet1!P25</f>
        <v>178.02763366699219</v>
      </c>
      <c r="Q25">
        <f>+[1]Sheet1!Q25</f>
        <v>155.74996948242188</v>
      </c>
      <c r="R25">
        <f>+[1]Sheet1!R25</f>
        <v>150.664306640625</v>
      </c>
      <c r="S25">
        <f>+[1]Sheet1!S25</f>
        <v>222.23042297363281</v>
      </c>
      <c r="T25">
        <f>+[1]Sheet1!T25</f>
        <v>172.00006103515625</v>
      </c>
      <c r="U25">
        <f>+[1]Sheet1!U25</f>
        <v>182.76496887207031</v>
      </c>
      <c r="V25">
        <f>+[1]Sheet1!V25</f>
        <v>197.25991821289063</v>
      </c>
      <c r="W25">
        <f>+[1]Sheet1!W25</f>
        <v>194.79566955566406</v>
      </c>
      <c r="X25">
        <f>+[1]Sheet1!X25</f>
        <v>171.62786865234375</v>
      </c>
      <c r="Y25">
        <f>+[1]Sheet1!Y25</f>
        <v>169.75608825683594</v>
      </c>
      <c r="Z25">
        <f>+[1]Sheet1!Z25</f>
        <v>165.33035278320313</v>
      </c>
      <c r="AA25">
        <f>+[1]Sheet1!AA25</f>
        <v>177.38925170898438</v>
      </c>
      <c r="AB25">
        <f>+[1]Sheet1!AB25</f>
        <v>177.94497680664063</v>
      </c>
      <c r="AC25">
        <f>+[1]Sheet1!AC25</f>
        <v>155.68563842773438</v>
      </c>
      <c r="AD25">
        <f>+[1]Sheet1!AD25</f>
        <v>151.09805297851563</v>
      </c>
      <c r="AE25">
        <f>+[1]Sheet1!AE25</f>
        <v>221.36776733398438</v>
      </c>
      <c r="AF25">
        <f>+[1]Sheet1!AF25</f>
        <v>172.34941101074219</v>
      </c>
      <c r="AG25">
        <f>+[1]Sheet1!AG25</f>
        <v>182.85491943359375</v>
      </c>
      <c r="AH25">
        <f>+[1]Sheet1!AH25</f>
        <v>197.40463256835938</v>
      </c>
      <c r="AI25">
        <f>+[1]Sheet1!AI25</f>
        <v>195.09556579589844</v>
      </c>
      <c r="AJ25">
        <f>+[1]Sheet1!AJ25</f>
        <v>171.646728515625</v>
      </c>
      <c r="AK25">
        <f>+[1]Sheet1!AK25</f>
        <v>169.84103393554688</v>
      </c>
      <c r="AL25">
        <f>+[1]Sheet1!AL25</f>
        <v>165.50021362304688</v>
      </c>
      <c r="AM25">
        <f>+[1]Sheet1!AM25</f>
        <v>177.57568359375</v>
      </c>
      <c r="AN25">
        <f>+[1]Sheet1!AN25</f>
        <v>177.83576965332031</v>
      </c>
      <c r="AO25">
        <f>+[1]Sheet1!AO25</f>
        <v>155.67034912109375</v>
      </c>
      <c r="AP25">
        <f>+[1]Sheet1!AP25</f>
        <v>151.29988098144531</v>
      </c>
      <c r="AQ25">
        <f>+[1]Sheet1!AQ25</f>
        <v>220.68902587890625</v>
      </c>
      <c r="AR25">
        <f>+[1]Sheet1!AR25</f>
        <v>172.45454406738281</v>
      </c>
      <c r="AS25">
        <f>+[1]Sheet1!AS25</f>
        <v>182.18824768066406</v>
      </c>
      <c r="AT25">
        <f>+[1]Sheet1!AT25</f>
        <v>197.00791931152344</v>
      </c>
      <c r="AU25">
        <f>+[1]Sheet1!AU25</f>
        <v>194.26100158691406</v>
      </c>
      <c r="AV25">
        <f>+[1]Sheet1!AV25</f>
        <v>171.41108703613281</v>
      </c>
      <c r="AW25">
        <f>+[1]Sheet1!AW25</f>
        <v>169.28791809082031</v>
      </c>
      <c r="AX25">
        <f>+[1]Sheet1!AX25</f>
        <v>165.57196044921875</v>
      </c>
      <c r="AY25">
        <f>+[1]Sheet1!AY25</f>
        <v>177.6396484375</v>
      </c>
      <c r="AZ25">
        <f>+[1]Sheet1!AZ25</f>
        <v>177.74638366699219</v>
      </c>
      <c r="BA25">
        <f>+[1]Sheet1!BA25</f>
        <v>155.52984619140625</v>
      </c>
      <c r="BB25">
        <f>+[1]Sheet1!BB25</f>
        <v>151.70747375488281</v>
      </c>
      <c r="BC25">
        <f>+[1]Sheet1!BC25</f>
        <v>218.66940307617188</v>
      </c>
      <c r="BD25">
        <f>+[1]Sheet1!BD25</f>
        <v>172.74978637695313</v>
      </c>
      <c r="BE25">
        <f>+[1]Sheet1!BE25</f>
        <v>181.6611328125</v>
      </c>
      <c r="BF25">
        <f>+[1]Sheet1!BF25</f>
        <v>196.7784423828125</v>
      </c>
      <c r="BG25">
        <f>+[1]Sheet1!BG25</f>
        <v>194.0869140625</v>
      </c>
      <c r="BH25">
        <f>+[1]Sheet1!BH25</f>
        <v>171.16432189941406</v>
      </c>
      <c r="BI25">
        <f>+[1]Sheet1!BI25</f>
        <v>168.91886901855469</v>
      </c>
      <c r="BJ25">
        <f>+[1]Sheet1!BJ25</f>
        <v>165.73251342773438</v>
      </c>
      <c r="BK25">
        <f>+[1]Sheet1!BK25</f>
        <v>177.64241027832031</v>
      </c>
      <c r="BL25">
        <f>+[1]Sheet1!BL25</f>
        <v>178.76094055175781</v>
      </c>
      <c r="BM25">
        <f>+[1]Sheet1!BM25</f>
        <v>179.37846374511719</v>
      </c>
      <c r="BN25">
        <f>+[1]Sheet1!BN25</f>
        <v>179.48954772949219</v>
      </c>
      <c r="BO25">
        <f>+[1]Sheet1!BO25</f>
        <v>179.57781982421875</v>
      </c>
      <c r="BP25">
        <f>+[1]Sheet1!BP25</f>
        <v>179.26512145996094</v>
      </c>
      <c r="BQ25">
        <f>+[1]Sheet1!BQ25</f>
        <v>177.90489196777344</v>
      </c>
      <c r="BR25">
        <f>+[1]Sheet1!BR25</f>
        <v>155.69329833984375</v>
      </c>
      <c r="BS25">
        <f>+[1]Sheet1!BS25</f>
        <v>151.08018493652344</v>
      </c>
      <c r="BT25">
        <f>+[1]Sheet1!BT25</f>
        <v>220.69461059570313</v>
      </c>
      <c r="BU25">
        <f>+[1]Sheet1!BU25</f>
        <v>172.41862487792969</v>
      </c>
      <c r="BV25">
        <f>+[1]Sheet1!BV25</f>
        <v>182.21116638183594</v>
      </c>
      <c r="BW25">
        <f>+[1]Sheet1!BW25</f>
        <v>197.07276916503906</v>
      </c>
      <c r="BX25">
        <f>+[1]Sheet1!BX25</f>
        <v>194.51506042480469</v>
      </c>
      <c r="BY25">
        <f>+[1]Sheet1!BY25</f>
        <v>171.40972900390625</v>
      </c>
      <c r="BZ25">
        <f>+[1]Sheet1!BZ25</f>
        <v>169.36077880859375</v>
      </c>
      <c r="CA25">
        <f>+[1]Sheet1!CA25</f>
        <v>165.56210327148438</v>
      </c>
      <c r="CB25">
        <f>+[1]Sheet1!CB25</f>
        <v>177.53892517089844</v>
      </c>
      <c r="CC25">
        <f>+[1]Sheet1!CC25</f>
        <v>179.3304443359375</v>
      </c>
      <c r="CD25">
        <f>+[1]Sheet1!CD25</f>
        <v>179.33045959472656</v>
      </c>
      <c r="CF25">
        <f ca="1">+[2]IPCse!DC29</f>
        <v>179.4447888753765</v>
      </c>
      <c r="CG25">
        <f t="shared" ca="1" si="0"/>
        <v>179.29929114118946</v>
      </c>
    </row>
    <row r="26" spans="1:85" x14ac:dyDescent="0.25">
      <c r="A26" s="2">
        <f>+[1]Sheet1!A26</f>
        <v>43435</v>
      </c>
      <c r="B26" s="1">
        <f>+[1]Sheet1!B26</f>
        <v>12</v>
      </c>
      <c r="C26" s="1">
        <f>+[1]Sheet1!C26</f>
        <v>2018</v>
      </c>
      <c r="D26">
        <f>+[1]Sheet1!D26</f>
        <v>181.88870239257813</v>
      </c>
      <c r="E26">
        <f>+[1]Sheet1!E26</f>
        <v>158.67802429199219</v>
      </c>
      <c r="F26">
        <f>+[1]Sheet1!F26</f>
        <v>153.74736022949219</v>
      </c>
      <c r="G26">
        <f>+[1]Sheet1!G26</f>
        <v>229.03337097167969</v>
      </c>
      <c r="H26">
        <f>+[1]Sheet1!H26</f>
        <v>175.22117614746094</v>
      </c>
      <c r="I26">
        <f>+[1]Sheet1!I26</f>
        <v>191.98077392578125</v>
      </c>
      <c r="J26">
        <f>+[1]Sheet1!J26</f>
        <v>202.55717468261719</v>
      </c>
      <c r="K26">
        <f>+[1]Sheet1!K26</f>
        <v>207.53109741210938</v>
      </c>
      <c r="L26">
        <f>+[1]Sheet1!L26</f>
        <v>176.43528747558594</v>
      </c>
      <c r="M26">
        <f>+[1]Sheet1!M26</f>
        <v>175.50717163085938</v>
      </c>
      <c r="N26">
        <f>+[1]Sheet1!N26</f>
        <v>169.40437316894531</v>
      </c>
      <c r="O26">
        <f>+[1]Sheet1!O26</f>
        <v>183.29609680175781</v>
      </c>
      <c r="P26">
        <f>+[1]Sheet1!P26</f>
        <v>181.93281555175781</v>
      </c>
      <c r="Q26">
        <f>+[1]Sheet1!Q26</f>
        <v>158.45726013183594</v>
      </c>
      <c r="R26">
        <f>+[1]Sheet1!R26</f>
        <v>154.58145141601563</v>
      </c>
      <c r="S26">
        <f>+[1]Sheet1!S26</f>
        <v>228.41757202148438</v>
      </c>
      <c r="T26">
        <f>+[1]Sheet1!T26</f>
        <v>175.82296752929688</v>
      </c>
      <c r="U26">
        <f>+[1]Sheet1!U26</f>
        <v>192.02392578125</v>
      </c>
      <c r="V26">
        <f>+[1]Sheet1!V26</f>
        <v>202.23536682128906</v>
      </c>
      <c r="W26">
        <f>+[1]Sheet1!W26</f>
        <v>207.79531860351563</v>
      </c>
      <c r="X26">
        <f>+[1]Sheet1!X26</f>
        <v>176.43264770507813</v>
      </c>
      <c r="Y26">
        <f>+[1]Sheet1!Y26</f>
        <v>175.06277465820313</v>
      </c>
      <c r="Z26">
        <f>+[1]Sheet1!Z26</f>
        <v>169.62689208984375</v>
      </c>
      <c r="AA26">
        <f>+[1]Sheet1!AA26</f>
        <v>183.52311706542969</v>
      </c>
      <c r="AB26">
        <f>+[1]Sheet1!AB26</f>
        <v>181.87109375</v>
      </c>
      <c r="AC26">
        <f>+[1]Sheet1!AC26</f>
        <v>158.37571716308594</v>
      </c>
      <c r="AD26">
        <f>+[1]Sheet1!AD26</f>
        <v>155.07038879394531</v>
      </c>
      <c r="AE26">
        <f>+[1]Sheet1!AE26</f>
        <v>227.69429016113281</v>
      </c>
      <c r="AF26">
        <f>+[1]Sheet1!AF26</f>
        <v>176.22796630859375</v>
      </c>
      <c r="AG26">
        <f>+[1]Sheet1!AG26</f>
        <v>192.19514465332031</v>
      </c>
      <c r="AH26">
        <f>+[1]Sheet1!AH26</f>
        <v>202.08155822753906</v>
      </c>
      <c r="AI26">
        <f>+[1]Sheet1!AI26</f>
        <v>208.15060424804688</v>
      </c>
      <c r="AJ26">
        <f>+[1]Sheet1!AJ26</f>
        <v>176.43690490722656</v>
      </c>
      <c r="AK26">
        <f>+[1]Sheet1!AK26</f>
        <v>175.15187072753906</v>
      </c>
      <c r="AL26">
        <f>+[1]Sheet1!AL26</f>
        <v>169.84732055664063</v>
      </c>
      <c r="AM26">
        <f>+[1]Sheet1!AM26</f>
        <v>183.62921142578125</v>
      </c>
      <c r="AN26">
        <f>+[1]Sheet1!AN26</f>
        <v>181.80372619628906</v>
      </c>
      <c r="AO26">
        <f>+[1]Sheet1!AO26</f>
        <v>158.37705993652344</v>
      </c>
      <c r="AP26">
        <f>+[1]Sheet1!AP26</f>
        <v>155.22251892089844</v>
      </c>
      <c r="AQ26">
        <f>+[1]Sheet1!AQ26</f>
        <v>227.180908203125</v>
      </c>
      <c r="AR26">
        <f>+[1]Sheet1!AR26</f>
        <v>176.34805297851563</v>
      </c>
      <c r="AS26">
        <f>+[1]Sheet1!AS26</f>
        <v>191.91510009765625</v>
      </c>
      <c r="AT26">
        <f>+[1]Sheet1!AT26</f>
        <v>201.80342102050781</v>
      </c>
      <c r="AU26">
        <f>+[1]Sheet1!AU26</f>
        <v>207.36404418945313</v>
      </c>
      <c r="AV26">
        <f>+[1]Sheet1!AV26</f>
        <v>176.24240112304688</v>
      </c>
      <c r="AW26">
        <f>+[1]Sheet1!AW26</f>
        <v>174.54118347167969</v>
      </c>
      <c r="AX26">
        <f>+[1]Sheet1!AX26</f>
        <v>169.93948364257813</v>
      </c>
      <c r="AY26">
        <f>+[1]Sheet1!AY26</f>
        <v>183.7958984375</v>
      </c>
      <c r="AZ26">
        <f>+[1]Sheet1!AZ26</f>
        <v>181.79861450195313</v>
      </c>
      <c r="BA26">
        <f>+[1]Sheet1!BA26</f>
        <v>158.27783203125</v>
      </c>
      <c r="BB26">
        <f>+[1]Sheet1!BB26</f>
        <v>155.59783935546875</v>
      </c>
      <c r="BC26">
        <f>+[1]Sheet1!BC26</f>
        <v>225.72030639648438</v>
      </c>
      <c r="BD26">
        <f>+[1]Sheet1!BD26</f>
        <v>176.67572021484375</v>
      </c>
      <c r="BE26">
        <f>+[1]Sheet1!BE26</f>
        <v>191.72149658203125</v>
      </c>
      <c r="BF26">
        <f>+[1]Sheet1!BF26</f>
        <v>201.54786682128906</v>
      </c>
      <c r="BG26">
        <f>+[1]Sheet1!BG26</f>
        <v>207.21163940429688</v>
      </c>
      <c r="BH26">
        <f>+[1]Sheet1!BH26</f>
        <v>176.02645874023438</v>
      </c>
      <c r="BI26">
        <f>+[1]Sheet1!BI26</f>
        <v>174.35067749023438</v>
      </c>
      <c r="BJ26">
        <f>+[1]Sheet1!BJ26</f>
        <v>170.04924011230469</v>
      </c>
      <c r="BK26">
        <f>+[1]Sheet1!BK26</f>
        <v>183.82337951660156</v>
      </c>
      <c r="BL26">
        <f>+[1]Sheet1!BL26</f>
        <v>183.48908996582031</v>
      </c>
      <c r="BM26">
        <f>+[1]Sheet1!BM26</f>
        <v>184.32933044433594</v>
      </c>
      <c r="BN26">
        <f>+[1]Sheet1!BN26</f>
        <v>184.5662841796875</v>
      </c>
      <c r="BO26">
        <f>+[1]Sheet1!BO26</f>
        <v>184.79623413085938</v>
      </c>
      <c r="BP26">
        <f>+[1]Sheet1!BP26</f>
        <v>184.68011474609375</v>
      </c>
      <c r="BQ26">
        <f>+[1]Sheet1!BQ26</f>
        <v>181.85540771484375</v>
      </c>
      <c r="BR26">
        <f>+[1]Sheet1!BR26</f>
        <v>158.40165710449219</v>
      </c>
      <c r="BS26">
        <f>+[1]Sheet1!BS26</f>
        <v>154.99072265625</v>
      </c>
      <c r="BT26">
        <f>+[1]Sheet1!BT26</f>
        <v>227.19912719726563</v>
      </c>
      <c r="BU26">
        <f>+[1]Sheet1!BU26</f>
        <v>176.29913330078125</v>
      </c>
      <c r="BV26">
        <f>+[1]Sheet1!BV26</f>
        <v>191.90060424804688</v>
      </c>
      <c r="BW26">
        <f>+[1]Sheet1!BW26</f>
        <v>201.88369750976563</v>
      </c>
      <c r="BX26">
        <f>+[1]Sheet1!BX26</f>
        <v>207.56564331054688</v>
      </c>
      <c r="BY26">
        <f>+[1]Sheet1!BY26</f>
        <v>176.24119567871094</v>
      </c>
      <c r="BZ26">
        <f>+[1]Sheet1!BZ26</f>
        <v>174.70028686523438</v>
      </c>
      <c r="CA26">
        <f>+[1]Sheet1!CA26</f>
        <v>169.8880615234375</v>
      </c>
      <c r="CB26">
        <f>+[1]Sheet1!CB26</f>
        <v>183.69107055664063</v>
      </c>
      <c r="CC26">
        <f>+[1]Sheet1!CC26</f>
        <v>184.48591613769531</v>
      </c>
      <c r="CD26">
        <f>+[1]Sheet1!CD26</f>
        <v>184.48590087890625</v>
      </c>
      <c r="CF26">
        <f ca="1">+[2]IPCse!DC30</f>
        <v>184.56447239156472</v>
      </c>
      <c r="CG26">
        <f t="shared" ca="1" si="0"/>
        <v>184.4148235067311</v>
      </c>
    </row>
    <row r="27" spans="1:85" x14ac:dyDescent="0.25">
      <c r="A27" s="2">
        <f>+[1]Sheet1!A27</f>
        <v>43466</v>
      </c>
      <c r="B27" s="1">
        <f>+[1]Sheet1!B27</f>
        <v>1</v>
      </c>
      <c r="C27" s="1">
        <f>+[1]Sheet1!C27</f>
        <v>2019</v>
      </c>
      <c r="D27">
        <f>+[1]Sheet1!D27</f>
        <v>187.28666687011719</v>
      </c>
      <c r="E27">
        <f>+[1]Sheet1!E27</f>
        <v>163.62387084960938</v>
      </c>
      <c r="F27">
        <f>+[1]Sheet1!F27</f>
        <v>157.36598205566406</v>
      </c>
      <c r="G27">
        <f>+[1]Sheet1!G27</f>
        <v>237.51080322265625</v>
      </c>
      <c r="H27">
        <f>+[1]Sheet1!H27</f>
        <v>180.92988586425781</v>
      </c>
      <c r="I27">
        <f>+[1]Sheet1!I27</f>
        <v>198.22314453125</v>
      </c>
      <c r="J27">
        <f>+[1]Sheet1!J27</f>
        <v>206.81436157226563</v>
      </c>
      <c r="K27">
        <f>+[1]Sheet1!K27</f>
        <v>220.41517639160156</v>
      </c>
      <c r="L27">
        <f>+[1]Sheet1!L27</f>
        <v>181.91934204101563</v>
      </c>
      <c r="M27">
        <f>+[1]Sheet1!M27</f>
        <v>180.54969787597656</v>
      </c>
      <c r="N27">
        <f>+[1]Sheet1!N27</f>
        <v>175.89082336425781</v>
      </c>
      <c r="O27">
        <f>+[1]Sheet1!O27</f>
        <v>190.2760009765625</v>
      </c>
      <c r="P27">
        <f>+[1]Sheet1!P27</f>
        <v>187.34048461914063</v>
      </c>
      <c r="Q27">
        <f>+[1]Sheet1!Q27</f>
        <v>163.48484802246094</v>
      </c>
      <c r="R27">
        <f>+[1]Sheet1!R27</f>
        <v>158.12644958496094</v>
      </c>
      <c r="S27">
        <f>+[1]Sheet1!S27</f>
        <v>236.02229309082031</v>
      </c>
      <c r="T27">
        <f>+[1]Sheet1!T27</f>
        <v>181.65853881835938</v>
      </c>
      <c r="U27">
        <f>+[1]Sheet1!U27</f>
        <v>198.00704956054688</v>
      </c>
      <c r="V27">
        <f>+[1]Sheet1!V27</f>
        <v>206.77520751953125</v>
      </c>
      <c r="W27">
        <f>+[1]Sheet1!W27</f>
        <v>221.12226867675781</v>
      </c>
      <c r="X27">
        <f>+[1]Sheet1!X27</f>
        <v>181.85748291015625</v>
      </c>
      <c r="Y27">
        <f>+[1]Sheet1!Y27</f>
        <v>179.82720947265625</v>
      </c>
      <c r="Z27">
        <f>+[1]Sheet1!Z27</f>
        <v>175.97007751464844</v>
      </c>
      <c r="AA27">
        <f>+[1]Sheet1!AA27</f>
        <v>190.349365234375</v>
      </c>
      <c r="AB27">
        <f>+[1]Sheet1!AB27</f>
        <v>187.26008605957031</v>
      </c>
      <c r="AC27">
        <f>+[1]Sheet1!AC27</f>
        <v>163.33192443847656</v>
      </c>
      <c r="AD27">
        <f>+[1]Sheet1!AD27</f>
        <v>158.53056335449219</v>
      </c>
      <c r="AE27">
        <f>+[1]Sheet1!AE27</f>
        <v>234.97660827636719</v>
      </c>
      <c r="AF27">
        <f>+[1]Sheet1!AF27</f>
        <v>182.00688171386719</v>
      </c>
      <c r="AG27">
        <f>+[1]Sheet1!AG27</f>
        <v>198.07797241210938</v>
      </c>
      <c r="AH27">
        <f>+[1]Sheet1!AH27</f>
        <v>206.74200439453125</v>
      </c>
      <c r="AI27">
        <f>+[1]Sheet1!AI27</f>
        <v>221.69062805175781</v>
      </c>
      <c r="AJ27">
        <f>+[1]Sheet1!AJ27</f>
        <v>181.85395812988281</v>
      </c>
      <c r="AK27">
        <f>+[1]Sheet1!AK27</f>
        <v>179.77626037597656</v>
      </c>
      <c r="AL27">
        <f>+[1]Sheet1!AL27</f>
        <v>176.02047729492188</v>
      </c>
      <c r="AM27">
        <f>+[1]Sheet1!AM27</f>
        <v>190.35688781738281</v>
      </c>
      <c r="AN27">
        <f>+[1]Sheet1!AN27</f>
        <v>187.20652770996094</v>
      </c>
      <c r="AO27">
        <f>+[1]Sheet1!AO27</f>
        <v>163.36936950683594</v>
      </c>
      <c r="AP27">
        <f>+[1]Sheet1!AP27</f>
        <v>158.81880187988281</v>
      </c>
      <c r="AQ27">
        <f>+[1]Sheet1!AQ27</f>
        <v>234.29331970214844</v>
      </c>
      <c r="AR27">
        <f>+[1]Sheet1!AR27</f>
        <v>182.14649963378906</v>
      </c>
      <c r="AS27">
        <f>+[1]Sheet1!AS27</f>
        <v>197.4150390625</v>
      </c>
      <c r="AT27">
        <f>+[1]Sheet1!AT27</f>
        <v>206.71780395507813</v>
      </c>
      <c r="AU27">
        <f>+[1]Sheet1!AU27</f>
        <v>220.98739624023438</v>
      </c>
      <c r="AV27">
        <f>+[1]Sheet1!AV27</f>
        <v>181.52294921875</v>
      </c>
      <c r="AW27">
        <f>+[1]Sheet1!AW27</f>
        <v>179.24830627441406</v>
      </c>
      <c r="AX27">
        <f>+[1]Sheet1!AX27</f>
        <v>176.02461242675781</v>
      </c>
      <c r="AY27">
        <f>+[1]Sheet1!AY27</f>
        <v>190.55094909667969</v>
      </c>
      <c r="AZ27">
        <f>+[1]Sheet1!AZ27</f>
        <v>187.25714111328125</v>
      </c>
      <c r="BA27">
        <f>+[1]Sheet1!BA27</f>
        <v>163.36697387695313</v>
      </c>
      <c r="BB27">
        <f>+[1]Sheet1!BB27</f>
        <v>159.27836608886719</v>
      </c>
      <c r="BC27">
        <f>+[1]Sheet1!BC27</f>
        <v>232.20378112792969</v>
      </c>
      <c r="BD27">
        <f>+[1]Sheet1!BD27</f>
        <v>182.7218017578125</v>
      </c>
      <c r="BE27">
        <f>+[1]Sheet1!BE27</f>
        <v>196.8583984375</v>
      </c>
      <c r="BF27">
        <f>+[1]Sheet1!BF27</f>
        <v>206.59770202636719</v>
      </c>
      <c r="BG27">
        <f>+[1]Sheet1!BG27</f>
        <v>221.2164306640625</v>
      </c>
      <c r="BH27">
        <f>+[1]Sheet1!BH27</f>
        <v>181.05776977539063</v>
      </c>
      <c r="BI27">
        <f>+[1]Sheet1!BI27</f>
        <v>179.03797912597656</v>
      </c>
      <c r="BJ27">
        <f>+[1]Sheet1!BJ27</f>
        <v>175.98896789550781</v>
      </c>
      <c r="BK27">
        <f>+[1]Sheet1!BK27</f>
        <v>190.56892395019531</v>
      </c>
      <c r="BL27">
        <f>+[1]Sheet1!BL27</f>
        <v>189.22502136230469</v>
      </c>
      <c r="BM27">
        <f>+[1]Sheet1!BM27</f>
        <v>190.04512023925781</v>
      </c>
      <c r="BN27">
        <f>+[1]Sheet1!BN27</f>
        <v>190.25248718261719</v>
      </c>
      <c r="BO27">
        <f>+[1]Sheet1!BO27</f>
        <v>190.46351623535156</v>
      </c>
      <c r="BP27">
        <f>+[1]Sheet1!BP27</f>
        <v>190.30099487304688</v>
      </c>
      <c r="BQ27">
        <f>+[1]Sheet1!BQ27</f>
        <v>187.26814270019531</v>
      </c>
      <c r="BR27">
        <f>+[1]Sheet1!BR27</f>
        <v>163.41773986816406</v>
      </c>
      <c r="BS27">
        <f>+[1]Sheet1!BS27</f>
        <v>158.58042907714844</v>
      </c>
      <c r="BT27">
        <f>+[1]Sheet1!BT27</f>
        <v>234.369873046875</v>
      </c>
      <c r="BU27">
        <f>+[1]Sheet1!BU27</f>
        <v>182.1942138671875</v>
      </c>
      <c r="BV27">
        <f>+[1]Sheet1!BV27</f>
        <v>197.42897033691406</v>
      </c>
      <c r="BW27">
        <f>+[1]Sheet1!BW27</f>
        <v>206.69526672363281</v>
      </c>
      <c r="BX27">
        <f>+[1]Sheet1!BX27</f>
        <v>221.14797973632813</v>
      </c>
      <c r="BY27">
        <f>+[1]Sheet1!BY27</f>
        <v>181.49348449707031</v>
      </c>
      <c r="BZ27">
        <f>+[1]Sheet1!BZ27</f>
        <v>179.41360473632813</v>
      </c>
      <c r="CA27">
        <f>+[1]Sheet1!CA27</f>
        <v>175.9920654296875</v>
      </c>
      <c r="CB27">
        <f>+[1]Sheet1!CB27</f>
        <v>190.47000122070313</v>
      </c>
      <c r="CC27">
        <f>+[1]Sheet1!CC27</f>
        <v>190.157470703125</v>
      </c>
      <c r="CD27">
        <f>+[1]Sheet1!CD27</f>
        <v>190.157470703125</v>
      </c>
      <c r="CF27">
        <f ca="1">+[2]IPCse!DC31</f>
        <v>190.27282364777926</v>
      </c>
      <c r="CG27">
        <f t="shared" ca="1" si="0"/>
        <v>190.11854630770364</v>
      </c>
    </row>
    <row r="28" spans="1:85" x14ac:dyDescent="0.25">
      <c r="A28" s="2">
        <f>+[1]Sheet1!A28</f>
        <v>43497</v>
      </c>
      <c r="B28" s="1">
        <f>+[1]Sheet1!B28</f>
        <v>2</v>
      </c>
      <c r="C28" s="1">
        <f>+[1]Sheet1!C28</f>
        <v>2019</v>
      </c>
      <c r="D28">
        <f>+[1]Sheet1!D28</f>
        <v>197.26861572265625</v>
      </c>
      <c r="E28">
        <f>+[1]Sheet1!E28</f>
        <v>168.366943359375</v>
      </c>
      <c r="F28">
        <f>+[1]Sheet1!F28</f>
        <v>162.22758483886719</v>
      </c>
      <c r="G28">
        <f>+[1]Sheet1!G28</f>
        <v>253.32862854003906</v>
      </c>
      <c r="H28">
        <f>+[1]Sheet1!H28</f>
        <v>186.77154541015625</v>
      </c>
      <c r="I28">
        <f>+[1]Sheet1!I28</f>
        <v>204.20631408691406</v>
      </c>
      <c r="J28">
        <f>+[1]Sheet1!J28</f>
        <v>211.22746276855469</v>
      </c>
      <c r="K28">
        <f>+[1]Sheet1!K28</f>
        <v>222.36894226074219</v>
      </c>
      <c r="L28">
        <f>+[1]Sheet1!L28</f>
        <v>187.26576232910156</v>
      </c>
      <c r="M28">
        <f>+[1]Sheet1!M28</f>
        <v>185.51812744140625</v>
      </c>
      <c r="N28">
        <f>+[1]Sheet1!N28</f>
        <v>182.05180358886719</v>
      </c>
      <c r="O28">
        <f>+[1]Sheet1!O28</f>
        <v>196.630615234375</v>
      </c>
      <c r="P28">
        <f>+[1]Sheet1!P28</f>
        <v>197.24168395996094</v>
      </c>
      <c r="Q28">
        <f>+[1]Sheet1!Q28</f>
        <v>168.25511169433594</v>
      </c>
      <c r="R28">
        <f>+[1]Sheet1!R28</f>
        <v>162.92218017578125</v>
      </c>
      <c r="S28">
        <f>+[1]Sheet1!S28</f>
        <v>251.32131958007813</v>
      </c>
      <c r="T28">
        <f>+[1]Sheet1!T28</f>
        <v>187.48495483398438</v>
      </c>
      <c r="U28">
        <f>+[1]Sheet1!U28</f>
        <v>204.16278076171875</v>
      </c>
      <c r="V28">
        <f>+[1]Sheet1!V28</f>
        <v>211.19290161132813</v>
      </c>
      <c r="W28">
        <f>+[1]Sheet1!W28</f>
        <v>223.114501953125</v>
      </c>
      <c r="X28">
        <f>+[1]Sheet1!X28</f>
        <v>187.21087646484375</v>
      </c>
      <c r="Y28">
        <f>+[1]Sheet1!Y28</f>
        <v>185.04920959472656</v>
      </c>
      <c r="Z28">
        <f>+[1]Sheet1!Z28</f>
        <v>182.18598937988281</v>
      </c>
      <c r="AA28">
        <f>+[1]Sheet1!AA28</f>
        <v>196.35923767089844</v>
      </c>
      <c r="AB28">
        <f>+[1]Sheet1!AB28</f>
        <v>197.09014892578125</v>
      </c>
      <c r="AC28">
        <f>+[1]Sheet1!AC28</f>
        <v>168.06704711914063</v>
      </c>
      <c r="AD28">
        <f>+[1]Sheet1!AD28</f>
        <v>163.28981018066406</v>
      </c>
      <c r="AE28">
        <f>+[1]Sheet1!AE28</f>
        <v>249.76325988769531</v>
      </c>
      <c r="AF28">
        <f>+[1]Sheet1!AF28</f>
        <v>187.77093505859375</v>
      </c>
      <c r="AG28">
        <f>+[1]Sheet1!AG28</f>
        <v>204.28376770019531</v>
      </c>
      <c r="AH28">
        <f>+[1]Sheet1!AH28</f>
        <v>211.06507873535156</v>
      </c>
      <c r="AI28">
        <f>+[1]Sheet1!AI28</f>
        <v>223.68077087402344</v>
      </c>
      <c r="AJ28">
        <f>+[1]Sheet1!AJ28</f>
        <v>187.16558837890625</v>
      </c>
      <c r="AK28">
        <f>+[1]Sheet1!AK28</f>
        <v>185.17251586914063</v>
      </c>
      <c r="AL28">
        <f>+[1]Sheet1!AL28</f>
        <v>182.3380126953125</v>
      </c>
      <c r="AM28">
        <f>+[1]Sheet1!AM28</f>
        <v>196.22166442871094</v>
      </c>
      <c r="AN28">
        <f>+[1]Sheet1!AN28</f>
        <v>196.90740966796875</v>
      </c>
      <c r="AO28">
        <f>+[1]Sheet1!AO28</f>
        <v>168.11119079589844</v>
      </c>
      <c r="AP28">
        <f>+[1]Sheet1!AP28</f>
        <v>163.63111877441406</v>
      </c>
      <c r="AQ28">
        <f>+[1]Sheet1!AQ28</f>
        <v>249.03399658203125</v>
      </c>
      <c r="AR28">
        <f>+[1]Sheet1!AR28</f>
        <v>187.91177368164063</v>
      </c>
      <c r="AS28">
        <f>+[1]Sheet1!AS28</f>
        <v>203.8170166015625</v>
      </c>
      <c r="AT28">
        <f>+[1]Sheet1!AT28</f>
        <v>211.19966125488281</v>
      </c>
      <c r="AU28">
        <f>+[1]Sheet1!AU28</f>
        <v>222.97074890136719</v>
      </c>
      <c r="AV28">
        <f>+[1]Sheet1!AV28</f>
        <v>186.98440551757813</v>
      </c>
      <c r="AW28">
        <f>+[1]Sheet1!AW28</f>
        <v>184.54866027832031</v>
      </c>
      <c r="AX28">
        <f>+[1]Sheet1!AX28</f>
        <v>182.34329223632813</v>
      </c>
      <c r="AY28">
        <f>+[1]Sheet1!AY28</f>
        <v>196.35595703125</v>
      </c>
      <c r="AZ28">
        <f>+[1]Sheet1!AZ28</f>
        <v>196.7979736328125</v>
      </c>
      <c r="BA28">
        <f>+[1]Sheet1!BA28</f>
        <v>168.12565612792969</v>
      </c>
      <c r="BB28">
        <f>+[1]Sheet1!BB28</f>
        <v>164.14350891113281</v>
      </c>
      <c r="BC28">
        <f>+[1]Sheet1!BC28</f>
        <v>246.89791870117188</v>
      </c>
      <c r="BD28">
        <f>+[1]Sheet1!BD28</f>
        <v>188.50198364257813</v>
      </c>
      <c r="BE28">
        <f>+[1]Sheet1!BE28</f>
        <v>203.44294738769531</v>
      </c>
      <c r="BF28">
        <f>+[1]Sheet1!BF28</f>
        <v>211.13604736328125</v>
      </c>
      <c r="BG28">
        <f>+[1]Sheet1!BG28</f>
        <v>223.27835083007813</v>
      </c>
      <c r="BH28">
        <f>+[1]Sheet1!BH28</f>
        <v>186.72238159179688</v>
      </c>
      <c r="BI28">
        <f>+[1]Sheet1!BI28</f>
        <v>184.47248840332031</v>
      </c>
      <c r="BJ28">
        <f>+[1]Sheet1!BJ28</f>
        <v>182.36831665039063</v>
      </c>
      <c r="BK28">
        <f>+[1]Sheet1!BK28</f>
        <v>196.1951904296875</v>
      </c>
      <c r="BL28">
        <f>+[1]Sheet1!BL28</f>
        <v>197.24807739257813</v>
      </c>
      <c r="BM28">
        <f>+[1]Sheet1!BM28</f>
        <v>197.71388244628906</v>
      </c>
      <c r="BN28">
        <f>+[1]Sheet1!BN28</f>
        <v>197.74330139160156</v>
      </c>
      <c r="BO28">
        <f>+[1]Sheet1!BO28</f>
        <v>197.7335205078125</v>
      </c>
      <c r="BP28">
        <f>+[1]Sheet1!BP28</f>
        <v>197.41926574707031</v>
      </c>
      <c r="BQ28">
        <f>+[1]Sheet1!BQ28</f>
        <v>197.04647827148438</v>
      </c>
      <c r="BR28">
        <f>+[1]Sheet1!BR28</f>
        <v>168.16902160644531</v>
      </c>
      <c r="BS28">
        <f>+[1]Sheet1!BS28</f>
        <v>163.40208435058594</v>
      </c>
      <c r="BT28">
        <f>+[1]Sheet1!BT28</f>
        <v>249.31632995605469</v>
      </c>
      <c r="BU28">
        <f>+[1]Sheet1!BU28</f>
        <v>187.98008728027344</v>
      </c>
      <c r="BV28">
        <f>+[1]Sheet1!BV28</f>
        <v>203.81217956542969</v>
      </c>
      <c r="BW28">
        <f>+[1]Sheet1!BW28</f>
        <v>211.15650939941406</v>
      </c>
      <c r="BX28">
        <f>+[1]Sheet1!BX28</f>
        <v>223.15350341796875</v>
      </c>
      <c r="BY28">
        <f>+[1]Sheet1!BY28</f>
        <v>186.97837829589844</v>
      </c>
      <c r="BZ28">
        <f>+[1]Sheet1!BZ28</f>
        <v>184.75314331054688</v>
      </c>
      <c r="CA28">
        <f>+[1]Sheet1!CA28</f>
        <v>182.3099365234375</v>
      </c>
      <c r="CB28">
        <f>+[1]Sheet1!CB28</f>
        <v>196.30123901367188</v>
      </c>
      <c r="CC28">
        <f>+[1]Sheet1!CC28</f>
        <v>197.57138061523438</v>
      </c>
      <c r="CD28">
        <f>+[1]Sheet1!CD28</f>
        <v>197.57138061523438</v>
      </c>
      <c r="CF28">
        <f ca="1">+[2]IPCse!DC32</f>
        <v>197.69378918844905</v>
      </c>
      <c r="CG28">
        <f t="shared" ca="1" si="0"/>
        <v>197.53349476825414</v>
      </c>
    </row>
    <row r="29" spans="1:85" x14ac:dyDescent="0.25">
      <c r="A29" s="2">
        <f>+[1]Sheet1!A29</f>
        <v>43525</v>
      </c>
      <c r="B29" s="1">
        <f>+[1]Sheet1!B29</f>
        <v>3</v>
      </c>
      <c r="C29" s="1">
        <f>+[1]Sheet1!C29</f>
        <v>2019</v>
      </c>
      <c r="D29">
        <f>+[1]Sheet1!D29</f>
        <v>207.298828125</v>
      </c>
      <c r="E29">
        <f>+[1]Sheet1!E29</f>
        <v>174.31887817382813</v>
      </c>
      <c r="F29">
        <f>+[1]Sheet1!F29</f>
        <v>168.30612182617188</v>
      </c>
      <c r="G29">
        <f>+[1]Sheet1!G29</f>
        <v>260.36074829101563</v>
      </c>
      <c r="H29">
        <f>+[1]Sheet1!H29</f>
        <v>193.73936462402344</v>
      </c>
      <c r="I29">
        <f>+[1]Sheet1!I29</f>
        <v>211.33682250976563</v>
      </c>
      <c r="J29">
        <f>+[1]Sheet1!J29</f>
        <v>220.17144775390625</v>
      </c>
      <c r="K29">
        <f>+[1]Sheet1!K29</f>
        <v>232.16618347167969</v>
      </c>
      <c r="L29">
        <f>+[1]Sheet1!L29</f>
        <v>192.00778198242188</v>
      </c>
      <c r="M29">
        <f>+[1]Sheet1!M29</f>
        <v>191.47642517089844</v>
      </c>
      <c r="N29">
        <f>+[1]Sheet1!N29</f>
        <v>190.02981567382813</v>
      </c>
      <c r="O29">
        <f>+[1]Sheet1!O29</f>
        <v>202.85792541503906</v>
      </c>
      <c r="P29">
        <f>+[1]Sheet1!P29</f>
        <v>207.20709228515625</v>
      </c>
      <c r="Q29">
        <f>+[1]Sheet1!Q29</f>
        <v>174.19483947753906</v>
      </c>
      <c r="R29">
        <f>+[1]Sheet1!R29</f>
        <v>169.03692626953125</v>
      </c>
      <c r="S29">
        <f>+[1]Sheet1!S29</f>
        <v>258.14425659179688</v>
      </c>
      <c r="T29">
        <f>+[1]Sheet1!T29</f>
        <v>194.59230041503906</v>
      </c>
      <c r="U29">
        <f>+[1]Sheet1!U29</f>
        <v>211.11669921875</v>
      </c>
      <c r="V29">
        <f>+[1]Sheet1!V29</f>
        <v>220.04598999023438</v>
      </c>
      <c r="W29">
        <f>+[1]Sheet1!W29</f>
        <v>232.92811584472656</v>
      </c>
      <c r="X29">
        <f>+[1]Sheet1!X29</f>
        <v>192.00828552246094</v>
      </c>
      <c r="Y29">
        <f>+[1]Sheet1!Y29</f>
        <v>190.617431640625</v>
      </c>
      <c r="Z29">
        <f>+[1]Sheet1!Z29</f>
        <v>190.22224426269531</v>
      </c>
      <c r="AA29">
        <f>+[1]Sheet1!AA29</f>
        <v>202.51669311523438</v>
      </c>
      <c r="AB29">
        <f>+[1]Sheet1!AB29</f>
        <v>206.98454284667969</v>
      </c>
      <c r="AC29">
        <f>+[1]Sheet1!AC29</f>
        <v>174.01002502441406</v>
      </c>
      <c r="AD29">
        <f>+[1]Sheet1!AD29</f>
        <v>169.439208984375</v>
      </c>
      <c r="AE29">
        <f>+[1]Sheet1!AE29</f>
        <v>256.48800659179688</v>
      </c>
      <c r="AF29">
        <f>+[1]Sheet1!AF29</f>
        <v>194.91108703613281</v>
      </c>
      <c r="AG29">
        <f>+[1]Sheet1!AG29</f>
        <v>211.12901306152344</v>
      </c>
      <c r="AH29">
        <f>+[1]Sheet1!AH29</f>
        <v>219.83979797363281</v>
      </c>
      <c r="AI29">
        <f>+[1]Sheet1!AI29</f>
        <v>233.50938415527344</v>
      </c>
      <c r="AJ29">
        <f>+[1]Sheet1!AJ29</f>
        <v>192.03163146972656</v>
      </c>
      <c r="AK29">
        <f>+[1]Sheet1!AK29</f>
        <v>190.67947387695313</v>
      </c>
      <c r="AL29">
        <f>+[1]Sheet1!AL29</f>
        <v>190.221435546875</v>
      </c>
      <c r="AM29">
        <f>+[1]Sheet1!AM29</f>
        <v>202.32598876953125</v>
      </c>
      <c r="AN29">
        <f>+[1]Sheet1!AN29</f>
        <v>206.777099609375</v>
      </c>
      <c r="AO29">
        <f>+[1]Sheet1!AO29</f>
        <v>174.06025695800781</v>
      </c>
      <c r="AP29">
        <f>+[1]Sheet1!AP29</f>
        <v>169.81588745117188</v>
      </c>
      <c r="AQ29">
        <f>+[1]Sheet1!AQ29</f>
        <v>255.7637939453125</v>
      </c>
      <c r="AR29">
        <f>+[1]Sheet1!AR29</f>
        <v>195.05839538574219</v>
      </c>
      <c r="AS29">
        <f>+[1]Sheet1!AS29</f>
        <v>210.39852905273438</v>
      </c>
      <c r="AT29">
        <f>+[1]Sheet1!AT29</f>
        <v>219.93572998046875</v>
      </c>
      <c r="AU29">
        <f>+[1]Sheet1!AU29</f>
        <v>232.82691955566406</v>
      </c>
      <c r="AV29">
        <f>+[1]Sheet1!AV29</f>
        <v>191.75956726074219</v>
      </c>
      <c r="AW29">
        <f>+[1]Sheet1!AW29</f>
        <v>189.919677734375</v>
      </c>
      <c r="AX29">
        <f>+[1]Sheet1!AX29</f>
        <v>190.2381591796875</v>
      </c>
      <c r="AY29">
        <f>+[1]Sheet1!AY29</f>
        <v>202.50335693359375</v>
      </c>
      <c r="AZ29">
        <f>+[1]Sheet1!AZ29</f>
        <v>206.62760925292969</v>
      </c>
      <c r="BA29">
        <f>+[1]Sheet1!BA29</f>
        <v>174.09426879882813</v>
      </c>
      <c r="BB29">
        <f>+[1]Sheet1!BB29</f>
        <v>170.38163757324219</v>
      </c>
      <c r="BC29">
        <f>+[1]Sheet1!BC29</f>
        <v>253.828125</v>
      </c>
      <c r="BD29">
        <f>+[1]Sheet1!BD29</f>
        <v>195.77717590332031</v>
      </c>
      <c r="BE29">
        <f>+[1]Sheet1!BE29</f>
        <v>209.76129150390625</v>
      </c>
      <c r="BF29">
        <f>+[1]Sheet1!BF29</f>
        <v>219.85069274902344</v>
      </c>
      <c r="BG29">
        <f>+[1]Sheet1!BG29</f>
        <v>233.11125183105469</v>
      </c>
      <c r="BH29">
        <f>+[1]Sheet1!BH29</f>
        <v>191.43353271484375</v>
      </c>
      <c r="BI29">
        <f>+[1]Sheet1!BI29</f>
        <v>189.70166015625</v>
      </c>
      <c r="BJ29">
        <f>+[1]Sheet1!BJ29</f>
        <v>190.10218811035156</v>
      </c>
      <c r="BK29">
        <f>+[1]Sheet1!BK29</f>
        <v>202.37040710449219</v>
      </c>
      <c r="BL29">
        <f>+[1]Sheet1!BL29</f>
        <v>205.42991638183594</v>
      </c>
      <c r="BM29">
        <f>+[1]Sheet1!BM29</f>
        <v>205.68803405761719</v>
      </c>
      <c r="BN29">
        <f>+[1]Sheet1!BN29</f>
        <v>205.59544372558594</v>
      </c>
      <c r="BO29">
        <f>+[1]Sheet1!BO29</f>
        <v>205.44795227050781</v>
      </c>
      <c r="BP29">
        <f>+[1]Sheet1!BP29</f>
        <v>204.89274597167969</v>
      </c>
      <c r="BQ29">
        <f>+[1]Sheet1!BQ29</f>
        <v>206.95884704589844</v>
      </c>
      <c r="BR29">
        <f>+[1]Sheet1!BR29</f>
        <v>174.12167358398438</v>
      </c>
      <c r="BS29">
        <f>+[1]Sheet1!BS29</f>
        <v>169.5692138671875</v>
      </c>
      <c r="BT29">
        <f>+[1]Sheet1!BT29</f>
        <v>256.1612548828125</v>
      </c>
      <c r="BU29">
        <f>+[1]Sheet1!BU29</f>
        <v>195.15823364257813</v>
      </c>
      <c r="BV29">
        <f>+[1]Sheet1!BV29</f>
        <v>210.41534423828125</v>
      </c>
      <c r="BW29">
        <f>+[1]Sheet1!BW29</f>
        <v>219.92581176757813</v>
      </c>
      <c r="BX29">
        <f>+[1]Sheet1!BX29</f>
        <v>232.98356628417969</v>
      </c>
      <c r="BY29">
        <f>+[1]Sheet1!BY29</f>
        <v>191.74432373046875</v>
      </c>
      <c r="BZ29">
        <f>+[1]Sheet1!BZ29</f>
        <v>190.1539306640625</v>
      </c>
      <c r="CA29">
        <f>+[1]Sheet1!CA29</f>
        <v>190.16169738769531</v>
      </c>
      <c r="CB29">
        <f>+[1]Sheet1!CB29</f>
        <v>202.46098327636719</v>
      </c>
      <c r="CC29">
        <f>+[1]Sheet1!CC29</f>
        <v>205.3297119140625</v>
      </c>
      <c r="CD29">
        <f>+[1]Sheet1!CD29</f>
        <v>205.3297119140625</v>
      </c>
      <c r="CF29">
        <f ca="1">+[2]IPCse!DC33</f>
        <v>205.46363661606824</v>
      </c>
      <c r="CG29">
        <f t="shared" ca="1" si="0"/>
        <v>205.29704223473888</v>
      </c>
    </row>
    <row r="30" spans="1:85" x14ac:dyDescent="0.25">
      <c r="A30" s="2">
        <f>+[1]Sheet1!A30</f>
        <v>43556</v>
      </c>
      <c r="B30" s="1">
        <f>+[1]Sheet1!B30</f>
        <v>4</v>
      </c>
      <c r="C30" s="1">
        <f>+[1]Sheet1!C30</f>
        <v>2019</v>
      </c>
      <c r="D30">
        <f>+[1]Sheet1!D30</f>
        <v>213.37171936035156</v>
      </c>
      <c r="E30">
        <f>+[1]Sheet1!E30</f>
        <v>177.52438354492188</v>
      </c>
      <c r="F30">
        <f>+[1]Sheet1!F30</f>
        <v>175.12359619140625</v>
      </c>
      <c r="G30">
        <f>+[1]Sheet1!G30</f>
        <v>267.48974609375</v>
      </c>
      <c r="H30">
        <f>+[1]Sheet1!H30</f>
        <v>203.30520629882813</v>
      </c>
      <c r="I30">
        <f>+[1]Sheet1!I30</f>
        <v>219.07298278808594</v>
      </c>
      <c r="J30">
        <f>+[1]Sheet1!J30</f>
        <v>229.79991149902344</v>
      </c>
      <c r="K30">
        <f>+[1]Sheet1!K30</f>
        <v>241.67678833007813</v>
      </c>
      <c r="L30">
        <f>+[1]Sheet1!L30</f>
        <v>198.33076477050781</v>
      </c>
      <c r="M30">
        <f>+[1]Sheet1!M30</f>
        <v>197.36248779296875</v>
      </c>
      <c r="N30">
        <f>+[1]Sheet1!N30</f>
        <v>198.01289367675781</v>
      </c>
      <c r="O30">
        <f>+[1]Sheet1!O30</f>
        <v>209.1146240234375</v>
      </c>
      <c r="P30">
        <f>+[1]Sheet1!P30</f>
        <v>213.17474365234375</v>
      </c>
      <c r="Q30">
        <f>+[1]Sheet1!Q30</f>
        <v>177.49066162109375</v>
      </c>
      <c r="R30">
        <f>+[1]Sheet1!R30</f>
        <v>175.91995239257813</v>
      </c>
      <c r="S30">
        <f>+[1]Sheet1!S30</f>
        <v>265.41909790039063</v>
      </c>
      <c r="T30">
        <f>+[1]Sheet1!T30</f>
        <v>204.15406799316406</v>
      </c>
      <c r="U30">
        <f>+[1]Sheet1!U30</f>
        <v>218.69392395019531</v>
      </c>
      <c r="V30">
        <f>+[1]Sheet1!V30</f>
        <v>229.68611145019531</v>
      </c>
      <c r="W30">
        <f>+[1]Sheet1!W30</f>
        <v>242.20553588867188</v>
      </c>
      <c r="X30">
        <f>+[1]Sheet1!X30</f>
        <v>198.27992248535156</v>
      </c>
      <c r="Y30">
        <f>+[1]Sheet1!Y30</f>
        <v>196.16230773925781</v>
      </c>
      <c r="Z30">
        <f>+[1]Sheet1!Z30</f>
        <v>198.02542114257813</v>
      </c>
      <c r="AA30">
        <f>+[1]Sheet1!AA30</f>
        <v>208.71098327636719</v>
      </c>
      <c r="AB30">
        <f>+[1]Sheet1!AB30</f>
        <v>212.91813659667969</v>
      </c>
      <c r="AC30">
        <f>+[1]Sheet1!AC30</f>
        <v>177.28768920898438</v>
      </c>
      <c r="AD30">
        <f>+[1]Sheet1!AD30</f>
        <v>176.34776306152344</v>
      </c>
      <c r="AE30">
        <f>+[1]Sheet1!AE30</f>
        <v>263.90185546875</v>
      </c>
      <c r="AF30">
        <f>+[1]Sheet1!AF30</f>
        <v>204.40626525878906</v>
      </c>
      <c r="AG30">
        <f>+[1]Sheet1!AG30</f>
        <v>218.70491027832031</v>
      </c>
      <c r="AH30">
        <f>+[1]Sheet1!AH30</f>
        <v>229.60855102539063</v>
      </c>
      <c r="AI30">
        <f>+[1]Sheet1!AI30</f>
        <v>242.65182495117188</v>
      </c>
      <c r="AJ30">
        <f>+[1]Sheet1!AJ30</f>
        <v>198.24057006835938</v>
      </c>
      <c r="AK30">
        <f>+[1]Sheet1!AK30</f>
        <v>196.07766723632813</v>
      </c>
      <c r="AL30">
        <f>+[1]Sheet1!AL30</f>
        <v>197.97380065917969</v>
      </c>
      <c r="AM30">
        <f>+[1]Sheet1!AM30</f>
        <v>208.48492431640625</v>
      </c>
      <c r="AN30">
        <f>+[1]Sheet1!AN30</f>
        <v>212.703125</v>
      </c>
      <c r="AO30">
        <f>+[1]Sheet1!AO30</f>
        <v>177.36351013183594</v>
      </c>
      <c r="AP30">
        <f>+[1]Sheet1!AP30</f>
        <v>176.75216674804688</v>
      </c>
      <c r="AQ30">
        <f>+[1]Sheet1!AQ30</f>
        <v>263.11236572265625</v>
      </c>
      <c r="AR30">
        <f>+[1]Sheet1!AR30</f>
        <v>204.55818176269531</v>
      </c>
      <c r="AS30">
        <f>+[1]Sheet1!AS30</f>
        <v>217.70257568359375</v>
      </c>
      <c r="AT30">
        <f>+[1]Sheet1!AT30</f>
        <v>229.5712890625</v>
      </c>
      <c r="AU30">
        <f>+[1]Sheet1!AU30</f>
        <v>241.84866333007813</v>
      </c>
      <c r="AV30">
        <f>+[1]Sheet1!AV30</f>
        <v>198.05577087402344</v>
      </c>
      <c r="AW30">
        <f>+[1]Sheet1!AW30</f>
        <v>195.28483581542969</v>
      </c>
      <c r="AX30">
        <f>+[1]Sheet1!AX30</f>
        <v>197.84841918945313</v>
      </c>
      <c r="AY30">
        <f>+[1]Sheet1!AY30</f>
        <v>208.63848876953125</v>
      </c>
      <c r="AZ30">
        <f>+[1]Sheet1!AZ30</f>
        <v>212.43026733398438</v>
      </c>
      <c r="BA30">
        <f>+[1]Sheet1!BA30</f>
        <v>177.46150207519531</v>
      </c>
      <c r="BB30">
        <f>+[1]Sheet1!BB30</f>
        <v>177.36302185058594</v>
      </c>
      <c r="BC30">
        <f>+[1]Sheet1!BC30</f>
        <v>261.2952880859375</v>
      </c>
      <c r="BD30">
        <f>+[1]Sheet1!BD30</f>
        <v>205.38902282714844</v>
      </c>
      <c r="BE30">
        <f>+[1]Sheet1!BE30</f>
        <v>216.84088134765625</v>
      </c>
      <c r="BF30">
        <f>+[1]Sheet1!BF30</f>
        <v>229.4390869140625</v>
      </c>
      <c r="BG30">
        <f>+[1]Sheet1!BG30</f>
        <v>241.92388916015625</v>
      </c>
      <c r="BH30">
        <f>+[1]Sheet1!BH30</f>
        <v>197.85322570800781</v>
      </c>
      <c r="BI30">
        <f>+[1]Sheet1!BI30</f>
        <v>194.73959350585938</v>
      </c>
      <c r="BJ30">
        <f>+[1]Sheet1!BJ30</f>
        <v>197.73347473144531</v>
      </c>
      <c r="BK30">
        <f>+[1]Sheet1!BK30</f>
        <v>208.38165283203125</v>
      </c>
      <c r="BL30">
        <f>+[1]Sheet1!BL30</f>
        <v>212.31114196777344</v>
      </c>
      <c r="BM30">
        <f>+[1]Sheet1!BM30</f>
        <v>212.66934204101563</v>
      </c>
      <c r="BN30">
        <f>+[1]Sheet1!BN30</f>
        <v>212.64128112792969</v>
      </c>
      <c r="BO30">
        <f>+[1]Sheet1!BO30</f>
        <v>212.58674621582031</v>
      </c>
      <c r="BP30">
        <f>+[1]Sheet1!BP30</f>
        <v>212.09619140625</v>
      </c>
      <c r="BQ30">
        <f>+[1]Sheet1!BQ30</f>
        <v>212.89266967773438</v>
      </c>
      <c r="BR30">
        <f>+[1]Sheet1!BR30</f>
        <v>177.42562866210938</v>
      </c>
      <c r="BS30">
        <f>+[1]Sheet1!BS30</f>
        <v>176.48793029785156</v>
      </c>
      <c r="BT30">
        <f>+[1]Sheet1!BT30</f>
        <v>263.5235595703125</v>
      </c>
      <c r="BU30">
        <f>+[1]Sheet1!BU30</f>
        <v>204.71762084960938</v>
      </c>
      <c r="BV30">
        <f>+[1]Sheet1!BV30</f>
        <v>217.73783874511719</v>
      </c>
      <c r="BW30">
        <f>+[1]Sheet1!BW30</f>
        <v>229.56611633300781</v>
      </c>
      <c r="BX30">
        <f>+[1]Sheet1!BX30</f>
        <v>242.06779479980469</v>
      </c>
      <c r="BY30">
        <f>+[1]Sheet1!BY30</f>
        <v>198.07133483886719</v>
      </c>
      <c r="BZ30">
        <f>+[1]Sheet1!BZ30</f>
        <v>195.45057678222656</v>
      </c>
      <c r="CA30">
        <f>+[1]Sheet1!CA30</f>
        <v>197.85676574707031</v>
      </c>
      <c r="CB30">
        <f>+[1]Sheet1!CB30</f>
        <v>208.57432556152344</v>
      </c>
      <c r="CC30">
        <f>+[1]Sheet1!CC30</f>
        <v>212.41705322265625</v>
      </c>
      <c r="CD30">
        <f>+[1]Sheet1!CD30</f>
        <v>212.41705322265625</v>
      </c>
      <c r="CF30">
        <f ca="1">+[2]IPCse!DC34</f>
        <v>212.57054411896533</v>
      </c>
      <c r="CG30">
        <f t="shared" ca="1" si="0"/>
        <v>212.39818730259827</v>
      </c>
    </row>
    <row r="31" spans="1:85" x14ac:dyDescent="0.25">
      <c r="A31" s="2">
        <f>+[1]Sheet1!A31</f>
        <v>43586</v>
      </c>
      <c r="B31" s="1">
        <f>+[1]Sheet1!B31</f>
        <v>5</v>
      </c>
      <c r="C31" s="1">
        <f>+[1]Sheet1!C31</f>
        <v>2019</v>
      </c>
      <c r="D31">
        <f>+[1]Sheet1!D31</f>
        <v>220.21122741699219</v>
      </c>
      <c r="E31">
        <f>+[1]Sheet1!E31</f>
        <v>182.21073913574219</v>
      </c>
      <c r="F31">
        <f>+[1]Sheet1!F31</f>
        <v>181.16291809082031</v>
      </c>
      <c r="G31">
        <f>+[1]Sheet1!G31</f>
        <v>279.94659423828125</v>
      </c>
      <c r="H31">
        <f>+[1]Sheet1!H31</f>
        <v>210.14988708496094</v>
      </c>
      <c r="I31">
        <f>+[1]Sheet1!I31</f>
        <v>229.81930541992188</v>
      </c>
      <c r="J31">
        <f>+[1]Sheet1!J31</f>
        <v>238.11630249023438</v>
      </c>
      <c r="K31">
        <f>+[1]Sheet1!K31</f>
        <v>248.34074401855469</v>
      </c>
      <c r="L31">
        <f>+[1]Sheet1!L31</f>
        <v>203.35163879394531</v>
      </c>
      <c r="M31">
        <f>+[1]Sheet1!M31</f>
        <v>205.48983764648438</v>
      </c>
      <c r="N31">
        <f>+[1]Sheet1!N31</f>
        <v>202.67982482910156</v>
      </c>
      <c r="O31">
        <f>+[1]Sheet1!O31</f>
        <v>215.32530212402344</v>
      </c>
      <c r="P31">
        <f>+[1]Sheet1!P31</f>
        <v>220.0572509765625</v>
      </c>
      <c r="Q31">
        <f>+[1]Sheet1!Q31</f>
        <v>182.30714416503906</v>
      </c>
      <c r="R31">
        <f>+[1]Sheet1!R31</f>
        <v>182.14395141601563</v>
      </c>
      <c r="S31">
        <f>+[1]Sheet1!S31</f>
        <v>276.68426513671875</v>
      </c>
      <c r="T31">
        <f>+[1]Sheet1!T31</f>
        <v>211.05874633789063</v>
      </c>
      <c r="U31">
        <f>+[1]Sheet1!U31</f>
        <v>229.56492614746094</v>
      </c>
      <c r="V31">
        <f>+[1]Sheet1!V31</f>
        <v>237.89067077636719</v>
      </c>
      <c r="W31">
        <f>+[1]Sheet1!W31</f>
        <v>248.40191650390625</v>
      </c>
      <c r="X31">
        <f>+[1]Sheet1!X31</f>
        <v>203.37657165527344</v>
      </c>
      <c r="Y31">
        <f>+[1]Sheet1!Y31</f>
        <v>205.1951904296875</v>
      </c>
      <c r="Z31">
        <f>+[1]Sheet1!Z31</f>
        <v>202.61203002929688</v>
      </c>
      <c r="AA31">
        <f>+[1]Sheet1!AA31</f>
        <v>214.80368041992188</v>
      </c>
      <c r="AB31">
        <f>+[1]Sheet1!AB31</f>
        <v>219.812255859375</v>
      </c>
      <c r="AC31">
        <f>+[1]Sheet1!AC31</f>
        <v>182.16722106933594</v>
      </c>
      <c r="AD31">
        <f>+[1]Sheet1!AD31</f>
        <v>182.67823791503906</v>
      </c>
      <c r="AE31">
        <f>+[1]Sheet1!AE31</f>
        <v>274.29843139648438</v>
      </c>
      <c r="AF31">
        <f>+[1]Sheet1!AF31</f>
        <v>211.28080749511719</v>
      </c>
      <c r="AG31">
        <f>+[1]Sheet1!AG31</f>
        <v>229.59811401367188</v>
      </c>
      <c r="AH31">
        <f>+[1]Sheet1!AH31</f>
        <v>237.88136291503906</v>
      </c>
      <c r="AI31">
        <f>+[1]Sheet1!AI31</f>
        <v>248.61128234863281</v>
      </c>
      <c r="AJ31">
        <f>+[1]Sheet1!AJ31</f>
        <v>203.318603515625</v>
      </c>
      <c r="AK31">
        <f>+[1]Sheet1!AK31</f>
        <v>205.32206726074219</v>
      </c>
      <c r="AL31">
        <f>+[1]Sheet1!AL31</f>
        <v>202.48701477050781</v>
      </c>
      <c r="AM31">
        <f>+[1]Sheet1!AM31</f>
        <v>214.49931335449219</v>
      </c>
      <c r="AN31">
        <f>+[1]Sheet1!AN31</f>
        <v>219.64067077636719</v>
      </c>
      <c r="AO31">
        <f>+[1]Sheet1!AO31</f>
        <v>182.27598571777344</v>
      </c>
      <c r="AP31">
        <f>+[1]Sheet1!AP31</f>
        <v>183.07882690429688</v>
      </c>
      <c r="AQ31">
        <f>+[1]Sheet1!AQ31</f>
        <v>273.17355346679688</v>
      </c>
      <c r="AR31">
        <f>+[1]Sheet1!AR31</f>
        <v>211.46063232421875</v>
      </c>
      <c r="AS31">
        <f>+[1]Sheet1!AS31</f>
        <v>228.81422424316406</v>
      </c>
      <c r="AT31">
        <f>+[1]Sheet1!AT31</f>
        <v>237.59228515625</v>
      </c>
      <c r="AU31">
        <f>+[1]Sheet1!AU31</f>
        <v>247.716552734375</v>
      </c>
      <c r="AV31">
        <f>+[1]Sheet1!AV31</f>
        <v>203.23228454589844</v>
      </c>
      <c r="AW31">
        <f>+[1]Sheet1!AW31</f>
        <v>204.3360595703125</v>
      </c>
      <c r="AX31">
        <f>+[1]Sheet1!AX31</f>
        <v>202.30912780761719</v>
      </c>
      <c r="AY31">
        <f>+[1]Sheet1!AY31</f>
        <v>214.71292114257813</v>
      </c>
      <c r="AZ31">
        <f>+[1]Sheet1!AZ31</f>
        <v>219.45166015625</v>
      </c>
      <c r="BA31">
        <f>+[1]Sheet1!BA31</f>
        <v>182.42987060546875</v>
      </c>
      <c r="BB31">
        <f>+[1]Sheet1!BB31</f>
        <v>183.71841430664063</v>
      </c>
      <c r="BC31">
        <f>+[1]Sheet1!BC31</f>
        <v>270.9315185546875</v>
      </c>
      <c r="BD31">
        <f>+[1]Sheet1!BD31</f>
        <v>212.43118286132813</v>
      </c>
      <c r="BE31">
        <f>+[1]Sheet1!BE31</f>
        <v>228.14457702636719</v>
      </c>
      <c r="BF31">
        <f>+[1]Sheet1!BF31</f>
        <v>237.33547973632813</v>
      </c>
      <c r="BG31">
        <f>+[1]Sheet1!BG31</f>
        <v>247.37533569335938</v>
      </c>
      <c r="BH31">
        <f>+[1]Sheet1!BH31</f>
        <v>203.130615234375</v>
      </c>
      <c r="BI31">
        <f>+[1]Sheet1!BI31</f>
        <v>204.93122863769531</v>
      </c>
      <c r="BJ31">
        <f>+[1]Sheet1!BJ31</f>
        <v>202.10980224609375</v>
      </c>
      <c r="BK31">
        <f>+[1]Sheet1!BK31</f>
        <v>214.30690002441406</v>
      </c>
      <c r="BL31">
        <f>+[1]Sheet1!BL31</f>
        <v>219.54776000976563</v>
      </c>
      <c r="BM31">
        <f>+[1]Sheet1!BM31</f>
        <v>219.89962768554688</v>
      </c>
      <c r="BN31">
        <f>+[1]Sheet1!BN31</f>
        <v>219.86386108398438</v>
      </c>
      <c r="BO31">
        <f>+[1]Sheet1!BO31</f>
        <v>219.81269836425781</v>
      </c>
      <c r="BP31">
        <f>+[1]Sheet1!BP31</f>
        <v>219.34939575195313</v>
      </c>
      <c r="BQ31">
        <f>+[1]Sheet1!BQ31</f>
        <v>219.81265258789063</v>
      </c>
      <c r="BR31">
        <f>+[1]Sheet1!BR31</f>
        <v>182.30137634277344</v>
      </c>
      <c r="BS31">
        <f>+[1]Sheet1!BS31</f>
        <v>182.76663208007813</v>
      </c>
      <c r="BT31">
        <f>+[1]Sheet1!BT31</f>
        <v>273.97164916992188</v>
      </c>
      <c r="BU31">
        <f>+[1]Sheet1!BU31</f>
        <v>211.66903686523438</v>
      </c>
      <c r="BV31">
        <f>+[1]Sheet1!BV31</f>
        <v>228.83560180664063</v>
      </c>
      <c r="BW31">
        <f>+[1]Sheet1!BW31</f>
        <v>237.635009765625</v>
      </c>
      <c r="BX31">
        <f>+[1]Sheet1!BX31</f>
        <v>247.98011779785156</v>
      </c>
      <c r="BY31">
        <f>+[1]Sheet1!BY31</f>
        <v>203.24148559570313</v>
      </c>
      <c r="BZ31">
        <f>+[1]Sheet1!BZ31</f>
        <v>204.92878723144531</v>
      </c>
      <c r="CA31">
        <f>+[1]Sheet1!CA31</f>
        <v>202.32353210449219</v>
      </c>
      <c r="CB31">
        <f>+[1]Sheet1!CB31</f>
        <v>214.59930419921875</v>
      </c>
      <c r="CC31">
        <f>+[1]Sheet1!CC31</f>
        <v>219.6531982421875</v>
      </c>
      <c r="CD31">
        <f>+[1]Sheet1!CD31</f>
        <v>219.6531982421875</v>
      </c>
      <c r="CF31">
        <f ca="1">+[2]IPCse!DC35</f>
        <v>219.77167076739781</v>
      </c>
      <c r="CG31">
        <f t="shared" ca="1" si="0"/>
        <v>219.59347512106245</v>
      </c>
    </row>
    <row r="32" spans="1:85" x14ac:dyDescent="0.25">
      <c r="A32" s="2">
        <f>+[1]Sheet1!A32</f>
        <v>43617</v>
      </c>
      <c r="B32" s="1">
        <f>+[1]Sheet1!B32</f>
        <v>6</v>
      </c>
      <c r="C32" s="1">
        <f>+[1]Sheet1!C32</f>
        <v>2019</v>
      </c>
      <c r="D32">
        <f>+[1]Sheet1!D32</f>
        <v>226.81719970703125</v>
      </c>
      <c r="E32">
        <f>+[1]Sheet1!E32</f>
        <v>187.47299194335938</v>
      </c>
      <c r="F32">
        <f>+[1]Sheet1!F32</f>
        <v>185.00831604003906</v>
      </c>
      <c r="G32">
        <f>+[1]Sheet1!G32</f>
        <v>287.82098388671875</v>
      </c>
      <c r="H32">
        <f>+[1]Sheet1!H32</f>
        <v>216.82391357421875</v>
      </c>
      <c r="I32">
        <f>+[1]Sheet1!I32</f>
        <v>238.61268615722656</v>
      </c>
      <c r="J32">
        <f>+[1]Sheet1!J32</f>
        <v>241.46394348144531</v>
      </c>
      <c r="K32">
        <f>+[1]Sheet1!K32</f>
        <v>265.48855590820313</v>
      </c>
      <c r="L32">
        <f>+[1]Sheet1!L32</f>
        <v>211.08749389648438</v>
      </c>
      <c r="M32">
        <f>+[1]Sheet1!M32</f>
        <v>211.90484619140625</v>
      </c>
      <c r="N32">
        <f>+[1]Sheet1!N32</f>
        <v>208.27517700195313</v>
      </c>
      <c r="O32">
        <f>+[1]Sheet1!O32</f>
        <v>220.14381408691406</v>
      </c>
      <c r="P32">
        <f>+[1]Sheet1!P32</f>
        <v>226.670654296875</v>
      </c>
      <c r="Q32">
        <f>+[1]Sheet1!Q32</f>
        <v>187.55738830566406</v>
      </c>
      <c r="R32">
        <f>+[1]Sheet1!R32</f>
        <v>185.80561828613281</v>
      </c>
      <c r="S32">
        <f>+[1]Sheet1!S32</f>
        <v>284.25735473632813</v>
      </c>
      <c r="T32">
        <f>+[1]Sheet1!T32</f>
        <v>217.653076171875</v>
      </c>
      <c r="U32">
        <f>+[1]Sheet1!U32</f>
        <v>238.10069274902344</v>
      </c>
      <c r="V32">
        <f>+[1]Sheet1!V32</f>
        <v>241.36395263671875</v>
      </c>
      <c r="W32">
        <f>+[1]Sheet1!W32</f>
        <v>265.91915893554688</v>
      </c>
      <c r="X32">
        <f>+[1]Sheet1!X32</f>
        <v>210.85643005371094</v>
      </c>
      <c r="Y32">
        <f>+[1]Sheet1!Y32</f>
        <v>211.96055603027344</v>
      </c>
      <c r="Z32">
        <f>+[1]Sheet1!Z32</f>
        <v>208.0181884765625</v>
      </c>
      <c r="AA32">
        <f>+[1]Sheet1!AA32</f>
        <v>219.42138671875</v>
      </c>
      <c r="AB32">
        <f>+[1]Sheet1!AB32</f>
        <v>226.45173645019531</v>
      </c>
      <c r="AC32">
        <f>+[1]Sheet1!AC32</f>
        <v>187.38410949707031</v>
      </c>
      <c r="AD32">
        <f>+[1]Sheet1!AD32</f>
        <v>186.28495788574219</v>
      </c>
      <c r="AE32">
        <f>+[1]Sheet1!AE32</f>
        <v>281.689453125</v>
      </c>
      <c r="AF32">
        <f>+[1]Sheet1!AF32</f>
        <v>217.93588256835938</v>
      </c>
      <c r="AG32">
        <f>+[1]Sheet1!AG32</f>
        <v>238.09567260742188</v>
      </c>
      <c r="AH32">
        <f>+[1]Sheet1!AH32</f>
        <v>241.3751220703125</v>
      </c>
      <c r="AI32">
        <f>+[1]Sheet1!AI32</f>
        <v>266.32870483398438</v>
      </c>
      <c r="AJ32">
        <f>+[1]Sheet1!AJ32</f>
        <v>210.71723937988281</v>
      </c>
      <c r="AK32">
        <f>+[1]Sheet1!AK32</f>
        <v>212.1680908203125</v>
      </c>
      <c r="AL32">
        <f>+[1]Sheet1!AL32</f>
        <v>207.72439575195313</v>
      </c>
      <c r="AM32">
        <f>+[1]Sheet1!AM32</f>
        <v>219.07215881347656</v>
      </c>
      <c r="AN32">
        <f>+[1]Sheet1!AN32</f>
        <v>226.31134033203125</v>
      </c>
      <c r="AO32">
        <f>+[1]Sheet1!AO32</f>
        <v>187.46443176269531</v>
      </c>
      <c r="AP32">
        <f>+[1]Sheet1!AP32</f>
        <v>186.54681396484375</v>
      </c>
      <c r="AQ32">
        <f>+[1]Sheet1!AQ32</f>
        <v>280.50970458984375</v>
      </c>
      <c r="AR32">
        <f>+[1]Sheet1!AR32</f>
        <v>218.11660766601563</v>
      </c>
      <c r="AS32">
        <f>+[1]Sheet1!AS32</f>
        <v>236.81095886230469</v>
      </c>
      <c r="AT32">
        <f>+[1]Sheet1!AT32</f>
        <v>241.28018188476563</v>
      </c>
      <c r="AU32">
        <f>+[1]Sheet1!AU32</f>
        <v>265.386474609375</v>
      </c>
      <c r="AV32">
        <f>+[1]Sheet1!AV32</f>
        <v>210.3558349609375</v>
      </c>
      <c r="AW32">
        <f>+[1]Sheet1!AW32</f>
        <v>211.09700012207031</v>
      </c>
      <c r="AX32">
        <f>+[1]Sheet1!AX32</f>
        <v>207.39544677734375</v>
      </c>
      <c r="AY32">
        <f>+[1]Sheet1!AY32</f>
        <v>219.20429992675781</v>
      </c>
      <c r="AZ32">
        <f>+[1]Sheet1!AZ32</f>
        <v>226.1483154296875</v>
      </c>
      <c r="BA32">
        <f>+[1]Sheet1!BA32</f>
        <v>187.61248779296875</v>
      </c>
      <c r="BB32">
        <f>+[1]Sheet1!BB32</f>
        <v>187.04280090332031</v>
      </c>
      <c r="BC32">
        <f>+[1]Sheet1!BC32</f>
        <v>278.1507568359375</v>
      </c>
      <c r="BD32">
        <f>+[1]Sheet1!BD32</f>
        <v>218.99546813964844</v>
      </c>
      <c r="BE32">
        <f>+[1]Sheet1!BE32</f>
        <v>235.70028686523438</v>
      </c>
      <c r="BF32">
        <f>+[1]Sheet1!BF32</f>
        <v>241.12867736816406</v>
      </c>
      <c r="BG32">
        <f>+[1]Sheet1!BG32</f>
        <v>265.290771484375</v>
      </c>
      <c r="BH32">
        <f>+[1]Sheet1!BH32</f>
        <v>209.99302673339844</v>
      </c>
      <c r="BI32">
        <f>+[1]Sheet1!BI32</f>
        <v>212.02726745605469</v>
      </c>
      <c r="BJ32">
        <f>+[1]Sheet1!BJ32</f>
        <v>207.02444458007813</v>
      </c>
      <c r="BK32">
        <f>+[1]Sheet1!BK32</f>
        <v>218.49009704589844</v>
      </c>
      <c r="BL32">
        <f>+[1]Sheet1!BL32</f>
        <v>226.01092529296875</v>
      </c>
      <c r="BM32">
        <f>+[1]Sheet1!BM32</f>
        <v>226.2735595703125</v>
      </c>
      <c r="BN32">
        <f>+[1]Sheet1!BN32</f>
        <v>226.25730895996094</v>
      </c>
      <c r="BO32">
        <f>+[1]Sheet1!BO32</f>
        <v>226.06004333496094</v>
      </c>
      <c r="BP32">
        <f>+[1]Sheet1!BP32</f>
        <v>225.48321533203125</v>
      </c>
      <c r="BQ32">
        <f>+[1]Sheet1!BQ32</f>
        <v>226.46066284179688</v>
      </c>
      <c r="BR32">
        <f>+[1]Sheet1!BR32</f>
        <v>187.51435852050781</v>
      </c>
      <c r="BS32">
        <f>+[1]Sheet1!BS32</f>
        <v>186.30377197265625</v>
      </c>
      <c r="BT32">
        <f>+[1]Sheet1!BT32</f>
        <v>281.37869262695313</v>
      </c>
      <c r="BU32">
        <f>+[1]Sheet1!BU32</f>
        <v>218.28054809570313</v>
      </c>
      <c r="BV32">
        <f>+[1]Sheet1!BV32</f>
        <v>236.85928344726563</v>
      </c>
      <c r="BW32">
        <f>+[1]Sheet1!BW32</f>
        <v>241.26914978027344</v>
      </c>
      <c r="BX32">
        <f>+[1]Sheet1!BX32</f>
        <v>265.64450073242188</v>
      </c>
      <c r="BY32">
        <f>+[1]Sheet1!BY32</f>
        <v>210.42776489257813</v>
      </c>
      <c r="BZ32">
        <f>+[1]Sheet1!BZ32</f>
        <v>211.81669616699219</v>
      </c>
      <c r="CA32">
        <f>+[1]Sheet1!CA32</f>
        <v>207.44430541992188</v>
      </c>
      <c r="CB32">
        <f>+[1]Sheet1!CB32</f>
        <v>219.039794921875</v>
      </c>
      <c r="CC32">
        <f>+[1]Sheet1!CC32</f>
        <v>225.93571472167969</v>
      </c>
      <c r="CD32">
        <f>+[1]Sheet1!CD32</f>
        <v>225.93571472167969</v>
      </c>
      <c r="CF32">
        <f ca="1">+[2]IPCse!DC36</f>
        <v>226.06914160333173</v>
      </c>
      <c r="CG32">
        <f t="shared" ca="1" si="0"/>
        <v>225.88583983079741</v>
      </c>
    </row>
    <row r="33" spans="1:85" x14ac:dyDescent="0.25">
      <c r="A33" s="2">
        <f>+[1]Sheet1!A33</f>
        <v>43647</v>
      </c>
      <c r="B33" s="1">
        <f>+[1]Sheet1!B33</f>
        <v>7</v>
      </c>
      <c r="C33" s="1">
        <f>+[1]Sheet1!C33</f>
        <v>2019</v>
      </c>
      <c r="D33">
        <f>+[1]Sheet1!D33</f>
        <v>232.91299438476563</v>
      </c>
      <c r="E33">
        <f>+[1]Sheet1!E33</f>
        <v>189.6851806640625</v>
      </c>
      <c r="F33">
        <f>+[1]Sheet1!F33</f>
        <v>189.09783935546875</v>
      </c>
      <c r="G33">
        <f>+[1]Sheet1!G33</f>
        <v>293.77133178710938</v>
      </c>
      <c r="H33">
        <f>+[1]Sheet1!H33</f>
        <v>221.13883972167969</v>
      </c>
      <c r="I33">
        <f>+[1]Sheet1!I33</f>
        <v>248.41879272460938</v>
      </c>
      <c r="J33">
        <f>+[1]Sheet1!J33</f>
        <v>245.04191589355469</v>
      </c>
      <c r="K33">
        <f>+[1]Sheet1!K33</f>
        <v>268.26327514648438</v>
      </c>
      <c r="L33">
        <f>+[1]Sheet1!L33</f>
        <v>217.69377136230469</v>
      </c>
      <c r="M33">
        <f>+[1]Sheet1!M33</f>
        <v>217.98985290527344</v>
      </c>
      <c r="N33">
        <f>+[1]Sheet1!N33</f>
        <v>214.60284423828125</v>
      </c>
      <c r="O33">
        <f>+[1]Sheet1!O33</f>
        <v>226.16712951660156</v>
      </c>
      <c r="P33">
        <f>+[1]Sheet1!P33</f>
        <v>232.88430786132813</v>
      </c>
      <c r="Q33">
        <f>+[1]Sheet1!Q33</f>
        <v>189.75454711914063</v>
      </c>
      <c r="R33">
        <f>+[1]Sheet1!R33</f>
        <v>189.96879577636719</v>
      </c>
      <c r="S33">
        <f>+[1]Sheet1!S33</f>
        <v>290.4610595703125</v>
      </c>
      <c r="T33">
        <f>+[1]Sheet1!T33</f>
        <v>221.86012268066406</v>
      </c>
      <c r="U33">
        <f>+[1]Sheet1!U33</f>
        <v>247.85368347167969</v>
      </c>
      <c r="V33">
        <f>+[1]Sheet1!V33</f>
        <v>244.75665283203125</v>
      </c>
      <c r="W33">
        <f>+[1]Sheet1!W33</f>
        <v>268.35400390625</v>
      </c>
      <c r="X33">
        <f>+[1]Sheet1!X33</f>
        <v>217.59855651855469</v>
      </c>
      <c r="Y33">
        <f>+[1]Sheet1!Y33</f>
        <v>218.03636169433594</v>
      </c>
      <c r="Z33">
        <f>+[1]Sheet1!Z33</f>
        <v>214.27742004394531</v>
      </c>
      <c r="AA33">
        <f>+[1]Sheet1!AA33</f>
        <v>225.38558959960938</v>
      </c>
      <c r="AB33">
        <f>+[1]Sheet1!AB33</f>
        <v>232.75849914550781</v>
      </c>
      <c r="AC33">
        <f>+[1]Sheet1!AC33</f>
        <v>189.52265930175781</v>
      </c>
      <c r="AD33">
        <f>+[1]Sheet1!AD33</f>
        <v>190.45619201660156</v>
      </c>
      <c r="AE33">
        <f>+[1]Sheet1!AE33</f>
        <v>287.91802978515625</v>
      </c>
      <c r="AF33">
        <f>+[1]Sheet1!AF33</f>
        <v>222.26950073242188</v>
      </c>
      <c r="AG33">
        <f>+[1]Sheet1!AG33</f>
        <v>247.99980163574219</v>
      </c>
      <c r="AH33">
        <f>+[1]Sheet1!AH33</f>
        <v>244.75126647949219</v>
      </c>
      <c r="AI33">
        <f>+[1]Sheet1!AI33</f>
        <v>268.59402465820313</v>
      </c>
      <c r="AJ33">
        <f>+[1]Sheet1!AJ33</f>
        <v>217.52792358398438</v>
      </c>
      <c r="AK33">
        <f>+[1]Sheet1!AK33</f>
        <v>218.23789978027344</v>
      </c>
      <c r="AL33">
        <f>+[1]Sheet1!AL33</f>
        <v>213.77696228027344</v>
      </c>
      <c r="AM33">
        <f>+[1]Sheet1!AM33</f>
        <v>224.98371887207031</v>
      </c>
      <c r="AN33">
        <f>+[1]Sheet1!AN33</f>
        <v>232.66554260253906</v>
      </c>
      <c r="AO33">
        <f>+[1]Sheet1!AO33</f>
        <v>189.64096069335938</v>
      </c>
      <c r="AP33">
        <f>+[1]Sheet1!AP33</f>
        <v>190.93063354492188</v>
      </c>
      <c r="AQ33">
        <f>+[1]Sheet1!AQ33</f>
        <v>286.7669677734375</v>
      </c>
      <c r="AR33">
        <f>+[1]Sheet1!AR33</f>
        <v>222.43437194824219</v>
      </c>
      <c r="AS33">
        <f>+[1]Sheet1!AS33</f>
        <v>246.53047180175781</v>
      </c>
      <c r="AT33">
        <f>+[1]Sheet1!AT33</f>
        <v>244.25982666015625</v>
      </c>
      <c r="AU33">
        <f>+[1]Sheet1!AU33</f>
        <v>267.61669921875</v>
      </c>
      <c r="AV33">
        <f>+[1]Sheet1!AV33</f>
        <v>217.11293029785156</v>
      </c>
      <c r="AW33">
        <f>+[1]Sheet1!AW33</f>
        <v>217.14474487304688</v>
      </c>
      <c r="AX33">
        <f>+[1]Sheet1!AX33</f>
        <v>213.45216369628906</v>
      </c>
      <c r="AY33">
        <f>+[1]Sheet1!AY33</f>
        <v>225.17201232910156</v>
      </c>
      <c r="AZ33">
        <f>+[1]Sheet1!AZ33</f>
        <v>232.58599853515625</v>
      </c>
      <c r="BA33">
        <f>+[1]Sheet1!BA33</f>
        <v>189.80693054199219</v>
      </c>
      <c r="BB33">
        <f>+[1]Sheet1!BB33</f>
        <v>191.62361145019531</v>
      </c>
      <c r="BC33">
        <f>+[1]Sheet1!BC33</f>
        <v>284.41445922851563</v>
      </c>
      <c r="BD33">
        <f>+[1]Sheet1!BD33</f>
        <v>222.97779846191406</v>
      </c>
      <c r="BE33">
        <f>+[1]Sheet1!BE33</f>
        <v>245.32405090332031</v>
      </c>
      <c r="BF33">
        <f>+[1]Sheet1!BF33</f>
        <v>243.81016540527344</v>
      </c>
      <c r="BG33">
        <f>+[1]Sheet1!BG33</f>
        <v>267.29769897460938</v>
      </c>
      <c r="BH33">
        <f>+[1]Sheet1!BH33</f>
        <v>216.60475158691406</v>
      </c>
      <c r="BI33">
        <f>+[1]Sheet1!BI33</f>
        <v>218.20188903808594</v>
      </c>
      <c r="BJ33">
        <f>+[1]Sheet1!BJ33</f>
        <v>212.9105224609375</v>
      </c>
      <c r="BK33">
        <f>+[1]Sheet1!BK33</f>
        <v>224.51797485351563</v>
      </c>
      <c r="BL33">
        <f>+[1]Sheet1!BL33</f>
        <v>231.58572387695313</v>
      </c>
      <c r="BM33">
        <f>+[1]Sheet1!BM33</f>
        <v>231.83131408691406</v>
      </c>
      <c r="BN33">
        <f>+[1]Sheet1!BN33</f>
        <v>231.93060302734375</v>
      </c>
      <c r="BO33">
        <f>+[1]Sheet1!BO33</f>
        <v>231.68183898925781</v>
      </c>
      <c r="BP33">
        <f>+[1]Sheet1!BP33</f>
        <v>231.07911682128906</v>
      </c>
      <c r="BQ33">
        <f>+[1]Sheet1!BQ33</f>
        <v>232.75149536132813</v>
      </c>
      <c r="BR33">
        <f>+[1]Sheet1!BR33</f>
        <v>189.69841003417969</v>
      </c>
      <c r="BS33">
        <f>+[1]Sheet1!BS33</f>
        <v>190.62705993652344</v>
      </c>
      <c r="BT33">
        <f>+[1]Sheet1!BT33</f>
        <v>287.58889770507813</v>
      </c>
      <c r="BU33">
        <f>+[1]Sheet1!BU33</f>
        <v>222.44706726074219</v>
      </c>
      <c r="BV33">
        <f>+[1]Sheet1!BV33</f>
        <v>246.5811767578125</v>
      </c>
      <c r="BW33">
        <f>+[1]Sheet1!BW33</f>
        <v>244.31692504882813</v>
      </c>
      <c r="BX33">
        <f>+[1]Sheet1!BX33</f>
        <v>267.9141845703125</v>
      </c>
      <c r="BY33">
        <f>+[1]Sheet1!BY33</f>
        <v>217.12181091308594</v>
      </c>
      <c r="BZ33">
        <f>+[1]Sheet1!BZ33</f>
        <v>217.92475891113281</v>
      </c>
      <c r="CA33">
        <f>+[1]Sheet1!CA33</f>
        <v>213.47767639160156</v>
      </c>
      <c r="CB33">
        <f>+[1]Sheet1!CB33</f>
        <v>225.02536010742188</v>
      </c>
      <c r="CC33">
        <f>+[1]Sheet1!CC33</f>
        <v>231.54255676269531</v>
      </c>
      <c r="CD33">
        <f>+[1]Sheet1!CD33</f>
        <v>231.54254150390625</v>
      </c>
      <c r="CF33">
        <f ca="1">+[2]IPCse!DC37</f>
        <v>231.67444904181471</v>
      </c>
      <c r="CG33">
        <f t="shared" ca="1" si="0"/>
        <v>231.486602364205</v>
      </c>
    </row>
    <row r="34" spans="1:85" x14ac:dyDescent="0.25">
      <c r="A34" s="2">
        <f>+[1]Sheet1!A34</f>
        <v>43678</v>
      </c>
      <c r="B34" s="1">
        <f>+[1]Sheet1!B34</f>
        <v>8</v>
      </c>
      <c r="C34" s="1">
        <f>+[1]Sheet1!C34</f>
        <v>2019</v>
      </c>
      <c r="D34">
        <f>+[1]Sheet1!D34</f>
        <v>243.38589477539063</v>
      </c>
      <c r="E34">
        <f>+[1]Sheet1!E34</f>
        <v>198.69334411621094</v>
      </c>
      <c r="F34">
        <f>+[1]Sheet1!F34</f>
        <v>195.65580749511719</v>
      </c>
      <c r="G34">
        <f>+[1]Sheet1!G34</f>
        <v>300.27255249023438</v>
      </c>
      <c r="H34">
        <f>+[1]Sheet1!H34</f>
        <v>234.24351501464844</v>
      </c>
      <c r="I34">
        <f>+[1]Sheet1!I34</f>
        <v>261.0052490234375</v>
      </c>
      <c r="J34">
        <f>+[1]Sheet1!J34</f>
        <v>254.21316528320313</v>
      </c>
      <c r="K34">
        <f>+[1]Sheet1!K34</f>
        <v>272.54190063476563</v>
      </c>
      <c r="L34">
        <f>+[1]Sheet1!L34</f>
        <v>226.19197082519531</v>
      </c>
      <c r="M34">
        <f>+[1]Sheet1!M34</f>
        <v>224.45201110839844</v>
      </c>
      <c r="N34">
        <f>+[1]Sheet1!N34</f>
        <v>222.56477355957031</v>
      </c>
      <c r="O34">
        <f>+[1]Sheet1!O34</f>
        <v>236.00212097167969</v>
      </c>
      <c r="P34">
        <f>+[1]Sheet1!P34</f>
        <v>243.15919494628906</v>
      </c>
      <c r="Q34">
        <f>+[1]Sheet1!Q34</f>
        <v>198.73223876953125</v>
      </c>
      <c r="R34">
        <f>+[1]Sheet1!R34</f>
        <v>196.66664123535156</v>
      </c>
      <c r="S34">
        <f>+[1]Sheet1!S34</f>
        <v>296.91915893554688</v>
      </c>
      <c r="T34">
        <f>+[1]Sheet1!T34</f>
        <v>234.80586242675781</v>
      </c>
      <c r="U34">
        <f>+[1]Sheet1!U34</f>
        <v>260.4744873046875</v>
      </c>
      <c r="V34">
        <f>+[1]Sheet1!V34</f>
        <v>254.08645629882813</v>
      </c>
      <c r="W34">
        <f>+[1]Sheet1!W34</f>
        <v>272.52243041992188</v>
      </c>
      <c r="X34">
        <f>+[1]Sheet1!X34</f>
        <v>226.15754699707031</v>
      </c>
      <c r="Y34">
        <f>+[1]Sheet1!Y34</f>
        <v>224.15701293945313</v>
      </c>
      <c r="Z34">
        <f>+[1]Sheet1!Z34</f>
        <v>222.20606994628906</v>
      </c>
      <c r="AA34">
        <f>+[1]Sheet1!AA34</f>
        <v>235.11782836914063</v>
      </c>
      <c r="AB34">
        <f>+[1]Sheet1!AB34</f>
        <v>242.86398315429688</v>
      </c>
      <c r="AC34">
        <f>+[1]Sheet1!AC34</f>
        <v>198.534912109375</v>
      </c>
      <c r="AD34">
        <f>+[1]Sheet1!AD34</f>
        <v>197.27218627929688</v>
      </c>
      <c r="AE34">
        <f>+[1]Sheet1!AE34</f>
        <v>294.27716064453125</v>
      </c>
      <c r="AF34">
        <f>+[1]Sheet1!AF34</f>
        <v>235.10252380371094</v>
      </c>
      <c r="AG34">
        <f>+[1]Sheet1!AG34</f>
        <v>260.66998291015625</v>
      </c>
      <c r="AH34">
        <f>+[1]Sheet1!AH34</f>
        <v>254.19743347167969</v>
      </c>
      <c r="AI34">
        <f>+[1]Sheet1!AI34</f>
        <v>272.75350952148438</v>
      </c>
      <c r="AJ34">
        <f>+[1]Sheet1!AJ34</f>
        <v>226.06434631347656</v>
      </c>
      <c r="AK34">
        <f>+[1]Sheet1!AK34</f>
        <v>224.25210571289063</v>
      </c>
      <c r="AL34">
        <f>+[1]Sheet1!AL34</f>
        <v>221.55844116210938</v>
      </c>
      <c r="AM34">
        <f>+[1]Sheet1!AM34</f>
        <v>234.69987487792969</v>
      </c>
      <c r="AN34">
        <f>+[1]Sheet1!AN34</f>
        <v>242.65191650390625</v>
      </c>
      <c r="AO34">
        <f>+[1]Sheet1!AO34</f>
        <v>198.6533203125</v>
      </c>
      <c r="AP34">
        <f>+[1]Sheet1!AP34</f>
        <v>197.67111206054688</v>
      </c>
      <c r="AQ34">
        <f>+[1]Sheet1!AQ34</f>
        <v>292.98104858398438</v>
      </c>
      <c r="AR34">
        <f>+[1]Sheet1!AR34</f>
        <v>235.26736450195313</v>
      </c>
      <c r="AS34">
        <f>+[1]Sheet1!AS34</f>
        <v>259.32928466796875</v>
      </c>
      <c r="AT34">
        <f>+[1]Sheet1!AT34</f>
        <v>253.97084045410156</v>
      </c>
      <c r="AU34">
        <f>+[1]Sheet1!AU34</f>
        <v>271.70465087890625</v>
      </c>
      <c r="AV34">
        <f>+[1]Sheet1!AV34</f>
        <v>225.92864990234375</v>
      </c>
      <c r="AW34">
        <f>+[1]Sheet1!AW34</f>
        <v>223.18623352050781</v>
      </c>
      <c r="AX34">
        <f>+[1]Sheet1!AX34</f>
        <v>221.18276977539063</v>
      </c>
      <c r="AY34">
        <f>+[1]Sheet1!AY34</f>
        <v>234.73825073242188</v>
      </c>
      <c r="AZ34">
        <f>+[1]Sheet1!AZ34</f>
        <v>242.42572021484375</v>
      </c>
      <c r="BA34">
        <f>+[1]Sheet1!BA34</f>
        <v>198.80960083007813</v>
      </c>
      <c r="BB34">
        <f>+[1]Sheet1!BB34</f>
        <v>198.3426513671875</v>
      </c>
      <c r="BC34">
        <f>+[1]Sheet1!BC34</f>
        <v>290.2269287109375</v>
      </c>
      <c r="BD34">
        <f>+[1]Sheet1!BD34</f>
        <v>235.85986328125</v>
      </c>
      <c r="BE34">
        <f>+[1]Sheet1!BE34</f>
        <v>258.22491455078125</v>
      </c>
      <c r="BF34">
        <f>+[1]Sheet1!BF34</f>
        <v>253.73844909667969</v>
      </c>
      <c r="BG34">
        <f>+[1]Sheet1!BG34</f>
        <v>271.29318237304688</v>
      </c>
      <c r="BH34">
        <f>+[1]Sheet1!BH34</f>
        <v>225.7471923828125</v>
      </c>
      <c r="BI34">
        <f>+[1]Sheet1!BI34</f>
        <v>224.10333251953125</v>
      </c>
      <c r="BJ34">
        <f>+[1]Sheet1!BJ34</f>
        <v>220.41029357910156</v>
      </c>
      <c r="BK34">
        <f>+[1]Sheet1!BK34</f>
        <v>233.90400695800781</v>
      </c>
      <c r="BL34">
        <f>+[1]Sheet1!BL34</f>
        <v>240.83682250976563</v>
      </c>
      <c r="BM34">
        <f>+[1]Sheet1!BM34</f>
        <v>240.93124389648438</v>
      </c>
      <c r="BN34">
        <f>+[1]Sheet1!BN34</f>
        <v>240.9910888671875</v>
      </c>
      <c r="BO34">
        <f>+[1]Sheet1!BO34</f>
        <v>240.77655029296875</v>
      </c>
      <c r="BP34">
        <f>+[1]Sheet1!BP34</f>
        <v>240.19607543945313</v>
      </c>
      <c r="BQ34">
        <f>+[1]Sheet1!BQ34</f>
        <v>242.86991882324219</v>
      </c>
      <c r="BR34">
        <f>+[1]Sheet1!BR34</f>
        <v>198.70077514648438</v>
      </c>
      <c r="BS34">
        <f>+[1]Sheet1!BS34</f>
        <v>197.34304809570313</v>
      </c>
      <c r="BT34">
        <f>+[1]Sheet1!BT34</f>
        <v>293.76776123046875</v>
      </c>
      <c r="BU34">
        <f>+[1]Sheet1!BU34</f>
        <v>235.33889770507813</v>
      </c>
      <c r="BV34">
        <f>+[1]Sheet1!BV34</f>
        <v>259.36343383789063</v>
      </c>
      <c r="BW34">
        <f>+[1]Sheet1!BW34</f>
        <v>253.96180725097656</v>
      </c>
      <c r="BX34">
        <f>+[1]Sheet1!BX34</f>
        <v>272.02490234375</v>
      </c>
      <c r="BY34">
        <f>+[1]Sheet1!BY34</f>
        <v>225.94340515136719</v>
      </c>
      <c r="BZ34">
        <f>+[1]Sheet1!BZ34</f>
        <v>223.94248962402344</v>
      </c>
      <c r="CA34">
        <f>+[1]Sheet1!CA34</f>
        <v>221.16551208496094</v>
      </c>
      <c r="CB34">
        <f>+[1]Sheet1!CB34</f>
        <v>234.59944152832031</v>
      </c>
      <c r="CC34">
        <f>+[1]Sheet1!CC34</f>
        <v>240.6583251953125</v>
      </c>
      <c r="CD34">
        <f>+[1]Sheet1!CD34</f>
        <v>240.6583251953125</v>
      </c>
      <c r="CF34">
        <f ca="1">+[2]IPCse!DC38</f>
        <v>240.78520110349291</v>
      </c>
      <c r="CG34">
        <f t="shared" ca="1" si="0"/>
        <v>240.58996723013331</v>
      </c>
    </row>
    <row r="35" spans="1:85" x14ac:dyDescent="0.25">
      <c r="A35" s="2">
        <f>+[1]Sheet1!A35</f>
        <v>43709</v>
      </c>
      <c r="B35" s="1">
        <f>+[1]Sheet1!B35</f>
        <v>9</v>
      </c>
      <c r="C35" s="1">
        <f>+[1]Sheet1!C35</f>
        <v>2019</v>
      </c>
      <c r="D35">
        <f>+[1]Sheet1!D35</f>
        <v>255.55094909667969</v>
      </c>
      <c r="E35">
        <f>+[1]Sheet1!E35</f>
        <v>206.41940307617188</v>
      </c>
      <c r="F35">
        <f>+[1]Sheet1!F35</f>
        <v>207.19990539550781</v>
      </c>
      <c r="G35">
        <f>+[1]Sheet1!G35</f>
        <v>306.56375122070313</v>
      </c>
      <c r="H35">
        <f>+[1]Sheet1!H35</f>
        <v>249.96083068847656</v>
      </c>
      <c r="I35">
        <f>+[1]Sheet1!I35</f>
        <v>283.31488037109375</v>
      </c>
      <c r="J35">
        <f>+[1]Sheet1!J35</f>
        <v>266.33358764648438</v>
      </c>
      <c r="K35">
        <f>+[1]Sheet1!K35</f>
        <v>291.37234497070313</v>
      </c>
      <c r="L35">
        <f>+[1]Sheet1!L35</f>
        <v>241.67062377929688</v>
      </c>
      <c r="M35">
        <f>+[1]Sheet1!M35</f>
        <v>229.60258483886719</v>
      </c>
      <c r="N35">
        <f>+[1]Sheet1!N35</f>
        <v>234.65751647949219</v>
      </c>
      <c r="O35">
        <f>+[1]Sheet1!O35</f>
        <v>255.29975891113281</v>
      </c>
      <c r="P35">
        <f>+[1]Sheet1!P35</f>
        <v>255.25648498535156</v>
      </c>
      <c r="Q35">
        <f>+[1]Sheet1!Q35</f>
        <v>206.4715576171875</v>
      </c>
      <c r="R35">
        <f>+[1]Sheet1!R35</f>
        <v>208.05755615234375</v>
      </c>
      <c r="S35">
        <f>+[1]Sheet1!S35</f>
        <v>302.99612426757813</v>
      </c>
      <c r="T35">
        <f>+[1]Sheet1!T35</f>
        <v>250.52363586425781</v>
      </c>
      <c r="U35">
        <f>+[1]Sheet1!U35</f>
        <v>282.48733520507813</v>
      </c>
      <c r="V35">
        <f>+[1]Sheet1!V35</f>
        <v>266.1502685546875</v>
      </c>
      <c r="W35">
        <f>+[1]Sheet1!W35</f>
        <v>291.10052490234375</v>
      </c>
      <c r="X35">
        <f>+[1]Sheet1!X35</f>
        <v>241.63034057617188</v>
      </c>
      <c r="Y35">
        <f>+[1]Sheet1!Y35</f>
        <v>229.24014282226563</v>
      </c>
      <c r="Z35">
        <f>+[1]Sheet1!Z35</f>
        <v>234.16981506347656</v>
      </c>
      <c r="AA35">
        <f>+[1]Sheet1!AA35</f>
        <v>254.33566284179688</v>
      </c>
      <c r="AB35">
        <f>+[1]Sheet1!AB35</f>
        <v>254.93719482421875</v>
      </c>
      <c r="AC35">
        <f>+[1]Sheet1!AC35</f>
        <v>206.28616333007813</v>
      </c>
      <c r="AD35">
        <f>+[1]Sheet1!AD35</f>
        <v>208.56910705566406</v>
      </c>
      <c r="AE35">
        <f>+[1]Sheet1!AE35</f>
        <v>300.2635498046875</v>
      </c>
      <c r="AF35">
        <f>+[1]Sheet1!AF35</f>
        <v>251.03050231933594</v>
      </c>
      <c r="AG35">
        <f>+[1]Sheet1!AG35</f>
        <v>282.82138061523438</v>
      </c>
      <c r="AH35">
        <f>+[1]Sheet1!AH35</f>
        <v>266.27127075195313</v>
      </c>
      <c r="AI35">
        <f>+[1]Sheet1!AI35</f>
        <v>291.24066162109375</v>
      </c>
      <c r="AJ35">
        <f>+[1]Sheet1!AJ35</f>
        <v>241.56858825683594</v>
      </c>
      <c r="AK35">
        <f>+[1]Sheet1!AK35</f>
        <v>229.3056640625</v>
      </c>
      <c r="AL35">
        <f>+[1]Sheet1!AL35</f>
        <v>233.27865600585938</v>
      </c>
      <c r="AM35">
        <f>+[1]Sheet1!AM35</f>
        <v>253.87443542480469</v>
      </c>
      <c r="AN35">
        <f>+[1]Sheet1!AN35</f>
        <v>254.67240905761719</v>
      </c>
      <c r="AO35">
        <f>+[1]Sheet1!AO35</f>
        <v>206.43064880371094</v>
      </c>
      <c r="AP35">
        <f>+[1]Sheet1!AP35</f>
        <v>209.09516906738281</v>
      </c>
      <c r="AQ35">
        <f>+[1]Sheet1!AQ35</f>
        <v>298.91128540039063</v>
      </c>
      <c r="AR35">
        <f>+[1]Sheet1!AR35</f>
        <v>251.18263244628906</v>
      </c>
      <c r="AS35">
        <f>+[1]Sheet1!AS35</f>
        <v>280.722900390625</v>
      </c>
      <c r="AT35">
        <f>+[1]Sheet1!AT35</f>
        <v>265.96316528320313</v>
      </c>
      <c r="AU35">
        <f>+[1]Sheet1!AU35</f>
        <v>290.03277587890625</v>
      </c>
      <c r="AV35">
        <f>+[1]Sheet1!AV35</f>
        <v>241.32917785644531</v>
      </c>
      <c r="AW35">
        <f>+[1]Sheet1!AW35</f>
        <v>228.26100158691406</v>
      </c>
      <c r="AX35">
        <f>+[1]Sheet1!AX35</f>
        <v>232.80018615722656</v>
      </c>
      <c r="AY35">
        <f>+[1]Sheet1!AY35</f>
        <v>253.85688781738281</v>
      </c>
      <c r="AZ35">
        <f>+[1]Sheet1!AZ35</f>
        <v>254.36216735839844</v>
      </c>
      <c r="BA35">
        <f>+[1]Sheet1!BA35</f>
        <v>206.61250305175781</v>
      </c>
      <c r="BB35">
        <f>+[1]Sheet1!BB35</f>
        <v>209.87367248535156</v>
      </c>
      <c r="BC35">
        <f>+[1]Sheet1!BC35</f>
        <v>295.8646240234375</v>
      </c>
      <c r="BD35">
        <f>+[1]Sheet1!BD35</f>
        <v>251.50016784667969</v>
      </c>
      <c r="BE35">
        <f>+[1]Sheet1!BE35</f>
        <v>279.08798217773438</v>
      </c>
      <c r="BF35">
        <f>+[1]Sheet1!BF35</f>
        <v>265.64892578125</v>
      </c>
      <c r="BG35">
        <f>+[1]Sheet1!BG35</f>
        <v>289.52365112304688</v>
      </c>
      <c r="BH35">
        <f>+[1]Sheet1!BH35</f>
        <v>240.82984924316406</v>
      </c>
      <c r="BI35">
        <f>+[1]Sheet1!BI35</f>
        <v>229.27984619140625</v>
      </c>
      <c r="BJ35">
        <f>+[1]Sheet1!BJ35</f>
        <v>231.88986206054688</v>
      </c>
      <c r="BK35">
        <f>+[1]Sheet1!BK35</f>
        <v>252.84213256835938</v>
      </c>
      <c r="BL35">
        <f>+[1]Sheet1!BL35</f>
        <v>253.40168762207031</v>
      </c>
      <c r="BM35">
        <f>+[1]Sheet1!BM35</f>
        <v>253.45368957519531</v>
      </c>
      <c r="BN35">
        <f>+[1]Sheet1!BN35</f>
        <v>253.69621276855469</v>
      </c>
      <c r="BO35">
        <f>+[1]Sheet1!BO35</f>
        <v>253.54476928710938</v>
      </c>
      <c r="BP35">
        <f>+[1]Sheet1!BP35</f>
        <v>252.99739074707031</v>
      </c>
      <c r="BQ35">
        <f>+[1]Sheet1!BQ35</f>
        <v>254.92222595214844</v>
      </c>
      <c r="BR35">
        <f>+[1]Sheet1!BR35</f>
        <v>206.46749877929688</v>
      </c>
      <c r="BS35">
        <f>+[1]Sheet1!BS35</f>
        <v>208.78526306152344</v>
      </c>
      <c r="BT35">
        <f>+[1]Sheet1!BT35</f>
        <v>299.67630004882813</v>
      </c>
      <c r="BU35">
        <f>+[1]Sheet1!BU35</f>
        <v>251.09918212890625</v>
      </c>
      <c r="BV35">
        <f>+[1]Sheet1!BV35</f>
        <v>280.80874633789063</v>
      </c>
      <c r="BW35">
        <f>+[1]Sheet1!BW35</f>
        <v>265.95928955078125</v>
      </c>
      <c r="BX35">
        <f>+[1]Sheet1!BX35</f>
        <v>290.4559326171875</v>
      </c>
      <c r="BY35">
        <f>+[1]Sheet1!BY35</f>
        <v>241.26161193847656</v>
      </c>
      <c r="BZ35">
        <f>+[1]Sheet1!BZ35</f>
        <v>229.0599365234375</v>
      </c>
      <c r="CA35">
        <f>+[1]Sheet1!CA35</f>
        <v>232.82406616210938</v>
      </c>
      <c r="CB35">
        <f>+[1]Sheet1!CB35</f>
        <v>253.69190979003906</v>
      </c>
      <c r="CC35">
        <f>+[1]Sheet1!CC35</f>
        <v>253.36308288574219</v>
      </c>
      <c r="CD35">
        <f>+[1]Sheet1!CD35</f>
        <v>253.36308288574219</v>
      </c>
      <c r="CF35">
        <f ca="1">+[2]IPCse!DC39</f>
        <v>253.523148401002</v>
      </c>
      <c r="CG35">
        <f t="shared" ca="1" si="0"/>
        <v>253.31758632317576</v>
      </c>
    </row>
    <row r="36" spans="1:85" x14ac:dyDescent="0.25">
      <c r="A36" s="2">
        <f>+[1]Sheet1!A36</f>
        <v>43739</v>
      </c>
      <c r="B36" s="1">
        <f>+[1]Sheet1!B36</f>
        <v>10</v>
      </c>
      <c r="C36" s="1">
        <f>+[1]Sheet1!C36</f>
        <v>2019</v>
      </c>
      <c r="D36">
        <f>+[1]Sheet1!D36</f>
        <v>260.00662231445313</v>
      </c>
      <c r="E36">
        <f>+[1]Sheet1!E36</f>
        <v>218.86048889160156</v>
      </c>
      <c r="F36">
        <f>+[1]Sheet1!F36</f>
        <v>214.92010498046875</v>
      </c>
      <c r="G36">
        <f>+[1]Sheet1!G36</f>
        <v>311.79135131835938</v>
      </c>
      <c r="H36">
        <f>+[1]Sheet1!H36</f>
        <v>269.33914184570313</v>
      </c>
      <c r="I36">
        <f>+[1]Sheet1!I36</f>
        <v>296.71469116210938</v>
      </c>
      <c r="J36">
        <f>+[1]Sheet1!J36</f>
        <v>275.84799194335938</v>
      </c>
      <c r="K36">
        <f>+[1]Sheet1!K36</f>
        <v>292.96255493164063</v>
      </c>
      <c r="L36">
        <f>+[1]Sheet1!L36</f>
        <v>246.74559020996094</v>
      </c>
      <c r="M36">
        <f>+[1]Sheet1!M36</f>
        <v>235.19558715820313</v>
      </c>
      <c r="N36">
        <f>+[1]Sheet1!N36</f>
        <v>240.69677734375</v>
      </c>
      <c r="O36">
        <f>+[1]Sheet1!O36</f>
        <v>265.11553955078125</v>
      </c>
      <c r="P36">
        <f>+[1]Sheet1!P36</f>
        <v>259.76837158203125</v>
      </c>
      <c r="Q36">
        <f>+[1]Sheet1!Q36</f>
        <v>219.011962890625</v>
      </c>
      <c r="R36">
        <f>+[1]Sheet1!R36</f>
        <v>215.76432800292969</v>
      </c>
      <c r="S36">
        <f>+[1]Sheet1!S36</f>
        <v>308.51275634765625</v>
      </c>
      <c r="T36">
        <f>+[1]Sheet1!T36</f>
        <v>270.09027099609375</v>
      </c>
      <c r="U36">
        <f>+[1]Sheet1!U36</f>
        <v>295.72994995117188</v>
      </c>
      <c r="V36">
        <f>+[1]Sheet1!V36</f>
        <v>275.63055419921875</v>
      </c>
      <c r="W36">
        <f>+[1]Sheet1!W36</f>
        <v>292.34072875976563</v>
      </c>
      <c r="X36">
        <f>+[1]Sheet1!X36</f>
        <v>246.46624755859375</v>
      </c>
      <c r="Y36">
        <f>+[1]Sheet1!Y36</f>
        <v>234.05776977539063</v>
      </c>
      <c r="Z36">
        <f>+[1]Sheet1!Z36</f>
        <v>240.23851013183594</v>
      </c>
      <c r="AA36">
        <f>+[1]Sheet1!AA36</f>
        <v>264.05078125</v>
      </c>
      <c r="AB36">
        <f>+[1]Sheet1!AB36</f>
        <v>259.519287109375</v>
      </c>
      <c r="AC36">
        <f>+[1]Sheet1!AC36</f>
        <v>218.78948974609375</v>
      </c>
      <c r="AD36">
        <f>+[1]Sheet1!AD36</f>
        <v>216.2138671875</v>
      </c>
      <c r="AE36">
        <f>+[1]Sheet1!AE36</f>
        <v>305.97329711914063</v>
      </c>
      <c r="AF36">
        <f>+[1]Sheet1!AF36</f>
        <v>270.72335815429688</v>
      </c>
      <c r="AG36">
        <f>+[1]Sheet1!AG36</f>
        <v>296.029541015625</v>
      </c>
      <c r="AH36">
        <f>+[1]Sheet1!AH36</f>
        <v>275.99765014648438</v>
      </c>
      <c r="AI36">
        <f>+[1]Sheet1!AI36</f>
        <v>292.24664306640625</v>
      </c>
      <c r="AJ36">
        <f>+[1]Sheet1!AJ36</f>
        <v>246.25912475585938</v>
      </c>
      <c r="AK36">
        <f>+[1]Sheet1!AK36</f>
        <v>233.92802429199219</v>
      </c>
      <c r="AL36">
        <f>+[1]Sheet1!AL36</f>
        <v>239.30984497070313</v>
      </c>
      <c r="AM36">
        <f>+[1]Sheet1!AM36</f>
        <v>263.55087280273438</v>
      </c>
      <c r="AN36">
        <f>+[1]Sheet1!AN36</f>
        <v>259.29458618164063</v>
      </c>
      <c r="AO36">
        <f>+[1]Sheet1!AO36</f>
        <v>219.00814819335938</v>
      </c>
      <c r="AP36">
        <f>+[1]Sheet1!AP36</f>
        <v>216.67056274414063</v>
      </c>
      <c r="AQ36">
        <f>+[1]Sheet1!AQ36</f>
        <v>304.60598754882813</v>
      </c>
      <c r="AR36">
        <f>+[1]Sheet1!AR36</f>
        <v>270.87106323242188</v>
      </c>
      <c r="AS36">
        <f>+[1]Sheet1!AS36</f>
        <v>293.70260620117188</v>
      </c>
      <c r="AT36">
        <f>+[1]Sheet1!AT36</f>
        <v>275.401611328125</v>
      </c>
      <c r="AU36">
        <f>+[1]Sheet1!AU36</f>
        <v>291.04171752929688</v>
      </c>
      <c r="AV36">
        <f>+[1]Sheet1!AV36</f>
        <v>246.04241943359375</v>
      </c>
      <c r="AW36">
        <f>+[1]Sheet1!AW36</f>
        <v>232.8970947265625</v>
      </c>
      <c r="AX36">
        <f>+[1]Sheet1!AX36</f>
        <v>238.91293334960938</v>
      </c>
      <c r="AY36">
        <f>+[1]Sheet1!AY36</f>
        <v>263.4901123046875</v>
      </c>
      <c r="AZ36">
        <f>+[1]Sheet1!AZ36</f>
        <v>258.97467041015625</v>
      </c>
      <c r="BA36">
        <f>+[1]Sheet1!BA36</f>
        <v>219.30459594726563</v>
      </c>
      <c r="BB36">
        <f>+[1]Sheet1!BB36</f>
        <v>217.33755493164063</v>
      </c>
      <c r="BC36">
        <f>+[1]Sheet1!BC36</f>
        <v>301.54434204101563</v>
      </c>
      <c r="BD36">
        <f>+[1]Sheet1!BD36</f>
        <v>271.27752685546875</v>
      </c>
      <c r="BE36">
        <f>+[1]Sheet1!BE36</f>
        <v>291.89202880859375</v>
      </c>
      <c r="BF36">
        <f>+[1]Sheet1!BF36</f>
        <v>274.84127807617188</v>
      </c>
      <c r="BG36">
        <f>+[1]Sheet1!BG36</f>
        <v>290.34841918945313</v>
      </c>
      <c r="BH36">
        <f>+[1]Sheet1!BH36</f>
        <v>245.52122497558594</v>
      </c>
      <c r="BI36">
        <f>+[1]Sheet1!BI36</f>
        <v>233.21417236328125</v>
      </c>
      <c r="BJ36">
        <f>+[1]Sheet1!BJ36</f>
        <v>237.95899963378906</v>
      </c>
      <c r="BK36">
        <f>+[1]Sheet1!BK36</f>
        <v>262.32302856445313</v>
      </c>
      <c r="BL36">
        <f>+[1]Sheet1!BL36</f>
        <v>260.34283447265625</v>
      </c>
      <c r="BM36">
        <f>+[1]Sheet1!BM36</f>
        <v>260.73284912109375</v>
      </c>
      <c r="BN36">
        <f>+[1]Sheet1!BN36</f>
        <v>261.13690185546875</v>
      </c>
      <c r="BO36">
        <f>+[1]Sheet1!BO36</f>
        <v>261.26480102539063</v>
      </c>
      <c r="BP36">
        <f>+[1]Sheet1!BP36</f>
        <v>261.09478759765625</v>
      </c>
      <c r="BQ36">
        <f>+[1]Sheet1!BQ36</f>
        <v>259.48358154296875</v>
      </c>
      <c r="BR36">
        <f>+[1]Sheet1!BR36</f>
        <v>219.04209899902344</v>
      </c>
      <c r="BS36">
        <f>+[1]Sheet1!BS36</f>
        <v>216.38348388671875</v>
      </c>
      <c r="BT36">
        <f>+[1]Sheet1!BT36</f>
        <v>305.28643798828125</v>
      </c>
      <c r="BU36">
        <f>+[1]Sheet1!BU36</f>
        <v>270.78213500976563</v>
      </c>
      <c r="BV36">
        <f>+[1]Sheet1!BV36</f>
        <v>293.8173828125</v>
      </c>
      <c r="BW36">
        <f>+[1]Sheet1!BW36</f>
        <v>275.36886596679688</v>
      </c>
      <c r="BX36">
        <f>+[1]Sheet1!BX36</f>
        <v>291.51693725585938</v>
      </c>
      <c r="BY36">
        <f>+[1]Sheet1!BY36</f>
        <v>246.01840209960938</v>
      </c>
      <c r="BZ36">
        <f>+[1]Sheet1!BZ36</f>
        <v>233.49807739257813</v>
      </c>
      <c r="CA36">
        <f>+[1]Sheet1!CA36</f>
        <v>238.89479064941406</v>
      </c>
      <c r="CB36">
        <f>+[1]Sheet1!CB36</f>
        <v>263.30520629882813</v>
      </c>
      <c r="CC36">
        <f>+[1]Sheet1!CC36</f>
        <v>260.9920654296875</v>
      </c>
      <c r="CD36">
        <f>+[1]Sheet1!CD36</f>
        <v>260.9920654296875</v>
      </c>
      <c r="CF36">
        <f ca="1">+[2]IPCse!DC40</f>
        <v>261.18807223962165</v>
      </c>
      <c r="CG36">
        <f t="shared" ca="1" si="0"/>
        <v>260.97629527498691</v>
      </c>
    </row>
    <row r="37" spans="1:85" x14ac:dyDescent="0.25">
      <c r="A37" s="2">
        <f>+[1]Sheet1!A37</f>
        <v>43770</v>
      </c>
      <c r="B37" s="1">
        <f>+[1]Sheet1!B37</f>
        <v>11</v>
      </c>
      <c r="C37" s="1">
        <f>+[1]Sheet1!C37</f>
        <v>2019</v>
      </c>
      <c r="D37">
        <f>+[1]Sheet1!D37</f>
        <v>275.1231689453125</v>
      </c>
      <c r="E37">
        <f>+[1]Sheet1!E37</f>
        <v>229.97264099121094</v>
      </c>
      <c r="F37">
        <f>+[1]Sheet1!F37</f>
        <v>225.24502563476563</v>
      </c>
      <c r="G37">
        <f>+[1]Sheet1!G37</f>
        <v>316.275390625</v>
      </c>
      <c r="H37">
        <f>+[1]Sheet1!H37</f>
        <v>271.70040893554688</v>
      </c>
      <c r="I37">
        <f>+[1]Sheet1!I37</f>
        <v>315.8868408203125</v>
      </c>
      <c r="J37">
        <f>+[1]Sheet1!J37</f>
        <v>289.26077270507813</v>
      </c>
      <c r="K37">
        <f>+[1]Sheet1!K37</f>
        <v>314.74688720703125</v>
      </c>
      <c r="L37">
        <f>+[1]Sheet1!L37</f>
        <v>256.16403198242188</v>
      </c>
      <c r="M37">
        <f>+[1]Sheet1!M37</f>
        <v>249.35997009277344</v>
      </c>
      <c r="N37">
        <f>+[1]Sheet1!N37</f>
        <v>248.87458801269531</v>
      </c>
      <c r="O37">
        <f>+[1]Sheet1!O37</f>
        <v>278.52182006835938</v>
      </c>
      <c r="P37">
        <f>+[1]Sheet1!P37</f>
        <v>275.26913452148438</v>
      </c>
      <c r="Q37">
        <f>+[1]Sheet1!Q37</f>
        <v>230.14457702636719</v>
      </c>
      <c r="R37">
        <f>+[1]Sheet1!R37</f>
        <v>226.27349853515625</v>
      </c>
      <c r="S37">
        <f>+[1]Sheet1!S37</f>
        <v>313.08218383789063</v>
      </c>
      <c r="T37">
        <f>+[1]Sheet1!T37</f>
        <v>272.40597534179688</v>
      </c>
      <c r="U37">
        <f>+[1]Sheet1!U37</f>
        <v>314.68948364257813</v>
      </c>
      <c r="V37">
        <f>+[1]Sheet1!V37</f>
        <v>288.69277954101563</v>
      </c>
      <c r="W37">
        <f>+[1]Sheet1!W37</f>
        <v>313.99884033203125</v>
      </c>
      <c r="X37">
        <f>+[1]Sheet1!X37</f>
        <v>255.70411682128906</v>
      </c>
      <c r="Y37">
        <f>+[1]Sheet1!Y37</f>
        <v>249.9886474609375</v>
      </c>
      <c r="Z37">
        <f>+[1]Sheet1!Z37</f>
        <v>248.38800048828125</v>
      </c>
      <c r="AA37">
        <f>+[1]Sheet1!AA37</f>
        <v>277.03298950195313</v>
      </c>
      <c r="AB37">
        <f>+[1]Sheet1!AB37</f>
        <v>275.25863647460938</v>
      </c>
      <c r="AC37">
        <f>+[1]Sheet1!AC37</f>
        <v>229.87869262695313</v>
      </c>
      <c r="AD37">
        <f>+[1]Sheet1!AD37</f>
        <v>226.78953552246094</v>
      </c>
      <c r="AE37">
        <f>+[1]Sheet1!AE37</f>
        <v>310.6004638671875</v>
      </c>
      <c r="AF37">
        <f>+[1]Sheet1!AF37</f>
        <v>273.02597045898438</v>
      </c>
      <c r="AG37">
        <f>+[1]Sheet1!AG37</f>
        <v>315.05551147460938</v>
      </c>
      <c r="AH37">
        <f>+[1]Sheet1!AH37</f>
        <v>289.09140014648438</v>
      </c>
      <c r="AI37">
        <f>+[1]Sheet1!AI37</f>
        <v>313.86981201171875</v>
      </c>
      <c r="AJ37">
        <f>+[1]Sheet1!AJ37</f>
        <v>255.4044189453125</v>
      </c>
      <c r="AK37">
        <f>+[1]Sheet1!AK37</f>
        <v>250.26805114746094</v>
      </c>
      <c r="AL37">
        <f>+[1]Sheet1!AL37</f>
        <v>247.3421630859375</v>
      </c>
      <c r="AM37">
        <f>+[1]Sheet1!AM37</f>
        <v>276.3719482421875</v>
      </c>
      <c r="AN37">
        <f>+[1]Sheet1!AN37</f>
        <v>275.19808959960938</v>
      </c>
      <c r="AO37">
        <f>+[1]Sheet1!AO37</f>
        <v>230.11024475097656</v>
      </c>
      <c r="AP37">
        <f>+[1]Sheet1!AP37</f>
        <v>227.25550842285156</v>
      </c>
      <c r="AQ37">
        <f>+[1]Sheet1!AQ37</f>
        <v>309.40899658203125</v>
      </c>
      <c r="AR37">
        <f>+[1]Sheet1!AR37</f>
        <v>273.19961547851563</v>
      </c>
      <c r="AS37">
        <f>+[1]Sheet1!AS37</f>
        <v>312.17721557617188</v>
      </c>
      <c r="AT37">
        <f>+[1]Sheet1!AT37</f>
        <v>288.01348876953125</v>
      </c>
      <c r="AU37">
        <f>+[1]Sheet1!AU37</f>
        <v>312.6962890625</v>
      </c>
      <c r="AV37">
        <f>+[1]Sheet1!AV37</f>
        <v>255.10150146484375</v>
      </c>
      <c r="AW37">
        <f>+[1]Sheet1!AW37</f>
        <v>248.93328857421875</v>
      </c>
      <c r="AX37">
        <f>+[1]Sheet1!AX37</f>
        <v>246.90902709960938</v>
      </c>
      <c r="AY37">
        <f>+[1]Sheet1!AY37</f>
        <v>276.17282104492188</v>
      </c>
      <c r="AZ37">
        <f>+[1]Sheet1!AZ37</f>
        <v>275.1624755859375</v>
      </c>
      <c r="BA37">
        <f>+[1]Sheet1!BA37</f>
        <v>230.42427062988281</v>
      </c>
      <c r="BB37">
        <f>+[1]Sheet1!BB37</f>
        <v>227.95567321777344</v>
      </c>
      <c r="BC37">
        <f>+[1]Sheet1!BC37</f>
        <v>306.53994750976563</v>
      </c>
      <c r="BD37">
        <f>+[1]Sheet1!BD37</f>
        <v>273.55526733398438</v>
      </c>
      <c r="BE37">
        <f>+[1]Sheet1!BE37</f>
        <v>309.94046020507813</v>
      </c>
      <c r="BF37">
        <f>+[1]Sheet1!BF37</f>
        <v>287.166259765625</v>
      </c>
      <c r="BG37">
        <f>+[1]Sheet1!BG37</f>
        <v>311.88555908203125</v>
      </c>
      <c r="BH37">
        <f>+[1]Sheet1!BH37</f>
        <v>254.35786437988281</v>
      </c>
      <c r="BI37">
        <f>+[1]Sheet1!BI37</f>
        <v>251.21136474609375</v>
      </c>
      <c r="BJ37">
        <f>+[1]Sheet1!BJ37</f>
        <v>245.78594970703125</v>
      </c>
      <c r="BK37">
        <f>+[1]Sheet1!BK37</f>
        <v>274.55612182617188</v>
      </c>
      <c r="BL37">
        <f>+[1]Sheet1!BL37</f>
        <v>272.66427612304688</v>
      </c>
      <c r="BM37">
        <f>+[1]Sheet1!BM37</f>
        <v>272.93594360351563</v>
      </c>
      <c r="BN37">
        <f>+[1]Sheet1!BN37</f>
        <v>273.42596435546875</v>
      </c>
      <c r="BO37">
        <f>+[1]Sheet1!BO37</f>
        <v>273.27606201171875</v>
      </c>
      <c r="BP37">
        <f>+[1]Sheet1!BP37</f>
        <v>272.61416625976563</v>
      </c>
      <c r="BQ37">
        <f>+[1]Sheet1!BQ37</f>
        <v>275.20184326171875</v>
      </c>
      <c r="BR37">
        <f>+[1]Sheet1!BR37</f>
        <v>230.15437316894531</v>
      </c>
      <c r="BS37">
        <f>+[1]Sheet1!BS37</f>
        <v>226.92756652832031</v>
      </c>
      <c r="BT37">
        <f>+[1]Sheet1!BT37</f>
        <v>310.04803466796875</v>
      </c>
      <c r="BU37">
        <f>+[1]Sheet1!BU37</f>
        <v>273.08697509765625</v>
      </c>
      <c r="BV37">
        <f>+[1]Sheet1!BV37</f>
        <v>312.31961059570313</v>
      </c>
      <c r="BW37">
        <f>+[1]Sheet1!BW37</f>
        <v>288.08950805664063</v>
      </c>
      <c r="BX37">
        <f>+[1]Sheet1!BX37</f>
        <v>313.14694213867188</v>
      </c>
      <c r="BY37">
        <f>+[1]Sheet1!BY37</f>
        <v>255.07217407226563</v>
      </c>
      <c r="BZ37">
        <f>+[1]Sheet1!BZ37</f>
        <v>250.23614501953125</v>
      </c>
      <c r="CA37">
        <f>+[1]Sheet1!CA37</f>
        <v>246.86135864257813</v>
      </c>
      <c r="CB37">
        <f>+[1]Sheet1!CB37</f>
        <v>275.9571533203125</v>
      </c>
      <c r="CC37">
        <f>+[1]Sheet1!CC37</f>
        <v>272.961181640625</v>
      </c>
      <c r="CD37">
        <f>+[1]Sheet1!CD37</f>
        <v>272.961181640625</v>
      </c>
      <c r="CF37">
        <f ca="1">+[2]IPCse!DC41</f>
        <v>273.16684406162074</v>
      </c>
      <c r="CG37">
        <f t="shared" ca="1" si="0"/>
        <v>272.94535444849191</v>
      </c>
    </row>
    <row r="38" spans="1:85" x14ac:dyDescent="0.25">
      <c r="A38" s="2">
        <f>+[1]Sheet1!A38</f>
        <v>43800</v>
      </c>
      <c r="B38" s="1">
        <f>+[1]Sheet1!B38</f>
        <v>12</v>
      </c>
      <c r="C38" s="1">
        <f>+[1]Sheet1!C38</f>
        <v>2019</v>
      </c>
      <c r="D38">
        <f>+[1]Sheet1!D38</f>
        <v>284.86001586914063</v>
      </c>
      <c r="E38">
        <f>+[1]Sheet1!E38</f>
        <v>237.25877380371094</v>
      </c>
      <c r="F38">
        <f>+[1]Sheet1!F38</f>
        <v>233.67001342773438</v>
      </c>
      <c r="G38">
        <f>+[1]Sheet1!G38</f>
        <v>322.72726440429688</v>
      </c>
      <c r="H38">
        <f>+[1]Sheet1!H38</f>
        <v>287.0816650390625</v>
      </c>
      <c r="I38">
        <f>+[1]Sheet1!I38</f>
        <v>332.6649169921875</v>
      </c>
      <c r="J38">
        <f>+[1]Sheet1!J38</f>
        <v>304.21414184570313</v>
      </c>
      <c r="K38">
        <f>+[1]Sheet1!K38</f>
        <v>341.1201171875</v>
      </c>
      <c r="L38">
        <f>+[1]Sheet1!L38</f>
        <v>262.614013671875</v>
      </c>
      <c r="M38">
        <f>+[1]Sheet1!M38</f>
        <v>259.33071899414063</v>
      </c>
      <c r="N38">
        <f>+[1]Sheet1!N38</f>
        <v>256.57879638671875</v>
      </c>
      <c r="O38">
        <f>+[1]Sheet1!O38</f>
        <v>288.6019287109375</v>
      </c>
      <c r="P38">
        <f>+[1]Sheet1!P38</f>
        <v>285.01678466796875</v>
      </c>
      <c r="Q38">
        <f>+[1]Sheet1!Q38</f>
        <v>237.51931762695313</v>
      </c>
      <c r="R38">
        <f>+[1]Sheet1!R38</f>
        <v>234.73957824707031</v>
      </c>
      <c r="S38">
        <f>+[1]Sheet1!S38</f>
        <v>319.53045654296875</v>
      </c>
      <c r="T38">
        <f>+[1]Sheet1!T38</f>
        <v>287.90866088867188</v>
      </c>
      <c r="U38">
        <f>+[1]Sheet1!U38</f>
        <v>331.85311889648438</v>
      </c>
      <c r="V38">
        <f>+[1]Sheet1!V38</f>
        <v>303.46078491210938</v>
      </c>
      <c r="W38">
        <f>+[1]Sheet1!W38</f>
        <v>340.94223022460938</v>
      </c>
      <c r="X38">
        <f>+[1]Sheet1!X38</f>
        <v>262.13134765625</v>
      </c>
      <c r="Y38">
        <f>+[1]Sheet1!Y38</f>
        <v>260.70443725585938</v>
      </c>
      <c r="Z38">
        <f>+[1]Sheet1!Z38</f>
        <v>256.1585693359375</v>
      </c>
      <c r="AA38">
        <f>+[1]Sheet1!AA38</f>
        <v>287.02786254882813</v>
      </c>
      <c r="AB38">
        <f>+[1]Sheet1!AB38</f>
        <v>285.015625</v>
      </c>
      <c r="AC38">
        <f>+[1]Sheet1!AC38</f>
        <v>237.23648071289063</v>
      </c>
      <c r="AD38">
        <f>+[1]Sheet1!AD38</f>
        <v>235.32431030273438</v>
      </c>
      <c r="AE38">
        <f>+[1]Sheet1!AE38</f>
        <v>316.98593139648438</v>
      </c>
      <c r="AF38">
        <f>+[1]Sheet1!AF38</f>
        <v>288.46371459960938</v>
      </c>
      <c r="AG38">
        <f>+[1]Sheet1!AG38</f>
        <v>332.28280639648438</v>
      </c>
      <c r="AH38">
        <f>+[1]Sheet1!AH38</f>
        <v>303.76449584960938</v>
      </c>
      <c r="AI38">
        <f>+[1]Sheet1!AI38</f>
        <v>341.09002685546875</v>
      </c>
      <c r="AJ38">
        <f>+[1]Sheet1!AJ38</f>
        <v>261.75222778320313</v>
      </c>
      <c r="AK38">
        <f>+[1]Sheet1!AK38</f>
        <v>261.14892578125</v>
      </c>
      <c r="AL38">
        <f>+[1]Sheet1!AL38</f>
        <v>255.31425476074219</v>
      </c>
      <c r="AM38">
        <f>+[1]Sheet1!AM38</f>
        <v>286.35305786132813</v>
      </c>
      <c r="AN38">
        <f>+[1]Sheet1!AN38</f>
        <v>284.99945068359375</v>
      </c>
      <c r="AO38">
        <f>+[1]Sheet1!AO38</f>
        <v>237.50511169433594</v>
      </c>
      <c r="AP38">
        <f>+[1]Sheet1!AP38</f>
        <v>235.84161376953125</v>
      </c>
      <c r="AQ38">
        <f>+[1]Sheet1!AQ38</f>
        <v>315.810302734375</v>
      </c>
      <c r="AR38">
        <f>+[1]Sheet1!AR38</f>
        <v>288.63125610351563</v>
      </c>
      <c r="AS38">
        <f>+[1]Sheet1!AS38</f>
        <v>329.87872314453125</v>
      </c>
      <c r="AT38">
        <f>+[1]Sheet1!AT38</f>
        <v>302.58203125</v>
      </c>
      <c r="AU38">
        <f>+[1]Sheet1!AU38</f>
        <v>339.87744140625</v>
      </c>
      <c r="AV38">
        <f>+[1]Sheet1!AV38</f>
        <v>261.56796264648438</v>
      </c>
      <c r="AW38">
        <f>+[1]Sheet1!AW38</f>
        <v>259.66299438476563</v>
      </c>
      <c r="AX38">
        <f>+[1]Sheet1!AX38</f>
        <v>254.94924926757813</v>
      </c>
      <c r="AY38">
        <f>+[1]Sheet1!AY38</f>
        <v>286.17193603515625</v>
      </c>
      <c r="AZ38">
        <f>+[1]Sheet1!AZ38</f>
        <v>284.9967041015625</v>
      </c>
      <c r="BA38">
        <f>+[1]Sheet1!BA38</f>
        <v>237.89338684082031</v>
      </c>
      <c r="BB38">
        <f>+[1]Sheet1!BB38</f>
        <v>236.62437438964844</v>
      </c>
      <c r="BC38">
        <f>+[1]Sheet1!BC38</f>
        <v>313.15933227539063</v>
      </c>
      <c r="BD38">
        <f>+[1]Sheet1!BD38</f>
        <v>289.15969848632813</v>
      </c>
      <c r="BE38">
        <f>+[1]Sheet1!BE38</f>
        <v>328.04995727539063</v>
      </c>
      <c r="BF38">
        <f>+[1]Sheet1!BF38</f>
        <v>301.64804077148438</v>
      </c>
      <c r="BG38">
        <f>+[1]Sheet1!BG38</f>
        <v>339.55862426757813</v>
      </c>
      <c r="BH38">
        <f>+[1]Sheet1!BH38</f>
        <v>261.05435180664063</v>
      </c>
      <c r="BI38">
        <f>+[1]Sheet1!BI38</f>
        <v>262.75131225585938</v>
      </c>
      <c r="BJ38">
        <f>+[1]Sheet1!BJ38</f>
        <v>254.06394958496094</v>
      </c>
      <c r="BK38">
        <f>+[1]Sheet1!BK38</f>
        <v>284.51385498046875</v>
      </c>
      <c r="BL38">
        <f>+[1]Sheet1!BL38</f>
        <v>283.01834106445313</v>
      </c>
      <c r="BM38">
        <f>+[1]Sheet1!BM38</f>
        <v>283.571533203125</v>
      </c>
      <c r="BN38">
        <f>+[1]Sheet1!BN38</f>
        <v>284.22705078125</v>
      </c>
      <c r="BO38">
        <f>+[1]Sheet1!BO38</f>
        <v>284.31808471679688</v>
      </c>
      <c r="BP38">
        <f>+[1]Sheet1!BP38</f>
        <v>283.89682006835938</v>
      </c>
      <c r="BQ38">
        <f>+[1]Sheet1!BQ38</f>
        <v>284.98019409179688</v>
      </c>
      <c r="BR38">
        <f>+[1]Sheet1!BR38</f>
        <v>237.54728698730469</v>
      </c>
      <c r="BS38">
        <f>+[1]Sheet1!BS38</f>
        <v>235.48553466796875</v>
      </c>
      <c r="BT38">
        <f>+[1]Sheet1!BT38</f>
        <v>316.53189086914063</v>
      </c>
      <c r="BU38">
        <f>+[1]Sheet1!BU38</f>
        <v>288.59585571289063</v>
      </c>
      <c r="BV38">
        <f>+[1]Sheet1!BV38</f>
        <v>329.9755859375</v>
      </c>
      <c r="BW38">
        <f>+[1]Sheet1!BW38</f>
        <v>302.70562744140625</v>
      </c>
      <c r="BX38">
        <f>+[1]Sheet1!BX38</f>
        <v>340.344970703125</v>
      </c>
      <c r="BY38">
        <f>+[1]Sheet1!BY38</f>
        <v>261.59710693359375</v>
      </c>
      <c r="BZ38">
        <f>+[1]Sheet1!BZ38</f>
        <v>261.26504516601563</v>
      </c>
      <c r="CA38">
        <f>+[1]Sheet1!CA38</f>
        <v>254.92720031738281</v>
      </c>
      <c r="CB38">
        <f>+[1]Sheet1!CB38</f>
        <v>285.94528198242188</v>
      </c>
      <c r="CC38">
        <f>+[1]Sheet1!CC38</f>
        <v>283.89120483398438</v>
      </c>
      <c r="CD38">
        <f>+[1]Sheet1!CD38</f>
        <v>283.8912353515625</v>
      </c>
      <c r="CF38">
        <f ca="1">+[2]IPCse!DC42</f>
        <v>284.03048257923922</v>
      </c>
      <c r="CG38">
        <f t="shared" ca="1" si="0"/>
        <v>283.80018449193153</v>
      </c>
    </row>
    <row r="39" spans="1:85" x14ac:dyDescent="0.25">
      <c r="A39" s="2">
        <f>+[1]Sheet1!A39</f>
        <v>43831</v>
      </c>
      <c r="B39" s="1">
        <f>+[1]Sheet1!B39</f>
        <v>1</v>
      </c>
      <c r="C39" s="1">
        <f>+[1]Sheet1!C39</f>
        <v>2020</v>
      </c>
      <c r="D39">
        <f>+[1]Sheet1!D39</f>
        <v>297.73675537109375</v>
      </c>
      <c r="E39">
        <f>+[1]Sheet1!E39</f>
        <v>247.27116394042969</v>
      </c>
      <c r="F39">
        <f>+[1]Sheet1!F39</f>
        <v>242.76847839355469</v>
      </c>
      <c r="G39">
        <f>+[1]Sheet1!G39</f>
        <v>325.4935302734375</v>
      </c>
      <c r="H39">
        <f>+[1]Sheet1!H39</f>
        <v>285.49606323242188</v>
      </c>
      <c r="I39">
        <f>+[1]Sheet1!I39</f>
        <v>326.38357543945313</v>
      </c>
      <c r="J39">
        <f>+[1]Sheet1!J39</f>
        <v>309.12002563476563</v>
      </c>
      <c r="K39">
        <f>+[1]Sheet1!K39</f>
        <v>338.25509643554688</v>
      </c>
      <c r="L39">
        <f>+[1]Sheet1!L39</f>
        <v>273.86697387695313</v>
      </c>
      <c r="M39">
        <f>+[1]Sheet1!M39</f>
        <v>266.94512939453125</v>
      </c>
      <c r="N39">
        <f>+[1]Sheet1!N39</f>
        <v>266.965087890625</v>
      </c>
      <c r="O39">
        <f>+[1]Sheet1!O39</f>
        <v>297.56069946289063</v>
      </c>
      <c r="P39">
        <f>+[1]Sheet1!P39</f>
        <v>297.6243896484375</v>
      </c>
      <c r="Q39">
        <f>+[1]Sheet1!Q39</f>
        <v>247.59745788574219</v>
      </c>
      <c r="R39">
        <f>+[1]Sheet1!R39</f>
        <v>244.09207153320313</v>
      </c>
      <c r="S39">
        <f>+[1]Sheet1!S39</f>
        <v>321.93771362304688</v>
      </c>
      <c r="T39">
        <f>+[1]Sheet1!T39</f>
        <v>286.24188232421875</v>
      </c>
      <c r="U39">
        <f>+[1]Sheet1!U39</f>
        <v>325.36972045898438</v>
      </c>
      <c r="V39">
        <f>+[1]Sheet1!V39</f>
        <v>308.31182861328125</v>
      </c>
      <c r="W39">
        <f>+[1]Sheet1!W39</f>
        <v>338.55807495117188</v>
      </c>
      <c r="X39">
        <f>+[1]Sheet1!X39</f>
        <v>273.73486328125</v>
      </c>
      <c r="Y39">
        <f>+[1]Sheet1!Y39</f>
        <v>268.92050170898438</v>
      </c>
      <c r="Z39">
        <f>+[1]Sheet1!Z39</f>
        <v>266.37631225585938</v>
      </c>
      <c r="AA39">
        <f>+[1]Sheet1!AA39</f>
        <v>295.97418212890625</v>
      </c>
      <c r="AB39">
        <f>+[1]Sheet1!AB39</f>
        <v>297.44613647460938</v>
      </c>
      <c r="AC39">
        <f>+[1]Sheet1!AC39</f>
        <v>247.23251342773438</v>
      </c>
      <c r="AD39">
        <f>+[1]Sheet1!AD39</f>
        <v>244.79095458984375</v>
      </c>
      <c r="AE39">
        <f>+[1]Sheet1!AE39</f>
        <v>319.3743896484375</v>
      </c>
      <c r="AF39">
        <f>+[1]Sheet1!AF39</f>
        <v>286.6097412109375</v>
      </c>
      <c r="AG39">
        <f>+[1]Sheet1!AG39</f>
        <v>325.83975219726563</v>
      </c>
      <c r="AH39">
        <f>+[1]Sheet1!AH39</f>
        <v>308.65237426757813</v>
      </c>
      <c r="AI39">
        <f>+[1]Sheet1!AI39</f>
        <v>338.90496826171875</v>
      </c>
      <c r="AJ39">
        <f>+[1]Sheet1!AJ39</f>
        <v>273.57147216796875</v>
      </c>
      <c r="AK39">
        <f>+[1]Sheet1!AK39</f>
        <v>269.50469970703125</v>
      </c>
      <c r="AL39">
        <f>+[1]Sheet1!AL39</f>
        <v>265.51715087890625</v>
      </c>
      <c r="AM39">
        <f>+[1]Sheet1!AM39</f>
        <v>295.28500366210938</v>
      </c>
      <c r="AN39">
        <f>+[1]Sheet1!AN39</f>
        <v>297.33987426757813</v>
      </c>
      <c r="AO39">
        <f>+[1]Sheet1!AO39</f>
        <v>247.54893493652344</v>
      </c>
      <c r="AP39">
        <f>+[1]Sheet1!AP39</f>
        <v>245.451171875</v>
      </c>
      <c r="AQ39">
        <f>+[1]Sheet1!AQ39</f>
        <v>318.06173706054688</v>
      </c>
      <c r="AR39">
        <f>+[1]Sheet1!AR39</f>
        <v>286.78720092773438</v>
      </c>
      <c r="AS39">
        <f>+[1]Sheet1!AS39</f>
        <v>323.275634765625</v>
      </c>
      <c r="AT39">
        <f>+[1]Sheet1!AT39</f>
        <v>307.26812744140625</v>
      </c>
      <c r="AU39">
        <f>+[1]Sheet1!AU39</f>
        <v>337.96908569335938</v>
      </c>
      <c r="AV39">
        <f>+[1]Sheet1!AV39</f>
        <v>273.38687133789063</v>
      </c>
      <c r="AW39">
        <f>+[1]Sheet1!AW39</f>
        <v>267.8525390625</v>
      </c>
      <c r="AX39">
        <f>+[1]Sheet1!AX39</f>
        <v>265.17779541015625</v>
      </c>
      <c r="AY39">
        <f>+[1]Sheet1!AY39</f>
        <v>295.20181274414063</v>
      </c>
      <c r="AZ39">
        <f>+[1]Sheet1!AZ39</f>
        <v>297.167236328125</v>
      </c>
      <c r="BA39">
        <f>+[1]Sheet1!BA39</f>
        <v>248.03451538085938</v>
      </c>
      <c r="BB39">
        <f>+[1]Sheet1!BB39</f>
        <v>246.40904235839844</v>
      </c>
      <c r="BC39">
        <f>+[1]Sheet1!BC39</f>
        <v>314.82101440429688</v>
      </c>
      <c r="BD39">
        <f>+[1]Sheet1!BD39</f>
        <v>287.38995361328125</v>
      </c>
      <c r="BE39">
        <f>+[1]Sheet1!BE39</f>
        <v>321.2938232421875</v>
      </c>
      <c r="BF39">
        <f>+[1]Sheet1!BF39</f>
        <v>306.1383056640625</v>
      </c>
      <c r="BG39">
        <f>+[1]Sheet1!BG39</f>
        <v>338.05258178710938</v>
      </c>
      <c r="BH39">
        <f>+[1]Sheet1!BH39</f>
        <v>272.91738891601563</v>
      </c>
      <c r="BI39">
        <f>+[1]Sheet1!BI39</f>
        <v>271.46414184570313</v>
      </c>
      <c r="BJ39">
        <f>+[1]Sheet1!BJ39</f>
        <v>264.39105224609375</v>
      </c>
      <c r="BK39">
        <f>+[1]Sheet1!BK39</f>
        <v>293.57412719726563</v>
      </c>
      <c r="BL39">
        <f>+[1]Sheet1!BL39</f>
        <v>291.372314453125</v>
      </c>
      <c r="BM39">
        <f>+[1]Sheet1!BM39</f>
        <v>291.22073364257813</v>
      </c>
      <c r="BN39">
        <f>+[1]Sheet1!BN39</f>
        <v>291.47695922851563</v>
      </c>
      <c r="BO39">
        <f>+[1]Sheet1!BO39</f>
        <v>291.07955932617188</v>
      </c>
      <c r="BP39">
        <f>+[1]Sheet1!BP39</f>
        <v>290.00570678710938</v>
      </c>
      <c r="BQ39">
        <f>+[1]Sheet1!BQ39</f>
        <v>297.44662475585938</v>
      </c>
      <c r="BR39">
        <f>+[1]Sheet1!BR39</f>
        <v>247.61482238769531</v>
      </c>
      <c r="BS39">
        <f>+[1]Sheet1!BS39</f>
        <v>245.00511169433594</v>
      </c>
      <c r="BT39">
        <f>+[1]Sheet1!BT39</f>
        <v>318.69705200195313</v>
      </c>
      <c r="BU39">
        <f>+[1]Sheet1!BU39</f>
        <v>286.82672119140625</v>
      </c>
      <c r="BV39">
        <f>+[1]Sheet1!BV39</f>
        <v>323.37539672851563</v>
      </c>
      <c r="BW39">
        <f>+[1]Sheet1!BW39</f>
        <v>307.39682006835938</v>
      </c>
      <c r="BX39">
        <f>+[1]Sheet1!BX39</f>
        <v>338.30853271484375</v>
      </c>
      <c r="BY39">
        <f>+[1]Sheet1!BY39</f>
        <v>273.34259033203125</v>
      </c>
      <c r="BZ39">
        <f>+[1]Sheet1!BZ39</f>
        <v>269.65899658203125</v>
      </c>
      <c r="CA39">
        <f>+[1]Sheet1!CA39</f>
        <v>265.202880859375</v>
      </c>
      <c r="CB39">
        <f>+[1]Sheet1!CB39</f>
        <v>294.95135498046875</v>
      </c>
      <c r="CC39">
        <f>+[1]Sheet1!CC39</f>
        <v>290.86056518554688</v>
      </c>
      <c r="CD39">
        <f>+[1]Sheet1!CD39</f>
        <v>290.86056518554688</v>
      </c>
      <c r="CF39">
        <f ca="1">+[2]IPCse!DC43</f>
        <v>290.96575883450731</v>
      </c>
      <c r="CG39">
        <f t="shared" ca="1" si="0"/>
        <v>290.72983747450706</v>
      </c>
    </row>
    <row r="40" spans="1:85" x14ac:dyDescent="0.25">
      <c r="A40" s="2">
        <f>+[1]Sheet1!A40</f>
        <v>43862</v>
      </c>
      <c r="B40" s="1">
        <f>+[1]Sheet1!B40</f>
        <v>2</v>
      </c>
      <c r="C40" s="1">
        <f>+[1]Sheet1!C40</f>
        <v>2020</v>
      </c>
      <c r="D40">
        <f>+[1]Sheet1!D40</f>
        <v>304.70126342773438</v>
      </c>
      <c r="E40">
        <f>+[1]Sheet1!E40</f>
        <v>251.83952331542969</v>
      </c>
      <c r="F40">
        <f>+[1]Sheet1!F40</f>
        <v>253.42486572265625</v>
      </c>
      <c r="G40">
        <f>+[1]Sheet1!G40</f>
        <v>326.32421875</v>
      </c>
      <c r="H40">
        <f>+[1]Sheet1!H40</f>
        <v>292.39898681640625</v>
      </c>
      <c r="I40">
        <f>+[1]Sheet1!I40</f>
        <v>327.97265625</v>
      </c>
      <c r="J40">
        <f>+[1]Sheet1!J40</f>
        <v>313.8914794921875</v>
      </c>
      <c r="K40">
        <f>+[1]Sheet1!K40</f>
        <v>345.06723022460938</v>
      </c>
      <c r="L40">
        <f>+[1]Sheet1!L40</f>
        <v>282.66049194335938</v>
      </c>
      <c r="M40">
        <f>+[1]Sheet1!M40</f>
        <v>274.50390625</v>
      </c>
      <c r="N40">
        <f>+[1]Sheet1!N40</f>
        <v>274.27554321289063</v>
      </c>
      <c r="O40">
        <f>+[1]Sheet1!O40</f>
        <v>304.91073608398438</v>
      </c>
      <c r="P40">
        <f>+[1]Sheet1!P40</f>
        <v>304.39166259765625</v>
      </c>
      <c r="Q40">
        <f>+[1]Sheet1!Q40</f>
        <v>252.19380187988281</v>
      </c>
      <c r="R40">
        <f>+[1]Sheet1!R40</f>
        <v>255.09732055664063</v>
      </c>
      <c r="S40">
        <f>+[1]Sheet1!S40</f>
        <v>323.44268798828125</v>
      </c>
      <c r="T40">
        <f>+[1]Sheet1!T40</f>
        <v>293.20877075195313</v>
      </c>
      <c r="U40">
        <f>+[1]Sheet1!U40</f>
        <v>326.8955078125</v>
      </c>
      <c r="V40">
        <f>+[1]Sheet1!V40</f>
        <v>313.07406616210938</v>
      </c>
      <c r="W40">
        <f>+[1]Sheet1!W40</f>
        <v>345.58026123046875</v>
      </c>
      <c r="X40">
        <f>+[1]Sheet1!X40</f>
        <v>282.3193359375</v>
      </c>
      <c r="Y40">
        <f>+[1]Sheet1!Y40</f>
        <v>275.94760131835938</v>
      </c>
      <c r="Z40">
        <f>+[1]Sheet1!Z40</f>
        <v>274.174560546875</v>
      </c>
      <c r="AA40">
        <f>+[1]Sheet1!AA40</f>
        <v>303.34237670898438</v>
      </c>
      <c r="AB40">
        <f>+[1]Sheet1!AB40</f>
        <v>304.04055786132813</v>
      </c>
      <c r="AC40">
        <f>+[1]Sheet1!AC40</f>
        <v>251.80842590332031</v>
      </c>
      <c r="AD40">
        <f>+[1]Sheet1!AD40</f>
        <v>255.97023010253906</v>
      </c>
      <c r="AE40">
        <f>+[1]Sheet1!AE40</f>
        <v>321.30029296875</v>
      </c>
      <c r="AF40">
        <f>+[1]Sheet1!AF40</f>
        <v>293.52215576171875</v>
      </c>
      <c r="AG40">
        <f>+[1]Sheet1!AG40</f>
        <v>327.428955078125</v>
      </c>
      <c r="AH40">
        <f>+[1]Sheet1!AH40</f>
        <v>313.61923217773438</v>
      </c>
      <c r="AI40">
        <f>+[1]Sheet1!AI40</f>
        <v>346.08221435546875</v>
      </c>
      <c r="AJ40">
        <f>+[1]Sheet1!AJ40</f>
        <v>282.043212890625</v>
      </c>
      <c r="AK40">
        <f>+[1]Sheet1!AK40</f>
        <v>276.40310668945313</v>
      </c>
      <c r="AL40">
        <f>+[1]Sheet1!AL40</f>
        <v>273.81015014648438</v>
      </c>
      <c r="AM40">
        <f>+[1]Sheet1!AM40</f>
        <v>302.6514892578125</v>
      </c>
      <c r="AN40">
        <f>+[1]Sheet1!AN40</f>
        <v>303.83441162109375</v>
      </c>
      <c r="AO40">
        <f>+[1]Sheet1!AO40</f>
        <v>252.14547729492188</v>
      </c>
      <c r="AP40">
        <f>+[1]Sheet1!AP40</f>
        <v>256.71835327148438</v>
      </c>
      <c r="AQ40">
        <f>+[1]Sheet1!AQ40</f>
        <v>320.18209838867188</v>
      </c>
      <c r="AR40">
        <f>+[1]Sheet1!AR40</f>
        <v>293.69766235351563</v>
      </c>
      <c r="AS40">
        <f>+[1]Sheet1!AS40</f>
        <v>324.74346923828125</v>
      </c>
      <c r="AT40">
        <f>+[1]Sheet1!AT40</f>
        <v>312.18606567382813</v>
      </c>
      <c r="AU40">
        <f>+[1]Sheet1!AU40</f>
        <v>345.04647827148438</v>
      </c>
      <c r="AV40">
        <f>+[1]Sheet1!AV40</f>
        <v>281.78500366210938</v>
      </c>
      <c r="AW40">
        <f>+[1]Sheet1!AW40</f>
        <v>274.77224731445313</v>
      </c>
      <c r="AX40">
        <f>+[1]Sheet1!AX40</f>
        <v>273.40457153320313</v>
      </c>
      <c r="AY40">
        <f>+[1]Sheet1!AY40</f>
        <v>302.5487060546875</v>
      </c>
      <c r="AZ40">
        <f>+[1]Sheet1!AZ40</f>
        <v>303.48587036132813</v>
      </c>
      <c r="BA40">
        <f>+[1]Sheet1!BA40</f>
        <v>252.65672302246094</v>
      </c>
      <c r="BB40">
        <f>+[1]Sheet1!BB40</f>
        <v>257.84378051757813</v>
      </c>
      <c r="BC40">
        <f>+[1]Sheet1!BC40</f>
        <v>317.22796630859375</v>
      </c>
      <c r="BD40">
        <f>+[1]Sheet1!BD40</f>
        <v>294.43295288085938</v>
      </c>
      <c r="BE40">
        <f>+[1]Sheet1!BE40</f>
        <v>322.6700439453125</v>
      </c>
      <c r="BF40">
        <f>+[1]Sheet1!BF40</f>
        <v>311.09982299804688</v>
      </c>
      <c r="BG40">
        <f>+[1]Sheet1!BG40</f>
        <v>345.24771118164063</v>
      </c>
      <c r="BH40">
        <f>+[1]Sheet1!BH40</f>
        <v>281.063720703125</v>
      </c>
      <c r="BI40">
        <f>+[1]Sheet1!BI40</f>
        <v>278.11959838867188</v>
      </c>
      <c r="BJ40">
        <f>+[1]Sheet1!BJ40</f>
        <v>272.87908935546875</v>
      </c>
      <c r="BK40">
        <f>+[1]Sheet1!BK40</f>
        <v>300.92282104492188</v>
      </c>
      <c r="BL40">
        <f>+[1]Sheet1!BL40</f>
        <v>297.81100463867188</v>
      </c>
      <c r="BM40">
        <f>+[1]Sheet1!BM40</f>
        <v>297.56219482421875</v>
      </c>
      <c r="BN40">
        <f>+[1]Sheet1!BN40</f>
        <v>297.82046508789063</v>
      </c>
      <c r="BO40">
        <f>+[1]Sheet1!BO40</f>
        <v>297.33596801757813</v>
      </c>
      <c r="BP40">
        <f>+[1]Sheet1!BP40</f>
        <v>296.20123291015625</v>
      </c>
      <c r="BQ40">
        <f>+[1]Sheet1!BQ40</f>
        <v>304.05685424804688</v>
      </c>
      <c r="BR40">
        <f>+[1]Sheet1!BR40</f>
        <v>252.21186828613281</v>
      </c>
      <c r="BS40">
        <f>+[1]Sheet1!BS40</f>
        <v>256.17575073242188</v>
      </c>
      <c r="BT40">
        <f>+[1]Sheet1!BT40</f>
        <v>320.63092041015625</v>
      </c>
      <c r="BU40">
        <f>+[1]Sheet1!BU40</f>
        <v>293.79901123046875</v>
      </c>
      <c r="BV40">
        <f>+[1]Sheet1!BV40</f>
        <v>324.84219360351563</v>
      </c>
      <c r="BW40">
        <f>+[1]Sheet1!BW40</f>
        <v>312.30340576171875</v>
      </c>
      <c r="BX40">
        <f>+[1]Sheet1!BX40</f>
        <v>345.399658203125</v>
      </c>
      <c r="BY40">
        <f>+[1]Sheet1!BY40</f>
        <v>281.72735595703125</v>
      </c>
      <c r="BZ40">
        <f>+[1]Sheet1!BZ40</f>
        <v>276.52401733398438</v>
      </c>
      <c r="CA40">
        <f>+[1]Sheet1!CA40</f>
        <v>273.42047119140625</v>
      </c>
      <c r="CB40">
        <f>+[1]Sheet1!CB40</f>
        <v>302.30551147460938</v>
      </c>
      <c r="CC40">
        <f>+[1]Sheet1!CC40</f>
        <v>297.14816284179688</v>
      </c>
      <c r="CD40">
        <f>+[1]Sheet1!CD40</f>
        <v>297.14816284179688</v>
      </c>
      <c r="CF40">
        <f ca="1">+[2]IPCse!DC44</f>
        <v>297.24349315701892</v>
      </c>
      <c r="CG40">
        <f t="shared" ca="1" si="0"/>
        <v>297.00248167361372</v>
      </c>
    </row>
    <row r="41" spans="1:85" x14ac:dyDescent="0.25">
      <c r="A41" s="2">
        <f>+[1]Sheet1!A41</f>
        <v>43891</v>
      </c>
      <c r="B41" s="1">
        <f>+[1]Sheet1!B41</f>
        <v>3</v>
      </c>
      <c r="C41" s="1">
        <f>+[1]Sheet1!C41</f>
        <v>2020</v>
      </c>
      <c r="D41">
        <f>+[1]Sheet1!D41</f>
        <v>314.00338745117188</v>
      </c>
      <c r="E41">
        <f>+[1]Sheet1!E41</f>
        <v>257.760986328125</v>
      </c>
      <c r="F41">
        <f>+[1]Sheet1!F41</f>
        <v>258.3856201171875</v>
      </c>
      <c r="G41">
        <f>+[1]Sheet1!G41</f>
        <v>330.51705932617188</v>
      </c>
      <c r="H41">
        <f>+[1]Sheet1!H41</f>
        <v>300.90731811523438</v>
      </c>
      <c r="I41">
        <f>+[1]Sheet1!I41</f>
        <v>336.83261108398438</v>
      </c>
      <c r="J41">
        <f>+[1]Sheet1!J41</f>
        <v>318.98651123046875</v>
      </c>
      <c r="K41">
        <f>+[1]Sheet1!K41</f>
        <v>373.7852783203125</v>
      </c>
      <c r="L41">
        <f>+[1]Sheet1!L41</f>
        <v>291.03536987304688</v>
      </c>
      <c r="M41">
        <f>+[1]Sheet1!M41</f>
        <v>278.85269165039063</v>
      </c>
      <c r="N41">
        <f>+[1]Sheet1!N41</f>
        <v>280.869384765625</v>
      </c>
      <c r="O41">
        <f>+[1]Sheet1!O41</f>
        <v>311.39566040039063</v>
      </c>
      <c r="P41">
        <f>+[1]Sheet1!P41</f>
        <v>313.603759765625</v>
      </c>
      <c r="Q41">
        <f>+[1]Sheet1!Q41</f>
        <v>258.12136840820313</v>
      </c>
      <c r="R41">
        <f>+[1]Sheet1!R41</f>
        <v>259.251953125</v>
      </c>
      <c r="S41">
        <f>+[1]Sheet1!S41</f>
        <v>327.663330078125</v>
      </c>
      <c r="T41">
        <f>+[1]Sheet1!T41</f>
        <v>301.759521484375</v>
      </c>
      <c r="U41">
        <f>+[1]Sheet1!U41</f>
        <v>335.68508911132813</v>
      </c>
      <c r="V41">
        <f>+[1]Sheet1!V41</f>
        <v>318.09963989257813</v>
      </c>
      <c r="W41">
        <f>+[1]Sheet1!W41</f>
        <v>374.30584716796875</v>
      </c>
      <c r="X41">
        <f>+[1]Sheet1!X41</f>
        <v>290.444580078125</v>
      </c>
      <c r="Y41">
        <f>+[1]Sheet1!Y41</f>
        <v>282.26565551757813</v>
      </c>
      <c r="Z41">
        <f>+[1]Sheet1!Z41</f>
        <v>280.53173828125</v>
      </c>
      <c r="AA41">
        <f>+[1]Sheet1!AA41</f>
        <v>309.69384765625</v>
      </c>
      <c r="AB41">
        <f>+[1]Sheet1!AB41</f>
        <v>313.19613647460938</v>
      </c>
      <c r="AC41">
        <f>+[1]Sheet1!AC41</f>
        <v>257.61492919921875</v>
      </c>
      <c r="AD41">
        <f>+[1]Sheet1!AD41</f>
        <v>259.85516357421875</v>
      </c>
      <c r="AE41">
        <f>+[1]Sheet1!AE41</f>
        <v>325.48358154296875</v>
      </c>
      <c r="AF41">
        <f>+[1]Sheet1!AF41</f>
        <v>302.08740234375</v>
      </c>
      <c r="AG41">
        <f>+[1]Sheet1!AG41</f>
        <v>336.19818115234375</v>
      </c>
      <c r="AH41">
        <f>+[1]Sheet1!AH41</f>
        <v>318.401123046875</v>
      </c>
      <c r="AI41">
        <f>+[1]Sheet1!AI41</f>
        <v>374.75149536132813</v>
      </c>
      <c r="AJ41">
        <f>+[1]Sheet1!AJ41</f>
        <v>289.99179077148438</v>
      </c>
      <c r="AK41">
        <f>+[1]Sheet1!AK41</f>
        <v>283.04251098632813</v>
      </c>
      <c r="AL41">
        <f>+[1]Sheet1!AL41</f>
        <v>279.75619506835938</v>
      </c>
      <c r="AM41">
        <f>+[1]Sheet1!AM41</f>
        <v>308.91555786132813</v>
      </c>
      <c r="AN41">
        <f>+[1]Sheet1!AN41</f>
        <v>312.90423583984375</v>
      </c>
      <c r="AO41">
        <f>+[1]Sheet1!AO41</f>
        <v>257.99606323242188</v>
      </c>
      <c r="AP41">
        <f>+[1]Sheet1!AP41</f>
        <v>259.83847045898438</v>
      </c>
      <c r="AQ41">
        <f>+[1]Sheet1!AQ41</f>
        <v>324.4775390625</v>
      </c>
      <c r="AR41">
        <f>+[1]Sheet1!AR41</f>
        <v>302.33099365234375</v>
      </c>
      <c r="AS41">
        <f>+[1]Sheet1!AS41</f>
        <v>333.43637084960938</v>
      </c>
      <c r="AT41">
        <f>+[1]Sheet1!AT41</f>
        <v>317.13992309570313</v>
      </c>
      <c r="AU41">
        <f>+[1]Sheet1!AU41</f>
        <v>373.60427856445313</v>
      </c>
      <c r="AV41">
        <f>+[1]Sheet1!AV41</f>
        <v>289.94967651367188</v>
      </c>
      <c r="AW41">
        <f>+[1]Sheet1!AW41</f>
        <v>281.00762939453125</v>
      </c>
      <c r="AX41">
        <f>+[1]Sheet1!AX41</f>
        <v>279.2198486328125</v>
      </c>
      <c r="AY41">
        <f>+[1]Sheet1!AY41</f>
        <v>308.84716796875</v>
      </c>
      <c r="AZ41">
        <f>+[1]Sheet1!AZ41</f>
        <v>312.49618530273438</v>
      </c>
      <c r="BA41">
        <f>+[1]Sheet1!BA41</f>
        <v>258.60302734375</v>
      </c>
      <c r="BB41">
        <f>+[1]Sheet1!BB41</f>
        <v>260.1568603515625</v>
      </c>
      <c r="BC41">
        <f>+[1]Sheet1!BC41</f>
        <v>321.81820678710938</v>
      </c>
      <c r="BD41">
        <f>+[1]Sheet1!BD41</f>
        <v>303.28860473632813</v>
      </c>
      <c r="BE41">
        <f>+[1]Sheet1!BE41</f>
        <v>331.276123046875</v>
      </c>
      <c r="BF41">
        <f>+[1]Sheet1!BF41</f>
        <v>316.03268432617188</v>
      </c>
      <c r="BG41">
        <f>+[1]Sheet1!BG41</f>
        <v>373.75503540039063</v>
      </c>
      <c r="BH41">
        <f>+[1]Sheet1!BH41</f>
        <v>289.5853271484375</v>
      </c>
      <c r="BI41">
        <f>+[1]Sheet1!BI41</f>
        <v>285.98959350585938</v>
      </c>
      <c r="BJ41">
        <f>+[1]Sheet1!BJ41</f>
        <v>278.38848876953125</v>
      </c>
      <c r="BK41">
        <f>+[1]Sheet1!BK41</f>
        <v>307.21270751953125</v>
      </c>
      <c r="BL41">
        <f>+[1]Sheet1!BL41</f>
        <v>305.82174682617188</v>
      </c>
      <c r="BM41">
        <f>+[1]Sheet1!BM41</f>
        <v>305.32070922851563</v>
      </c>
      <c r="BN41">
        <f>+[1]Sheet1!BN41</f>
        <v>305.46017456054688</v>
      </c>
      <c r="BO41">
        <f>+[1]Sheet1!BO41</f>
        <v>304.74850463867188</v>
      </c>
      <c r="BP41">
        <f>+[1]Sheet1!BP41</f>
        <v>303.46990966796875</v>
      </c>
      <c r="BQ41">
        <f>+[1]Sheet1!BQ41</f>
        <v>313.19863891601563</v>
      </c>
      <c r="BR41">
        <f>+[1]Sheet1!BR41</f>
        <v>258.10797119140625</v>
      </c>
      <c r="BS41">
        <f>+[1]Sheet1!BS41</f>
        <v>259.6339111328125</v>
      </c>
      <c r="BT41">
        <f>+[1]Sheet1!BT41</f>
        <v>324.98016357421875</v>
      </c>
      <c r="BU41">
        <f>+[1]Sheet1!BU41</f>
        <v>302.4927978515625</v>
      </c>
      <c r="BV41">
        <f>+[1]Sheet1!BV41</f>
        <v>333.53640747070313</v>
      </c>
      <c r="BW41">
        <f>+[1]Sheet1!BW41</f>
        <v>317.24429321289063</v>
      </c>
      <c r="BX41">
        <f>+[1]Sheet1!BX41</f>
        <v>374.01138305664063</v>
      </c>
      <c r="BY41">
        <f>+[1]Sheet1!BY41</f>
        <v>290.00546264648438</v>
      </c>
      <c r="BZ41">
        <f>+[1]Sheet1!BZ41</f>
        <v>283.37197875976563</v>
      </c>
      <c r="CA41">
        <f>+[1]Sheet1!CA41</f>
        <v>279.26141357421875</v>
      </c>
      <c r="CB41">
        <f>+[1]Sheet1!CB41</f>
        <v>308.62069702148438</v>
      </c>
      <c r="CC41">
        <f>+[1]Sheet1!CC41</f>
        <v>304.68118286132813</v>
      </c>
      <c r="CD41">
        <f>+[1]Sheet1!CD41</f>
        <v>304.68118286132813</v>
      </c>
      <c r="CF41">
        <f ca="1">+[2]IPCse!DC45</f>
        <v>304.69043806918853</v>
      </c>
      <c r="CG41">
        <f t="shared" ca="1" si="0"/>
        <v>304.44338844102509</v>
      </c>
    </row>
    <row r="42" spans="1:85" x14ac:dyDescent="0.25">
      <c r="A42" s="2">
        <f>+[1]Sheet1!A42</f>
        <v>43922</v>
      </c>
      <c r="B42" s="1">
        <f>+[1]Sheet1!B42</f>
        <v>4</v>
      </c>
      <c r="C42" s="1">
        <f>+[1]Sheet1!C42</f>
        <v>2020</v>
      </c>
      <c r="D42">
        <f>+[1]Sheet1!D42</f>
        <v>325.46923828125</v>
      </c>
      <c r="E42">
        <f>+[1]Sheet1!E42</f>
        <v>263.77792358398438</v>
      </c>
      <c r="F42">
        <f>+[1]Sheet1!F42</f>
        <v>257.94607543945313</v>
      </c>
      <c r="G42">
        <f>+[1]Sheet1!G42</f>
        <v>330.74844360351563</v>
      </c>
      <c r="H42">
        <f>+[1]Sheet1!H42</f>
        <v>305.70718383789063</v>
      </c>
      <c r="I42">
        <f>+[1]Sheet1!I42</f>
        <v>341.435302734375</v>
      </c>
      <c r="J42">
        <f>+[1]Sheet1!J42</f>
        <v>322.77810668945313</v>
      </c>
      <c r="K42">
        <f>+[1]Sheet1!K42</f>
        <v>359.35302734375</v>
      </c>
      <c r="L42">
        <f>+[1]Sheet1!L42</f>
        <v>298.07931518554688</v>
      </c>
      <c r="M42">
        <f>+[1]Sheet1!M42</f>
        <v>279.05596923828125</v>
      </c>
      <c r="N42">
        <f>+[1]Sheet1!N42</f>
        <v>285.57522583007813</v>
      </c>
      <c r="O42">
        <f>+[1]Sheet1!O42</f>
        <v>312.5699462890625</v>
      </c>
      <c r="P42">
        <f>+[1]Sheet1!P42</f>
        <v>324.77090454101563</v>
      </c>
      <c r="Q42">
        <f>+[1]Sheet1!Q42</f>
        <v>264.00180053710938</v>
      </c>
      <c r="R42">
        <f>+[1]Sheet1!R42</f>
        <v>258.22982788085938</v>
      </c>
      <c r="S42">
        <f>+[1]Sheet1!S42</f>
        <v>327.65951538085938</v>
      </c>
      <c r="T42">
        <f>+[1]Sheet1!T42</f>
        <v>306.4462890625</v>
      </c>
      <c r="U42">
        <f>+[1]Sheet1!U42</f>
        <v>339.98464965820313</v>
      </c>
      <c r="V42">
        <f>+[1]Sheet1!V42</f>
        <v>321.91085815429688</v>
      </c>
      <c r="W42">
        <f>+[1]Sheet1!W42</f>
        <v>360.16030883789063</v>
      </c>
      <c r="X42">
        <f>+[1]Sheet1!X42</f>
        <v>297.52163696289063</v>
      </c>
      <c r="Y42">
        <f>+[1]Sheet1!Y42</f>
        <v>281.82171630859375</v>
      </c>
      <c r="Z42">
        <f>+[1]Sheet1!Z42</f>
        <v>285.01513671875</v>
      </c>
      <c r="AA42">
        <f>+[1]Sheet1!AA42</f>
        <v>310.47903442382813</v>
      </c>
      <c r="AB42">
        <f>+[1]Sheet1!AB42</f>
        <v>324.11569213867188</v>
      </c>
      <c r="AC42">
        <f>+[1]Sheet1!AC42</f>
        <v>263.60882568359375</v>
      </c>
      <c r="AD42">
        <f>+[1]Sheet1!AD42</f>
        <v>258.49014282226563</v>
      </c>
      <c r="AE42">
        <f>+[1]Sheet1!AE42</f>
        <v>325.34857177734375</v>
      </c>
      <c r="AF42">
        <f>+[1]Sheet1!AF42</f>
        <v>306.648193359375</v>
      </c>
      <c r="AG42">
        <f>+[1]Sheet1!AG42</f>
        <v>340.24874877929688</v>
      </c>
      <c r="AH42">
        <f>+[1]Sheet1!AH42</f>
        <v>322.27371215820313</v>
      </c>
      <c r="AI42">
        <f>+[1]Sheet1!AI42</f>
        <v>360.7486572265625</v>
      </c>
      <c r="AJ42">
        <f>+[1]Sheet1!AJ42</f>
        <v>297.10089111328125</v>
      </c>
      <c r="AK42">
        <f>+[1]Sheet1!AK42</f>
        <v>282.52880859375</v>
      </c>
      <c r="AL42">
        <f>+[1]Sheet1!AL42</f>
        <v>284.02224731445313</v>
      </c>
      <c r="AM42">
        <f>+[1]Sheet1!AM42</f>
        <v>309.60968017578125</v>
      </c>
      <c r="AN42">
        <f>+[1]Sheet1!AN42</f>
        <v>323.53286743164063</v>
      </c>
      <c r="AO42">
        <f>+[1]Sheet1!AO42</f>
        <v>263.96884155273438</v>
      </c>
      <c r="AP42">
        <f>+[1]Sheet1!AP42</f>
        <v>258.38873291015625</v>
      </c>
      <c r="AQ42">
        <f>+[1]Sheet1!AQ42</f>
        <v>324.3902587890625</v>
      </c>
      <c r="AR42">
        <f>+[1]Sheet1!AR42</f>
        <v>306.84115600585938</v>
      </c>
      <c r="AS42">
        <f>+[1]Sheet1!AS42</f>
        <v>337.23269653320313</v>
      </c>
      <c r="AT42">
        <f>+[1]Sheet1!AT42</f>
        <v>321.17425537109375</v>
      </c>
      <c r="AU42">
        <f>+[1]Sheet1!AU42</f>
        <v>359.65902709960938</v>
      </c>
      <c r="AV42">
        <f>+[1]Sheet1!AV42</f>
        <v>297.04238891601563</v>
      </c>
      <c r="AW42">
        <f>+[1]Sheet1!AW42</f>
        <v>280.59146118164063</v>
      </c>
      <c r="AX42">
        <f>+[1]Sheet1!AX42</f>
        <v>283.30133056640625</v>
      </c>
      <c r="AY42">
        <f>+[1]Sheet1!AY42</f>
        <v>309.38543701171875</v>
      </c>
      <c r="AZ42">
        <f>+[1]Sheet1!AZ42</f>
        <v>322.857666015625</v>
      </c>
      <c r="BA42">
        <f>+[1]Sheet1!BA42</f>
        <v>264.4683837890625</v>
      </c>
      <c r="BB42">
        <f>+[1]Sheet1!BB42</f>
        <v>258.50283813476563</v>
      </c>
      <c r="BC42">
        <f>+[1]Sheet1!BC42</f>
        <v>321.8472900390625</v>
      </c>
      <c r="BD42">
        <f>+[1]Sheet1!BD42</f>
        <v>307.74349975585938</v>
      </c>
      <c r="BE42">
        <f>+[1]Sheet1!BE42</f>
        <v>334.741455078125</v>
      </c>
      <c r="BF42">
        <f>+[1]Sheet1!BF42</f>
        <v>320.37411499023438</v>
      </c>
      <c r="BG42">
        <f>+[1]Sheet1!BG42</f>
        <v>360.16134643554688</v>
      </c>
      <c r="BH42">
        <f>+[1]Sheet1!BH42</f>
        <v>296.74090576171875</v>
      </c>
      <c r="BI42">
        <f>+[1]Sheet1!BI42</f>
        <v>284.81405639648438</v>
      </c>
      <c r="BJ42">
        <f>+[1]Sheet1!BJ42</f>
        <v>282.34860229492188</v>
      </c>
      <c r="BK42">
        <f>+[1]Sheet1!BK42</f>
        <v>307.36822509765625</v>
      </c>
      <c r="BL42">
        <f>+[1]Sheet1!BL42</f>
        <v>311.71539306640625</v>
      </c>
      <c r="BM42">
        <f>+[1]Sheet1!BM42</f>
        <v>310.37518310546875</v>
      </c>
      <c r="BN42">
        <f>+[1]Sheet1!BN42</f>
        <v>310.14938354492188</v>
      </c>
      <c r="BO42">
        <f>+[1]Sheet1!BO42</f>
        <v>309.075439453125</v>
      </c>
      <c r="BP42">
        <f>+[1]Sheet1!BP42</f>
        <v>307.39910888671875</v>
      </c>
      <c r="BQ42">
        <f>+[1]Sheet1!BQ42</f>
        <v>324.07598876953125</v>
      </c>
      <c r="BR42">
        <f>+[1]Sheet1!BR42</f>
        <v>264.04022216796875</v>
      </c>
      <c r="BS42">
        <f>+[1]Sheet1!BS42</f>
        <v>258.35250854492188</v>
      </c>
      <c r="BT42">
        <f>+[1]Sheet1!BT42</f>
        <v>324.9730224609375</v>
      </c>
      <c r="BU42">
        <f>+[1]Sheet1!BU42</f>
        <v>307.03582763671875</v>
      </c>
      <c r="BV42">
        <f>+[1]Sheet1!BV42</f>
        <v>337.35989379882813</v>
      </c>
      <c r="BW42">
        <f>+[1]Sheet1!BW42</f>
        <v>321.30950927734375</v>
      </c>
      <c r="BX42">
        <f>+[1]Sheet1!BX42</f>
        <v>360.06680297851563</v>
      </c>
      <c r="BY42">
        <f>+[1]Sheet1!BY42</f>
        <v>297.11679077148438</v>
      </c>
      <c r="BZ42">
        <f>+[1]Sheet1!BZ42</f>
        <v>282.67208862304688</v>
      </c>
      <c r="CA42">
        <f>+[1]Sheet1!CA42</f>
        <v>283.42251586914063</v>
      </c>
      <c r="CB42">
        <f>+[1]Sheet1!CB42</f>
        <v>309.14004516601563</v>
      </c>
      <c r="CC42">
        <f>+[1]Sheet1!CC42</f>
        <v>309.24795532226563</v>
      </c>
      <c r="CD42">
        <f>+[1]Sheet1!CD42</f>
        <v>309.24795532226563</v>
      </c>
      <c r="CF42">
        <f ca="1">+[2]IPCse!DC46</f>
        <v>309.29756634509857</v>
      </c>
      <c r="CG42">
        <f t="shared" ca="1" si="0"/>
        <v>309.04678115721532</v>
      </c>
    </row>
    <row r="43" spans="1:85" x14ac:dyDescent="0.25">
      <c r="A43" s="2">
        <f>+[1]Sheet1!A43</f>
        <v>43952</v>
      </c>
      <c r="B43" s="1">
        <f>+[1]Sheet1!B43</f>
        <v>5</v>
      </c>
      <c r="C43" s="1">
        <f>+[1]Sheet1!C43</f>
        <v>2020</v>
      </c>
      <c r="D43">
        <f>+[1]Sheet1!D43</f>
        <v>330.3231201171875</v>
      </c>
      <c r="E43">
        <f>+[1]Sheet1!E43</f>
        <v>265.29641723632813</v>
      </c>
      <c r="F43">
        <f>+[1]Sheet1!F43</f>
        <v>275.6190185546875</v>
      </c>
      <c r="G43">
        <f>+[1]Sheet1!G43</f>
        <v>331.2113037109375</v>
      </c>
      <c r="H43">
        <f>+[1]Sheet1!H43</f>
        <v>315.17184448242188</v>
      </c>
      <c r="I43">
        <f>+[1]Sheet1!I43</f>
        <v>345.40911865234375</v>
      </c>
      <c r="J43">
        <f>+[1]Sheet1!J43</f>
        <v>326.544677734375</v>
      </c>
      <c r="K43">
        <f>+[1]Sheet1!K43</f>
        <v>362.45071411132813</v>
      </c>
      <c r="L43">
        <f>+[1]Sheet1!L43</f>
        <v>306.22488403320313</v>
      </c>
      <c r="M43">
        <f>+[1]Sheet1!M43</f>
        <v>280.69873046875</v>
      </c>
      <c r="N43">
        <f>+[1]Sheet1!N43</f>
        <v>290.14218139648438</v>
      </c>
      <c r="O43">
        <f>+[1]Sheet1!O43</f>
        <v>318.82952880859375</v>
      </c>
      <c r="P43">
        <f>+[1]Sheet1!P43</f>
        <v>329.650634765625</v>
      </c>
      <c r="Q43">
        <f>+[1]Sheet1!Q43</f>
        <v>265.66122436523438</v>
      </c>
      <c r="R43">
        <f>+[1]Sheet1!R43</f>
        <v>276.85882568359375</v>
      </c>
      <c r="S43">
        <f>+[1]Sheet1!S43</f>
        <v>328.03829956054688</v>
      </c>
      <c r="T43">
        <f>+[1]Sheet1!T43</f>
        <v>315.80706787109375</v>
      </c>
      <c r="U43">
        <f>+[1]Sheet1!U43</f>
        <v>343.6390380859375</v>
      </c>
      <c r="V43">
        <f>+[1]Sheet1!V43</f>
        <v>325.563720703125</v>
      </c>
      <c r="W43">
        <f>+[1]Sheet1!W43</f>
        <v>362.9815673828125</v>
      </c>
      <c r="X43">
        <f>+[1]Sheet1!X43</f>
        <v>305.12005615234375</v>
      </c>
      <c r="Y43">
        <f>+[1]Sheet1!Y43</f>
        <v>282.6514892578125</v>
      </c>
      <c r="Z43">
        <f>+[1]Sheet1!Z43</f>
        <v>289.55133056640625</v>
      </c>
      <c r="AA43">
        <f>+[1]Sheet1!AA43</f>
        <v>316.6751708984375</v>
      </c>
      <c r="AB43">
        <f>+[1]Sheet1!AB43</f>
        <v>329.04476928710938</v>
      </c>
      <c r="AC43">
        <f>+[1]Sheet1!AC43</f>
        <v>265.34896850585938</v>
      </c>
      <c r="AD43">
        <f>+[1]Sheet1!AD43</f>
        <v>277.47366333007813</v>
      </c>
      <c r="AE43">
        <f>+[1]Sheet1!AE43</f>
        <v>325.63568115234375</v>
      </c>
      <c r="AF43">
        <f>+[1]Sheet1!AF43</f>
        <v>315.80068969726563</v>
      </c>
      <c r="AG43">
        <f>+[1]Sheet1!AG43</f>
        <v>343.78054809570313</v>
      </c>
      <c r="AH43">
        <f>+[1]Sheet1!AH43</f>
        <v>326.0845947265625</v>
      </c>
      <c r="AI43">
        <f>+[1]Sheet1!AI43</f>
        <v>363.48007202148438</v>
      </c>
      <c r="AJ43">
        <f>+[1]Sheet1!AJ43</f>
        <v>304.3382568359375</v>
      </c>
      <c r="AK43">
        <f>+[1]Sheet1!AK43</f>
        <v>283.183837890625</v>
      </c>
      <c r="AL43">
        <f>+[1]Sheet1!AL43</f>
        <v>288.49151611328125</v>
      </c>
      <c r="AM43">
        <f>+[1]Sheet1!AM43</f>
        <v>315.71624755859375</v>
      </c>
      <c r="AN43">
        <f>+[1]Sheet1!AN43</f>
        <v>328.45339965820313</v>
      </c>
      <c r="AO43">
        <f>+[1]Sheet1!AO43</f>
        <v>265.68270874023438</v>
      </c>
      <c r="AP43">
        <f>+[1]Sheet1!AP43</f>
        <v>278.0904541015625</v>
      </c>
      <c r="AQ43">
        <f>+[1]Sheet1!AQ43</f>
        <v>324.6805419921875</v>
      </c>
      <c r="AR43">
        <f>+[1]Sheet1!AR43</f>
        <v>315.94503784179688</v>
      </c>
      <c r="AS43">
        <f>+[1]Sheet1!AS43</f>
        <v>340.63442993164063</v>
      </c>
      <c r="AT43">
        <f>+[1]Sheet1!AT43</f>
        <v>324.60726928710938</v>
      </c>
      <c r="AU43">
        <f>+[1]Sheet1!AU43</f>
        <v>362.26522827148438</v>
      </c>
      <c r="AV43">
        <f>+[1]Sheet1!AV43</f>
        <v>304.596923828125</v>
      </c>
      <c r="AW43">
        <f>+[1]Sheet1!AW43</f>
        <v>281.22494506835938</v>
      </c>
      <c r="AX43">
        <f>+[1]Sheet1!AX43</f>
        <v>287.75106811523438</v>
      </c>
      <c r="AY43">
        <f>+[1]Sheet1!AY43</f>
        <v>315.49606323242188</v>
      </c>
      <c r="AZ43">
        <f>+[1]Sheet1!AZ43</f>
        <v>327.65914916992188</v>
      </c>
      <c r="BA43">
        <f>+[1]Sheet1!BA43</f>
        <v>266.20083618164063</v>
      </c>
      <c r="BB43">
        <f>+[1]Sheet1!BB43</f>
        <v>279.10443115234375</v>
      </c>
      <c r="BC43">
        <f>+[1]Sheet1!BC43</f>
        <v>322.16693115234375</v>
      </c>
      <c r="BD43">
        <f>+[1]Sheet1!BD43</f>
        <v>316.83892822265625</v>
      </c>
      <c r="BE43">
        <f>+[1]Sheet1!BE43</f>
        <v>337.96319580078125</v>
      </c>
      <c r="BF43">
        <f>+[1]Sheet1!BF43</f>
        <v>323.48980712890625</v>
      </c>
      <c r="BG43">
        <f>+[1]Sheet1!BG43</f>
        <v>362.6226806640625</v>
      </c>
      <c r="BH43">
        <f>+[1]Sheet1!BH43</f>
        <v>304.55722045898438</v>
      </c>
      <c r="BI43">
        <f>+[1]Sheet1!BI43</f>
        <v>284.57125854492188</v>
      </c>
      <c r="BJ43">
        <f>+[1]Sheet1!BJ43</f>
        <v>286.73281860351563</v>
      </c>
      <c r="BK43">
        <f>+[1]Sheet1!BK43</f>
        <v>313.65203857421875</v>
      </c>
      <c r="BL43">
        <f>+[1]Sheet1!BL43</f>
        <v>317.69677734375</v>
      </c>
      <c r="BM43">
        <f>+[1]Sheet1!BM43</f>
        <v>316.21566772460938</v>
      </c>
      <c r="BN43">
        <f>+[1]Sheet1!BN43</f>
        <v>315.97015380859375</v>
      </c>
      <c r="BO43">
        <f>+[1]Sheet1!BO43</f>
        <v>314.8739013671875</v>
      </c>
      <c r="BP43">
        <f>+[1]Sheet1!BP43</f>
        <v>313.07730102539063</v>
      </c>
      <c r="BQ43">
        <f>+[1]Sheet1!BQ43</f>
        <v>328.95159912109375</v>
      </c>
      <c r="BR43">
        <f>+[1]Sheet1!BR43</f>
        <v>265.72802734375</v>
      </c>
      <c r="BS43">
        <f>+[1]Sheet1!BS43</f>
        <v>277.718994140625</v>
      </c>
      <c r="BT43">
        <f>+[1]Sheet1!BT43</f>
        <v>325.30642700195313</v>
      </c>
      <c r="BU43">
        <f>+[1]Sheet1!BU43</f>
        <v>316.20828247070313</v>
      </c>
      <c r="BV43">
        <f>+[1]Sheet1!BV43</f>
        <v>340.782958984375</v>
      </c>
      <c r="BW43">
        <f>+[1]Sheet1!BW43</f>
        <v>324.7503662109375</v>
      </c>
      <c r="BX43">
        <f>+[1]Sheet1!BX43</f>
        <v>362.74847412109375</v>
      </c>
      <c r="BY43">
        <f>+[1]Sheet1!BY43</f>
        <v>304.78494262695313</v>
      </c>
      <c r="BZ43">
        <f>+[1]Sheet1!BZ43</f>
        <v>283.04953002929688</v>
      </c>
      <c r="CA43">
        <f>+[1]Sheet1!CA43</f>
        <v>287.8687744140625</v>
      </c>
      <c r="CB43">
        <f>+[1]Sheet1!CB43</f>
        <v>315.34072875976563</v>
      </c>
      <c r="CC43">
        <f>+[1]Sheet1!CC43</f>
        <v>315.04037475585938</v>
      </c>
      <c r="CD43">
        <f>+[1]Sheet1!CD43</f>
        <v>315.04037475585938</v>
      </c>
      <c r="CF43">
        <f ca="1">+[2]IPCse!DC47</f>
        <v>315.2374498205416</v>
      </c>
      <c r="CG43">
        <f t="shared" ca="1" si="0"/>
        <v>314.98184844606169</v>
      </c>
    </row>
    <row r="44" spans="1:85" x14ac:dyDescent="0.25">
      <c r="A44" s="2">
        <f>+[1]Sheet1!A44</f>
        <v>43983</v>
      </c>
      <c r="B44" s="1">
        <f>+[1]Sheet1!B44</f>
        <v>6</v>
      </c>
      <c r="C44" s="1">
        <f>+[1]Sheet1!C44</f>
        <v>2020</v>
      </c>
      <c r="D44">
        <f>+[1]Sheet1!D44</f>
        <v>335.63360595703125</v>
      </c>
      <c r="E44">
        <f>+[1]Sheet1!E44</f>
        <v>276.200439453125</v>
      </c>
      <c r="F44">
        <f>+[1]Sheet1!F44</f>
        <v>294.35342407226563</v>
      </c>
      <c r="G44">
        <f>+[1]Sheet1!G44</f>
        <v>334.33749389648438</v>
      </c>
      <c r="H44">
        <f>+[1]Sheet1!H44</f>
        <v>327.94003295898438</v>
      </c>
      <c r="I44">
        <f>+[1]Sheet1!I44</f>
        <v>353.7283935546875</v>
      </c>
      <c r="J44">
        <f>+[1]Sheet1!J44</f>
        <v>331.66259765625</v>
      </c>
      <c r="K44">
        <f>+[1]Sheet1!K44</f>
        <v>363.78021240234375</v>
      </c>
      <c r="L44">
        <f>+[1]Sheet1!L44</f>
        <v>318.05575561523438</v>
      </c>
      <c r="M44">
        <f>+[1]Sheet1!M44</f>
        <v>287.26116943359375</v>
      </c>
      <c r="N44">
        <f>+[1]Sheet1!N44</f>
        <v>296.76303100585938</v>
      </c>
      <c r="O44">
        <f>+[1]Sheet1!O44</f>
        <v>320.207275390625</v>
      </c>
      <c r="P44">
        <f>+[1]Sheet1!P44</f>
        <v>334.7823486328125</v>
      </c>
      <c r="Q44">
        <f>+[1]Sheet1!Q44</f>
        <v>276.19802856445313</v>
      </c>
      <c r="R44">
        <f>+[1]Sheet1!R44</f>
        <v>295.7921142578125</v>
      </c>
      <c r="S44">
        <f>+[1]Sheet1!S44</f>
        <v>331.08642578125</v>
      </c>
      <c r="T44">
        <f>+[1]Sheet1!T44</f>
        <v>328.08786010742188</v>
      </c>
      <c r="U44">
        <f>+[1]Sheet1!U44</f>
        <v>351.55609130859375</v>
      </c>
      <c r="V44">
        <f>+[1]Sheet1!V44</f>
        <v>331.01983642578125</v>
      </c>
      <c r="W44">
        <f>+[1]Sheet1!W44</f>
        <v>364.41610717773438</v>
      </c>
      <c r="X44">
        <f>+[1]Sheet1!X44</f>
        <v>317.09649658203125</v>
      </c>
      <c r="Y44">
        <f>+[1]Sheet1!Y44</f>
        <v>288.2529296875</v>
      </c>
      <c r="Z44">
        <f>+[1]Sheet1!Z44</f>
        <v>296.15957641601563</v>
      </c>
      <c r="AA44">
        <f>+[1]Sheet1!AA44</f>
        <v>317.75347900390625</v>
      </c>
      <c r="AB44">
        <f>+[1]Sheet1!AB44</f>
        <v>334.05606079101563</v>
      </c>
      <c r="AC44">
        <f>+[1]Sheet1!AC44</f>
        <v>275.78994750976563</v>
      </c>
      <c r="AD44">
        <f>+[1]Sheet1!AD44</f>
        <v>296.64645385742188</v>
      </c>
      <c r="AE44">
        <f>+[1]Sheet1!AE44</f>
        <v>328.69741821289063</v>
      </c>
      <c r="AF44">
        <f>+[1]Sheet1!AF44</f>
        <v>327.5426025390625</v>
      </c>
      <c r="AG44">
        <f>+[1]Sheet1!AG44</f>
        <v>351.99005126953125</v>
      </c>
      <c r="AH44">
        <f>+[1]Sheet1!AH44</f>
        <v>331.8685302734375</v>
      </c>
      <c r="AI44">
        <f>+[1]Sheet1!AI44</f>
        <v>364.99639892578125</v>
      </c>
      <c r="AJ44">
        <f>+[1]Sheet1!AJ44</f>
        <v>316.44723510742188</v>
      </c>
      <c r="AK44">
        <f>+[1]Sheet1!AK44</f>
        <v>288.75753784179688</v>
      </c>
      <c r="AL44">
        <f>+[1]Sheet1!AL44</f>
        <v>295.03717041015625</v>
      </c>
      <c r="AM44">
        <f>+[1]Sheet1!AM44</f>
        <v>316.7479248046875</v>
      </c>
      <c r="AN44">
        <f>+[1]Sheet1!AN44</f>
        <v>333.41561889648438</v>
      </c>
      <c r="AO44">
        <f>+[1]Sheet1!AO44</f>
        <v>276.04702758789063</v>
      </c>
      <c r="AP44">
        <f>+[1]Sheet1!AP44</f>
        <v>296.77749633789063</v>
      </c>
      <c r="AQ44">
        <f>+[1]Sheet1!AQ44</f>
        <v>327.79385375976563</v>
      </c>
      <c r="AR44">
        <f>+[1]Sheet1!AR44</f>
        <v>327.55218505859375</v>
      </c>
      <c r="AS44">
        <f>+[1]Sheet1!AS44</f>
        <v>348.06640625</v>
      </c>
      <c r="AT44">
        <f>+[1]Sheet1!AT44</f>
        <v>330.58428955078125</v>
      </c>
      <c r="AU44">
        <f>+[1]Sheet1!AU44</f>
        <v>363.83743286132813</v>
      </c>
      <c r="AV44">
        <f>+[1]Sheet1!AV44</f>
        <v>316.67526245117188</v>
      </c>
      <c r="AW44">
        <f>+[1]Sheet1!AW44</f>
        <v>286.50033569335938</v>
      </c>
      <c r="AX44">
        <f>+[1]Sheet1!AX44</f>
        <v>294.2279052734375</v>
      </c>
      <c r="AY44">
        <f>+[1]Sheet1!AY44</f>
        <v>316.4510498046875</v>
      </c>
      <c r="AZ44">
        <f>+[1]Sheet1!AZ44</f>
        <v>332.55392456054688</v>
      </c>
      <c r="BA44">
        <f>+[1]Sheet1!BA44</f>
        <v>276.3924560546875</v>
      </c>
      <c r="BB44">
        <f>+[1]Sheet1!BB44</f>
        <v>297.42608642578125</v>
      </c>
      <c r="BC44">
        <f>+[1]Sheet1!BC44</f>
        <v>325.23739624023438</v>
      </c>
      <c r="BD44">
        <f>+[1]Sheet1!BD44</f>
        <v>328.38290405273438</v>
      </c>
      <c r="BE44">
        <f>+[1]Sheet1!BE44</f>
        <v>344.88177490234375</v>
      </c>
      <c r="BF44">
        <f>+[1]Sheet1!BF44</f>
        <v>329.60565185546875</v>
      </c>
      <c r="BG44">
        <f>+[1]Sheet1!BG44</f>
        <v>364.2364501953125</v>
      </c>
      <c r="BH44">
        <f>+[1]Sheet1!BH44</f>
        <v>316.68051147460938</v>
      </c>
      <c r="BI44">
        <f>+[1]Sheet1!BI44</f>
        <v>289.31365966796875</v>
      </c>
      <c r="BJ44">
        <f>+[1]Sheet1!BJ44</f>
        <v>293.084228515625</v>
      </c>
      <c r="BK44">
        <f>+[1]Sheet1!BK44</f>
        <v>314.20431518554688</v>
      </c>
      <c r="BL44">
        <f>+[1]Sheet1!BL44</f>
        <v>325.277099609375</v>
      </c>
      <c r="BM44">
        <f>+[1]Sheet1!BM44</f>
        <v>323.70257568359375</v>
      </c>
      <c r="BN44">
        <f>+[1]Sheet1!BN44</f>
        <v>323.48883056640625</v>
      </c>
      <c r="BO44">
        <f>+[1]Sheet1!BO44</f>
        <v>322.34503173828125</v>
      </c>
      <c r="BP44">
        <f>+[1]Sheet1!BP44</f>
        <v>320.52880859375</v>
      </c>
      <c r="BQ44">
        <f>+[1]Sheet1!BQ44</f>
        <v>334.00271606445313</v>
      </c>
      <c r="BR44">
        <f>+[1]Sheet1!BR44</f>
        <v>276.15707397460938</v>
      </c>
      <c r="BS44">
        <f>+[1]Sheet1!BS44</f>
        <v>296.43914794921875</v>
      </c>
      <c r="BT44">
        <f>+[1]Sheet1!BT44</f>
        <v>328.38763427734375</v>
      </c>
      <c r="BU44">
        <f>+[1]Sheet1!BU44</f>
        <v>327.99832153320313</v>
      </c>
      <c r="BV44">
        <f>+[1]Sheet1!BV44</f>
        <v>348.25946044921875</v>
      </c>
      <c r="BW44">
        <f>+[1]Sheet1!BW44</f>
        <v>330.59732055664063</v>
      </c>
      <c r="BX44">
        <f>+[1]Sheet1!BX44</f>
        <v>364.27059936523438</v>
      </c>
      <c r="BY44">
        <f>+[1]Sheet1!BY44</f>
        <v>316.84457397460938</v>
      </c>
      <c r="BZ44">
        <f>+[1]Sheet1!BZ44</f>
        <v>288.28826904296875</v>
      </c>
      <c r="CA44">
        <f>+[1]Sheet1!CA44</f>
        <v>294.3333740234375</v>
      </c>
      <c r="CB44">
        <f>+[1]Sheet1!CB44</f>
        <v>316.21795654296875</v>
      </c>
      <c r="CC44">
        <f>+[1]Sheet1!CC44</f>
        <v>322.52935791015625</v>
      </c>
      <c r="CD44">
        <f>+[1]Sheet1!CD44</f>
        <v>322.52935791015625</v>
      </c>
      <c r="CF44">
        <f ca="1">+[2]IPCse!DC48</f>
        <v>322.75170092325584</v>
      </c>
      <c r="CG44">
        <f t="shared" ca="1" si="0"/>
        <v>322.4900068306959</v>
      </c>
    </row>
    <row r="45" spans="1:85" x14ac:dyDescent="0.25">
      <c r="A45" s="2">
        <f>+[1]Sheet1!A45</f>
        <v>44013</v>
      </c>
      <c r="B45" s="1">
        <f>+[1]Sheet1!B45</f>
        <v>7</v>
      </c>
      <c r="C45" s="1">
        <f>+[1]Sheet1!C45</f>
        <v>2020</v>
      </c>
      <c r="D45">
        <f>+[1]Sheet1!D45</f>
        <v>341.69204711914063</v>
      </c>
      <c r="E45">
        <f>+[1]Sheet1!E45</f>
        <v>280.82403564453125</v>
      </c>
      <c r="F45">
        <f>+[1]Sheet1!F45</f>
        <v>310.16339111328125</v>
      </c>
      <c r="G45">
        <f>+[1]Sheet1!G45</f>
        <v>337.94091796875</v>
      </c>
      <c r="H45">
        <f>+[1]Sheet1!H45</f>
        <v>338.2655029296875</v>
      </c>
      <c r="I45">
        <f>+[1]Sheet1!I45</f>
        <v>361.95724487304688</v>
      </c>
      <c r="J45">
        <f>+[1]Sheet1!J45</f>
        <v>338.091552734375</v>
      </c>
      <c r="K45">
        <f>+[1]Sheet1!K45</f>
        <v>368.48068237304688</v>
      </c>
      <c r="L45">
        <f>+[1]Sheet1!L45</f>
        <v>326.91806030273438</v>
      </c>
      <c r="M45">
        <f>+[1]Sheet1!M45</f>
        <v>289.05026245117188</v>
      </c>
      <c r="N45">
        <f>+[1]Sheet1!N45</f>
        <v>302.41067504882813</v>
      </c>
      <c r="O45">
        <f>+[1]Sheet1!O45</f>
        <v>327.4078369140625</v>
      </c>
      <c r="P45">
        <f>+[1]Sheet1!P45</f>
        <v>340.83282470703125</v>
      </c>
      <c r="Q45">
        <f>+[1]Sheet1!Q45</f>
        <v>280.849609375</v>
      </c>
      <c r="R45">
        <f>+[1]Sheet1!R45</f>
        <v>311.40109252929688</v>
      </c>
      <c r="S45">
        <f>+[1]Sheet1!S45</f>
        <v>334.59613037109375</v>
      </c>
      <c r="T45">
        <f>+[1]Sheet1!T45</f>
        <v>338.5933837890625</v>
      </c>
      <c r="U45">
        <f>+[1]Sheet1!U45</f>
        <v>359.57614135742188</v>
      </c>
      <c r="V45">
        <f>+[1]Sheet1!V45</f>
        <v>337.30361938476563</v>
      </c>
      <c r="W45">
        <f>+[1]Sheet1!W45</f>
        <v>369.143798828125</v>
      </c>
      <c r="X45">
        <f>+[1]Sheet1!X45</f>
        <v>325.88763427734375</v>
      </c>
      <c r="Y45">
        <f>+[1]Sheet1!Y45</f>
        <v>289.43084716796875</v>
      </c>
      <c r="Z45">
        <f>+[1]Sheet1!Z45</f>
        <v>301.67837524414063</v>
      </c>
      <c r="AA45">
        <f>+[1]Sheet1!AA45</f>
        <v>325.1422119140625</v>
      </c>
      <c r="AB45">
        <f>+[1]Sheet1!AB45</f>
        <v>340.14019775390625</v>
      </c>
      <c r="AC45">
        <f>+[1]Sheet1!AC45</f>
        <v>280.41897583007813</v>
      </c>
      <c r="AD45">
        <f>+[1]Sheet1!AD45</f>
        <v>312.25552368164063</v>
      </c>
      <c r="AE45">
        <f>+[1]Sheet1!AE45</f>
        <v>332.25897216796875</v>
      </c>
      <c r="AF45">
        <f>+[1]Sheet1!AF45</f>
        <v>338.256591796875</v>
      </c>
      <c r="AG45">
        <f>+[1]Sheet1!AG45</f>
        <v>360.0047607421875</v>
      </c>
      <c r="AH45">
        <f>+[1]Sheet1!AH45</f>
        <v>338.06454467773438</v>
      </c>
      <c r="AI45">
        <f>+[1]Sheet1!AI45</f>
        <v>369.67507934570313</v>
      </c>
      <c r="AJ45">
        <f>+[1]Sheet1!AJ45</f>
        <v>325.27239990234375</v>
      </c>
      <c r="AK45">
        <f>+[1]Sheet1!AK45</f>
        <v>289.79440307617188</v>
      </c>
      <c r="AL45">
        <f>+[1]Sheet1!AL45</f>
        <v>300.56246948242188</v>
      </c>
      <c r="AM45">
        <f>+[1]Sheet1!AM45</f>
        <v>324.14776611328125</v>
      </c>
      <c r="AN45">
        <f>+[1]Sheet1!AN45</f>
        <v>339.5438232421875</v>
      </c>
      <c r="AO45">
        <f>+[1]Sheet1!AO45</f>
        <v>280.69769287109375</v>
      </c>
      <c r="AP45">
        <f>+[1]Sheet1!AP45</f>
        <v>312.14617919921875</v>
      </c>
      <c r="AQ45">
        <f>+[1]Sheet1!AQ45</f>
        <v>331.2525634765625</v>
      </c>
      <c r="AR45">
        <f>+[1]Sheet1!AR45</f>
        <v>338.36074829101563</v>
      </c>
      <c r="AS45">
        <f>+[1]Sheet1!AS45</f>
        <v>355.54501342773438</v>
      </c>
      <c r="AT45">
        <f>+[1]Sheet1!AT45</f>
        <v>336.62289428710938</v>
      </c>
      <c r="AU45">
        <f>+[1]Sheet1!AU45</f>
        <v>368.38882446289063</v>
      </c>
      <c r="AV45">
        <f>+[1]Sheet1!AV45</f>
        <v>325.10626220703125</v>
      </c>
      <c r="AW45">
        <f>+[1]Sheet1!AW45</f>
        <v>287.5548095703125</v>
      </c>
      <c r="AX45">
        <f>+[1]Sheet1!AX45</f>
        <v>299.70913696289063</v>
      </c>
      <c r="AY45">
        <f>+[1]Sheet1!AY45</f>
        <v>323.94729614257813</v>
      </c>
      <c r="AZ45">
        <f>+[1]Sheet1!AZ45</f>
        <v>338.70108032226563</v>
      </c>
      <c r="BA45">
        <f>+[1]Sheet1!BA45</f>
        <v>281.062255859375</v>
      </c>
      <c r="BB45">
        <f>+[1]Sheet1!BB45</f>
        <v>312.57058715820313</v>
      </c>
      <c r="BC45">
        <f>+[1]Sheet1!BC45</f>
        <v>328.38995361328125</v>
      </c>
      <c r="BD45">
        <f>+[1]Sheet1!BD45</f>
        <v>339.32955932617188</v>
      </c>
      <c r="BE45">
        <f>+[1]Sheet1!BE45</f>
        <v>351.915771484375</v>
      </c>
      <c r="BF45">
        <f>+[1]Sheet1!BF45</f>
        <v>335.49407958984375</v>
      </c>
      <c r="BG45">
        <f>+[1]Sheet1!BG45</f>
        <v>368.80999755859375</v>
      </c>
      <c r="BH45">
        <f>+[1]Sheet1!BH45</f>
        <v>324.6793212890625</v>
      </c>
      <c r="BI45">
        <f>+[1]Sheet1!BI45</f>
        <v>289.77090454101563</v>
      </c>
      <c r="BJ45">
        <f>+[1]Sheet1!BJ45</f>
        <v>298.51101684570313</v>
      </c>
      <c r="BK45">
        <f>+[1]Sheet1!BK45</f>
        <v>321.97323608398438</v>
      </c>
      <c r="BL45">
        <f>+[1]Sheet1!BL45</f>
        <v>332.57168579101563</v>
      </c>
      <c r="BM45">
        <f>+[1]Sheet1!BM45</f>
        <v>330.86721801757813</v>
      </c>
      <c r="BN45">
        <f>+[1]Sheet1!BN45</f>
        <v>330.6878662109375</v>
      </c>
      <c r="BO45">
        <f>+[1]Sheet1!BO45</f>
        <v>329.4600830078125</v>
      </c>
      <c r="BP45">
        <f>+[1]Sheet1!BP45</f>
        <v>327.49749755859375</v>
      </c>
      <c r="BQ45">
        <f>+[1]Sheet1!BQ45</f>
        <v>340.099365234375</v>
      </c>
      <c r="BR45">
        <f>+[1]Sheet1!BR45</f>
        <v>280.80642700195313</v>
      </c>
      <c r="BS45">
        <f>+[1]Sheet1!BS45</f>
        <v>311.889404296875</v>
      </c>
      <c r="BT45">
        <f>+[1]Sheet1!BT45</f>
        <v>331.78823852539063</v>
      </c>
      <c r="BU45">
        <f>+[1]Sheet1!BU45</f>
        <v>338.76852416992188</v>
      </c>
      <c r="BV45">
        <f>+[1]Sheet1!BV45</f>
        <v>355.76611328125</v>
      </c>
      <c r="BW45">
        <f>+[1]Sheet1!BW45</f>
        <v>336.67636108398438</v>
      </c>
      <c r="BX45">
        <f>+[1]Sheet1!BX45</f>
        <v>368.900146484375</v>
      </c>
      <c r="BY45">
        <f>+[1]Sheet1!BY45</f>
        <v>325.27587890625</v>
      </c>
      <c r="BZ45">
        <f>+[1]Sheet1!BZ45</f>
        <v>289.16421508789063</v>
      </c>
      <c r="CA45">
        <f>+[1]Sheet1!CA45</f>
        <v>299.81735229492188</v>
      </c>
      <c r="CB45">
        <f>+[1]Sheet1!CB45</f>
        <v>323.75509643554688</v>
      </c>
      <c r="CC45">
        <f>+[1]Sheet1!CC45</f>
        <v>329.6416015625</v>
      </c>
      <c r="CD45">
        <f>+[1]Sheet1!CD45</f>
        <v>329.6416015625</v>
      </c>
      <c r="CF45">
        <f ca="1">+[2]IPCse!DC49</f>
        <v>329.8436207604625</v>
      </c>
      <c r="CG45">
        <f t="shared" ca="1" si="0"/>
        <v>329.57617638518985</v>
      </c>
    </row>
    <row r="46" spans="1:85" x14ac:dyDescent="0.25">
      <c r="A46" s="2">
        <f>+[1]Sheet1!A46</f>
        <v>44044</v>
      </c>
      <c r="B46" s="1">
        <f>+[1]Sheet1!B46</f>
        <v>8</v>
      </c>
      <c r="C46" s="1">
        <f>+[1]Sheet1!C46</f>
        <v>2020</v>
      </c>
      <c r="D46">
        <f>+[1]Sheet1!D46</f>
        <v>352.25106811523438</v>
      </c>
      <c r="E46">
        <f>+[1]Sheet1!E46</f>
        <v>285.40203857421875</v>
      </c>
      <c r="F46">
        <f>+[1]Sheet1!F46</f>
        <v>316.82754516601563</v>
      </c>
      <c r="G46">
        <f>+[1]Sheet1!G46</f>
        <v>345.64382934570313</v>
      </c>
      <c r="H46">
        <f>+[1]Sheet1!H46</f>
        <v>348.94998168945313</v>
      </c>
      <c r="I46">
        <f>+[1]Sheet1!I46</f>
        <v>370.90347290039063</v>
      </c>
      <c r="J46">
        <f>+[1]Sheet1!J46</f>
        <v>347.9554443359375</v>
      </c>
      <c r="K46">
        <f>+[1]Sheet1!K46</f>
        <v>371.92843627929688</v>
      </c>
      <c r="L46">
        <f>+[1]Sheet1!L46</f>
        <v>336.3924560546875</v>
      </c>
      <c r="M46">
        <f>+[1]Sheet1!M46</f>
        <v>292.33697509765625</v>
      </c>
      <c r="N46">
        <f>+[1]Sheet1!N46</f>
        <v>308.14617919921875</v>
      </c>
      <c r="O46">
        <f>+[1]Sheet1!O46</f>
        <v>336.62841796875</v>
      </c>
      <c r="P46">
        <f>+[1]Sheet1!P46</f>
        <v>351.61203002929688</v>
      </c>
      <c r="Q46">
        <f>+[1]Sheet1!Q46</f>
        <v>285.45883178710938</v>
      </c>
      <c r="R46">
        <f>+[1]Sheet1!R46</f>
        <v>318.63290405273438</v>
      </c>
      <c r="S46">
        <f>+[1]Sheet1!S46</f>
        <v>342.39334106445313</v>
      </c>
      <c r="T46">
        <f>+[1]Sheet1!T46</f>
        <v>349.38055419921875</v>
      </c>
      <c r="U46">
        <f>+[1]Sheet1!U46</f>
        <v>368.35568237304688</v>
      </c>
      <c r="V46">
        <f>+[1]Sheet1!V46</f>
        <v>347.05734252929688</v>
      </c>
      <c r="W46">
        <f>+[1]Sheet1!W46</f>
        <v>372.00442504882813</v>
      </c>
      <c r="X46">
        <f>+[1]Sheet1!X46</f>
        <v>335.82073974609375</v>
      </c>
      <c r="Y46">
        <f>+[1]Sheet1!Y46</f>
        <v>292.95135498046875</v>
      </c>
      <c r="Z46">
        <f>+[1]Sheet1!Z46</f>
        <v>307.400390625</v>
      </c>
      <c r="AA46">
        <f>+[1]Sheet1!AA46</f>
        <v>335.08444213867188</v>
      </c>
      <c r="AB46">
        <f>+[1]Sheet1!AB46</f>
        <v>351.09405517578125</v>
      </c>
      <c r="AC46">
        <f>+[1]Sheet1!AC46</f>
        <v>284.99114990234375</v>
      </c>
      <c r="AD46">
        <f>+[1]Sheet1!AD46</f>
        <v>319.80224609375</v>
      </c>
      <c r="AE46">
        <f>+[1]Sheet1!AE46</f>
        <v>339.99676513671875</v>
      </c>
      <c r="AF46">
        <f>+[1]Sheet1!AF46</f>
        <v>349.15090942382813</v>
      </c>
      <c r="AG46">
        <f>+[1]Sheet1!AG46</f>
        <v>368.63699340820313</v>
      </c>
      <c r="AH46">
        <f>+[1]Sheet1!AH46</f>
        <v>347.71908569335938</v>
      </c>
      <c r="AI46">
        <f>+[1]Sheet1!AI46</f>
        <v>372.2789306640625</v>
      </c>
      <c r="AJ46">
        <f>+[1]Sheet1!AJ46</f>
        <v>335.42401123046875</v>
      </c>
      <c r="AK46">
        <f>+[1]Sheet1!AK46</f>
        <v>293.34176635742188</v>
      </c>
      <c r="AL46">
        <f>+[1]Sheet1!AL46</f>
        <v>306.28781127929688</v>
      </c>
      <c r="AM46">
        <f>+[1]Sheet1!AM46</f>
        <v>334.33551025390625</v>
      </c>
      <c r="AN46">
        <f>+[1]Sheet1!AN46</f>
        <v>350.6097412109375</v>
      </c>
      <c r="AO46">
        <f>+[1]Sheet1!AO46</f>
        <v>285.27178955078125</v>
      </c>
      <c r="AP46">
        <f>+[1]Sheet1!AP46</f>
        <v>319.64907836914063</v>
      </c>
      <c r="AQ46">
        <f>+[1]Sheet1!AQ46</f>
        <v>338.89385986328125</v>
      </c>
      <c r="AR46">
        <f>+[1]Sheet1!AR46</f>
        <v>349.26742553710938</v>
      </c>
      <c r="AS46">
        <f>+[1]Sheet1!AS46</f>
        <v>363.97616577148438</v>
      </c>
      <c r="AT46">
        <f>+[1]Sheet1!AT46</f>
        <v>346.26626586914063</v>
      </c>
      <c r="AU46">
        <f>+[1]Sheet1!AU46</f>
        <v>370.78857421875</v>
      </c>
      <c r="AV46">
        <f>+[1]Sheet1!AV46</f>
        <v>335.43896484375</v>
      </c>
      <c r="AW46">
        <f>+[1]Sheet1!AW46</f>
        <v>290.99099731445313</v>
      </c>
      <c r="AX46">
        <f>+[1]Sheet1!AX46</f>
        <v>305.34234619140625</v>
      </c>
      <c r="AY46">
        <f>+[1]Sheet1!AY46</f>
        <v>334.41311645507813</v>
      </c>
      <c r="AZ46">
        <f>+[1]Sheet1!AZ46</f>
        <v>349.96310424804688</v>
      </c>
      <c r="BA46">
        <f>+[1]Sheet1!BA46</f>
        <v>285.66583251953125</v>
      </c>
      <c r="BB46">
        <f>+[1]Sheet1!BB46</f>
        <v>320.13870239257813</v>
      </c>
      <c r="BC46">
        <f>+[1]Sheet1!BC46</f>
        <v>335.95791625976563</v>
      </c>
      <c r="BD46">
        <f>+[1]Sheet1!BD46</f>
        <v>350.15646362304688</v>
      </c>
      <c r="BE46">
        <f>+[1]Sheet1!BE46</f>
        <v>360.13623046875</v>
      </c>
      <c r="BF46">
        <f>+[1]Sheet1!BF46</f>
        <v>345.07614135742188</v>
      </c>
      <c r="BG46">
        <f>+[1]Sheet1!BG46</f>
        <v>370.88909912109375</v>
      </c>
      <c r="BH46">
        <f>+[1]Sheet1!BH46</f>
        <v>335.24374389648438</v>
      </c>
      <c r="BI46">
        <f>+[1]Sheet1!BI46</f>
        <v>293.5826416015625</v>
      </c>
      <c r="BJ46">
        <f>+[1]Sheet1!BJ46</f>
        <v>304.01040649414063</v>
      </c>
      <c r="BK46">
        <f>+[1]Sheet1!BK46</f>
        <v>333.51165771484375</v>
      </c>
      <c r="BL46">
        <f>+[1]Sheet1!BL46</f>
        <v>341.42037963867188</v>
      </c>
      <c r="BM46">
        <f>+[1]Sheet1!BM46</f>
        <v>339.68743896484375</v>
      </c>
      <c r="BN46">
        <f>+[1]Sheet1!BN46</f>
        <v>339.524169921875</v>
      </c>
      <c r="BO46">
        <f>+[1]Sheet1!BO46</f>
        <v>338.23031616210938</v>
      </c>
      <c r="BP46">
        <f>+[1]Sheet1!BP46</f>
        <v>336.17413330078125</v>
      </c>
      <c r="BQ46">
        <f>+[1]Sheet1!BQ46</f>
        <v>351.04251098632813</v>
      </c>
      <c r="BR46">
        <f>+[1]Sheet1!BR46</f>
        <v>285.39627075195313</v>
      </c>
      <c r="BS46">
        <f>+[1]Sheet1!BS46</f>
        <v>319.25778198242188</v>
      </c>
      <c r="BT46">
        <f>+[1]Sheet1!BT46</f>
        <v>339.45419311523438</v>
      </c>
      <c r="BU46">
        <f>+[1]Sheet1!BU46</f>
        <v>349.60528564453125</v>
      </c>
      <c r="BV46">
        <f>+[1]Sheet1!BV46</f>
        <v>364.22442626953125</v>
      </c>
      <c r="BW46">
        <f>+[1]Sheet1!BW46</f>
        <v>346.33438110351563</v>
      </c>
      <c r="BX46">
        <f>+[1]Sheet1!BX46</f>
        <v>371.44552612304688</v>
      </c>
      <c r="BY46">
        <f>+[1]Sheet1!BY46</f>
        <v>335.51828002929688</v>
      </c>
      <c r="BZ46">
        <f>+[1]Sheet1!BZ46</f>
        <v>292.77072143554688</v>
      </c>
      <c r="CA46">
        <f>+[1]Sheet1!CA46</f>
        <v>305.42999267578125</v>
      </c>
      <c r="CB46">
        <f>+[1]Sheet1!CB46</f>
        <v>334.3768310546875</v>
      </c>
      <c r="CC46">
        <f>+[1]Sheet1!CC46</f>
        <v>338.41061401367188</v>
      </c>
      <c r="CD46">
        <f>+[1]Sheet1!CD46</f>
        <v>338.41061401367188</v>
      </c>
      <c r="CF46">
        <f ca="1">+[2]IPCse!DC50</f>
        <v>338.61994503755318</v>
      </c>
      <c r="CG46">
        <f t="shared" ca="1" si="0"/>
        <v>338.34538462784559</v>
      </c>
    </row>
    <row r="47" spans="1:85" x14ac:dyDescent="0.25">
      <c r="A47" s="2">
        <f>+[1]Sheet1!A47</f>
        <v>44075</v>
      </c>
      <c r="B47" s="1">
        <f>+[1]Sheet1!B47</f>
        <v>9</v>
      </c>
      <c r="C47" s="1">
        <f>+[1]Sheet1!C47</f>
        <v>2020</v>
      </c>
      <c r="D47">
        <f>+[1]Sheet1!D47</f>
        <v>360.54409790039063</v>
      </c>
      <c r="E47">
        <f>+[1]Sheet1!E47</f>
        <v>292.60791015625</v>
      </c>
      <c r="F47">
        <f>+[1]Sheet1!F47</f>
        <v>325.07296752929688</v>
      </c>
      <c r="G47">
        <f>+[1]Sheet1!G47</f>
        <v>350.9215087890625</v>
      </c>
      <c r="H47">
        <f>+[1]Sheet1!H47</f>
        <v>356.0970458984375</v>
      </c>
      <c r="I47">
        <f>+[1]Sheet1!I47</f>
        <v>384.33578491210938</v>
      </c>
      <c r="J47">
        <f>+[1]Sheet1!J47</f>
        <v>359.92855834960938</v>
      </c>
      <c r="K47">
        <f>+[1]Sheet1!K47</f>
        <v>373.24533081054688</v>
      </c>
      <c r="L47">
        <f>+[1]Sheet1!L47</f>
        <v>341.59500122070313</v>
      </c>
      <c r="M47">
        <f>+[1]Sheet1!M47</f>
        <v>297.72329711914063</v>
      </c>
      <c r="N47">
        <f>+[1]Sheet1!N47</f>
        <v>313.35385131835938</v>
      </c>
      <c r="O47">
        <f>+[1]Sheet1!O47</f>
        <v>341.61932373046875</v>
      </c>
      <c r="P47">
        <f>+[1]Sheet1!P47</f>
        <v>359.65972900390625</v>
      </c>
      <c r="Q47">
        <f>+[1]Sheet1!Q47</f>
        <v>292.68441772460938</v>
      </c>
      <c r="R47">
        <f>+[1]Sheet1!R47</f>
        <v>326.98593139648438</v>
      </c>
      <c r="S47">
        <f>+[1]Sheet1!S47</f>
        <v>347.73944091796875</v>
      </c>
      <c r="T47">
        <f>+[1]Sheet1!T47</f>
        <v>356.31011962890625</v>
      </c>
      <c r="U47">
        <f>+[1]Sheet1!U47</f>
        <v>381.34548950195313</v>
      </c>
      <c r="V47">
        <f>+[1]Sheet1!V47</f>
        <v>359.31729125976563</v>
      </c>
      <c r="W47">
        <f>+[1]Sheet1!W47</f>
        <v>372.976318359375</v>
      </c>
      <c r="X47">
        <f>+[1]Sheet1!X47</f>
        <v>340.4058837890625</v>
      </c>
      <c r="Y47">
        <f>+[1]Sheet1!Y47</f>
        <v>298.47332763671875</v>
      </c>
      <c r="Z47">
        <f>+[1]Sheet1!Z47</f>
        <v>312.70480346679688</v>
      </c>
      <c r="AA47">
        <f>+[1]Sheet1!AA47</f>
        <v>340.58554077148438</v>
      </c>
      <c r="AB47">
        <f>+[1]Sheet1!AB47</f>
        <v>358.978271484375</v>
      </c>
      <c r="AC47">
        <f>+[1]Sheet1!AC47</f>
        <v>292.2044677734375</v>
      </c>
      <c r="AD47">
        <f>+[1]Sheet1!AD47</f>
        <v>328.01687622070313</v>
      </c>
      <c r="AE47">
        <f>+[1]Sheet1!AE47</f>
        <v>345.39987182617188</v>
      </c>
      <c r="AF47">
        <f>+[1]Sheet1!AF47</f>
        <v>355.97232055664063</v>
      </c>
      <c r="AG47">
        <f>+[1]Sheet1!AG47</f>
        <v>381.68429565429688</v>
      </c>
      <c r="AH47">
        <f>+[1]Sheet1!AH47</f>
        <v>360.27896118164063</v>
      </c>
      <c r="AI47">
        <f>+[1]Sheet1!AI47</f>
        <v>373.14096069335938</v>
      </c>
      <c r="AJ47">
        <f>+[1]Sheet1!AJ47</f>
        <v>339.73641967773438</v>
      </c>
      <c r="AK47">
        <f>+[1]Sheet1!AK47</f>
        <v>298.90109252929688</v>
      </c>
      <c r="AL47">
        <f>+[1]Sheet1!AL47</f>
        <v>311.62954711914063</v>
      </c>
      <c r="AM47">
        <f>+[1]Sheet1!AM47</f>
        <v>340.01519775390625</v>
      </c>
      <c r="AN47">
        <f>+[1]Sheet1!AN47</f>
        <v>358.3577880859375</v>
      </c>
      <c r="AO47">
        <f>+[1]Sheet1!AO47</f>
        <v>292.4697265625</v>
      </c>
      <c r="AP47">
        <f>+[1]Sheet1!AP47</f>
        <v>327.9049072265625</v>
      </c>
      <c r="AQ47">
        <f>+[1]Sheet1!AQ47</f>
        <v>344.21139526367188</v>
      </c>
      <c r="AR47">
        <f>+[1]Sheet1!AR47</f>
        <v>356.01751708984375</v>
      </c>
      <c r="AS47">
        <f>+[1]Sheet1!AS47</f>
        <v>376.331298828125</v>
      </c>
      <c r="AT47">
        <f>+[1]Sheet1!AT47</f>
        <v>358.87222290039063</v>
      </c>
      <c r="AU47">
        <f>+[1]Sheet1!AU47</f>
        <v>371.61898803710938</v>
      </c>
      <c r="AV47">
        <f>+[1]Sheet1!AV47</f>
        <v>339.55172729492188</v>
      </c>
      <c r="AW47">
        <f>+[1]Sheet1!AW47</f>
        <v>296.44232177734375</v>
      </c>
      <c r="AX47">
        <f>+[1]Sheet1!AX47</f>
        <v>310.58502197265625</v>
      </c>
      <c r="AY47">
        <f>+[1]Sheet1!AY47</f>
        <v>340.2215576171875</v>
      </c>
      <c r="AZ47">
        <f>+[1]Sheet1!AZ47</f>
        <v>357.48568725585938</v>
      </c>
      <c r="BA47">
        <f>+[1]Sheet1!BA47</f>
        <v>292.84780883789063</v>
      </c>
      <c r="BB47">
        <f>+[1]Sheet1!BB47</f>
        <v>328.33462524414063</v>
      </c>
      <c r="BC47">
        <f>+[1]Sheet1!BC47</f>
        <v>340.95596313476563</v>
      </c>
      <c r="BD47">
        <f>+[1]Sheet1!BD47</f>
        <v>356.59603881835938</v>
      </c>
      <c r="BE47">
        <f>+[1]Sheet1!BE47</f>
        <v>371.94476318359375</v>
      </c>
      <c r="BF47">
        <f>+[1]Sheet1!BF47</f>
        <v>357.63482666015625</v>
      </c>
      <c r="BG47">
        <f>+[1]Sheet1!BG47</f>
        <v>371.32205200195313</v>
      </c>
      <c r="BH47">
        <f>+[1]Sheet1!BH47</f>
        <v>339.01791381835938</v>
      </c>
      <c r="BI47">
        <f>+[1]Sheet1!BI47</f>
        <v>299.232666015625</v>
      </c>
      <c r="BJ47">
        <f>+[1]Sheet1!BJ47</f>
        <v>309.08358764648438</v>
      </c>
      <c r="BK47">
        <f>+[1]Sheet1!BK47</f>
        <v>340.0460205078125</v>
      </c>
      <c r="BL47">
        <f>+[1]Sheet1!BL47</f>
        <v>349.19900512695313</v>
      </c>
      <c r="BM47">
        <f>+[1]Sheet1!BM47</f>
        <v>347.3663330078125</v>
      </c>
      <c r="BN47">
        <f>+[1]Sheet1!BN47</f>
        <v>347.19503784179688</v>
      </c>
      <c r="BO47">
        <f>+[1]Sheet1!BO47</f>
        <v>345.89773559570313</v>
      </c>
      <c r="BP47">
        <f>+[1]Sheet1!BP47</f>
        <v>343.59564208984375</v>
      </c>
      <c r="BQ47">
        <f>+[1]Sheet1!BQ47</f>
        <v>358.92071533203125</v>
      </c>
      <c r="BR47">
        <f>+[1]Sheet1!BR47</f>
        <v>292.59817504882813</v>
      </c>
      <c r="BS47">
        <f>+[1]Sheet1!BS47</f>
        <v>327.50347900390625</v>
      </c>
      <c r="BT47">
        <f>+[1]Sheet1!BT47</f>
        <v>344.68118286132813</v>
      </c>
      <c r="BU47">
        <f>+[1]Sheet1!BU47</f>
        <v>356.29525756835938</v>
      </c>
      <c r="BV47">
        <f>+[1]Sheet1!BV47</f>
        <v>376.62799072265625</v>
      </c>
      <c r="BW47">
        <f>+[1]Sheet1!BW47</f>
        <v>358.81201171875</v>
      </c>
      <c r="BX47">
        <f>+[1]Sheet1!BX47</f>
        <v>372.2469482421875</v>
      </c>
      <c r="BY47">
        <f>+[1]Sheet1!BY47</f>
        <v>339.71945190429688</v>
      </c>
      <c r="BZ47">
        <f>+[1]Sheet1!BZ47</f>
        <v>298.32498168945313</v>
      </c>
      <c r="CA47">
        <f>+[1]Sheet1!CA47</f>
        <v>310.62442016601563</v>
      </c>
      <c r="CB47">
        <f>+[1]Sheet1!CB47</f>
        <v>340.30978393554688</v>
      </c>
      <c r="CC47">
        <f>+[1]Sheet1!CC47</f>
        <v>346.01455688476563</v>
      </c>
      <c r="CD47">
        <f>+[1]Sheet1!CD47</f>
        <v>346.01455688476563</v>
      </c>
      <c r="CF47">
        <f ca="1">+[2]IPCse!DC51</f>
        <v>346.27523438578771</v>
      </c>
      <c r="CG47">
        <f t="shared" ca="1" si="0"/>
        <v>345.9944669011258</v>
      </c>
    </row>
    <row r="48" spans="1:85" x14ac:dyDescent="0.25">
      <c r="A48" s="2">
        <f>+[1]Sheet1!A48</f>
        <v>44105</v>
      </c>
      <c r="B48" s="1">
        <f>+[1]Sheet1!B48</f>
        <v>10</v>
      </c>
      <c r="C48" s="1">
        <f>+[1]Sheet1!C48</f>
        <v>2020</v>
      </c>
      <c r="D48">
        <f>+[1]Sheet1!D48</f>
        <v>375.8192138671875</v>
      </c>
      <c r="E48">
        <f>+[1]Sheet1!E48</f>
        <v>297.79690551757813</v>
      </c>
      <c r="F48">
        <f>+[1]Sheet1!F48</f>
        <v>341.224609375</v>
      </c>
      <c r="G48">
        <f>+[1]Sheet1!G48</f>
        <v>359.04476928710938</v>
      </c>
      <c r="H48">
        <f>+[1]Sheet1!H48</f>
        <v>371.349609375</v>
      </c>
      <c r="I48">
        <f>+[1]Sheet1!I48</f>
        <v>396.62542724609375</v>
      </c>
      <c r="J48">
        <f>+[1]Sheet1!J48</f>
        <v>374.75125122070313</v>
      </c>
      <c r="K48">
        <f>+[1]Sheet1!K48</f>
        <v>372.34902954101563</v>
      </c>
      <c r="L48">
        <f>+[1]Sheet1!L48</f>
        <v>349.69314575195313</v>
      </c>
      <c r="M48">
        <f>+[1]Sheet1!M48</f>
        <v>300.45596313476563</v>
      </c>
      <c r="N48">
        <f>+[1]Sheet1!N48</f>
        <v>324.23611450195313</v>
      </c>
      <c r="O48">
        <f>+[1]Sheet1!O48</f>
        <v>348.9366455078125</v>
      </c>
      <c r="P48">
        <f>+[1]Sheet1!P48</f>
        <v>374.70681762695313</v>
      </c>
      <c r="Q48">
        <f>+[1]Sheet1!Q48</f>
        <v>298.00961303710938</v>
      </c>
      <c r="R48">
        <f>+[1]Sheet1!R48</f>
        <v>343.54745483398438</v>
      </c>
      <c r="S48">
        <f>+[1]Sheet1!S48</f>
        <v>355.82864379882813</v>
      </c>
      <c r="T48">
        <f>+[1]Sheet1!T48</f>
        <v>371.4293212890625</v>
      </c>
      <c r="U48">
        <f>+[1]Sheet1!U48</f>
        <v>393.41973876953125</v>
      </c>
      <c r="V48">
        <f>+[1]Sheet1!V48</f>
        <v>374.21188354492188</v>
      </c>
      <c r="W48">
        <f>+[1]Sheet1!W48</f>
        <v>372.04718017578125</v>
      </c>
      <c r="X48">
        <f>+[1]Sheet1!X48</f>
        <v>348.76284790039063</v>
      </c>
      <c r="Y48">
        <f>+[1]Sheet1!Y48</f>
        <v>300.19476318359375</v>
      </c>
      <c r="Z48">
        <f>+[1]Sheet1!Z48</f>
        <v>323.71664428710938</v>
      </c>
      <c r="AA48">
        <f>+[1]Sheet1!AA48</f>
        <v>347.68692016601563</v>
      </c>
      <c r="AB48">
        <f>+[1]Sheet1!AB48</f>
        <v>373.837646484375</v>
      </c>
      <c r="AC48">
        <f>+[1]Sheet1!AC48</f>
        <v>297.4788818359375</v>
      </c>
      <c r="AD48">
        <f>+[1]Sheet1!AD48</f>
        <v>344.95254516601563</v>
      </c>
      <c r="AE48">
        <f>+[1]Sheet1!AE48</f>
        <v>353.4998779296875</v>
      </c>
      <c r="AF48">
        <f>+[1]Sheet1!AF48</f>
        <v>370.99981689453125</v>
      </c>
      <c r="AG48">
        <f>+[1]Sheet1!AG48</f>
        <v>393.85882568359375</v>
      </c>
      <c r="AH48">
        <f>+[1]Sheet1!AH48</f>
        <v>375.29873657226563</v>
      </c>
      <c r="AI48">
        <f>+[1]Sheet1!AI48</f>
        <v>372.16561889648438</v>
      </c>
      <c r="AJ48">
        <f>+[1]Sheet1!AJ48</f>
        <v>348.2529296875</v>
      </c>
      <c r="AK48">
        <f>+[1]Sheet1!AK48</f>
        <v>300.40478515625</v>
      </c>
      <c r="AL48">
        <f>+[1]Sheet1!AL48</f>
        <v>322.49624633789063</v>
      </c>
      <c r="AM48">
        <f>+[1]Sheet1!AM48</f>
        <v>347.07659912109375</v>
      </c>
      <c r="AN48">
        <f>+[1]Sheet1!AN48</f>
        <v>373.05508422851563</v>
      </c>
      <c r="AO48">
        <f>+[1]Sheet1!AO48</f>
        <v>297.73556518554688</v>
      </c>
      <c r="AP48">
        <f>+[1]Sheet1!AP48</f>
        <v>344.88677978515625</v>
      </c>
      <c r="AQ48">
        <f>+[1]Sheet1!AQ48</f>
        <v>352.31884765625</v>
      </c>
      <c r="AR48">
        <f>+[1]Sheet1!AR48</f>
        <v>371.01202392578125</v>
      </c>
      <c r="AS48">
        <f>+[1]Sheet1!AS48</f>
        <v>387.75180053710938</v>
      </c>
      <c r="AT48">
        <f>+[1]Sheet1!AT48</f>
        <v>373.78762817382813</v>
      </c>
      <c r="AU48">
        <f>+[1]Sheet1!AU48</f>
        <v>370.69900512695313</v>
      </c>
      <c r="AV48">
        <f>+[1]Sheet1!AV48</f>
        <v>348.19287109375</v>
      </c>
      <c r="AW48">
        <f>+[1]Sheet1!AW48</f>
        <v>298.02520751953125</v>
      </c>
      <c r="AX48">
        <f>+[1]Sheet1!AX48</f>
        <v>321.32958984375</v>
      </c>
      <c r="AY48">
        <f>+[1]Sheet1!AY48</f>
        <v>347.15090942382813</v>
      </c>
      <c r="AZ48">
        <f>+[1]Sheet1!AZ48</f>
        <v>371.97976684570313</v>
      </c>
      <c r="BA48">
        <f>+[1]Sheet1!BA48</f>
        <v>298.16824340820313</v>
      </c>
      <c r="BB48">
        <f>+[1]Sheet1!BB48</f>
        <v>345.57699584960938</v>
      </c>
      <c r="BC48">
        <f>+[1]Sheet1!BC48</f>
        <v>348.941650390625</v>
      </c>
      <c r="BD48">
        <f>+[1]Sheet1!BD48</f>
        <v>371.58370971679688</v>
      </c>
      <c r="BE48">
        <f>+[1]Sheet1!BE48</f>
        <v>382.79470825195313</v>
      </c>
      <c r="BF48">
        <f>+[1]Sheet1!BF48</f>
        <v>372.39093017578125</v>
      </c>
      <c r="BG48">
        <f>+[1]Sheet1!BG48</f>
        <v>370.29693603515625</v>
      </c>
      <c r="BH48">
        <f>+[1]Sheet1!BH48</f>
        <v>347.64804077148438</v>
      </c>
      <c r="BI48">
        <f>+[1]Sheet1!BI48</f>
        <v>299.93765258789063</v>
      </c>
      <c r="BJ48">
        <f>+[1]Sheet1!BJ48</f>
        <v>319.59185791015625</v>
      </c>
      <c r="BK48">
        <f>+[1]Sheet1!BK48</f>
        <v>346.69390869140625</v>
      </c>
      <c r="BL48">
        <f>+[1]Sheet1!BL48</f>
        <v>361.842529296875</v>
      </c>
      <c r="BM48">
        <f>+[1]Sheet1!BM48</f>
        <v>359.5972900390625</v>
      </c>
      <c r="BN48">
        <f>+[1]Sheet1!BN48</f>
        <v>359.30563354492188</v>
      </c>
      <c r="BO48">
        <f>+[1]Sheet1!BO48</f>
        <v>357.8233642578125</v>
      </c>
      <c r="BP48">
        <f>+[1]Sheet1!BP48</f>
        <v>355.0570068359375</v>
      </c>
      <c r="BQ48">
        <f>+[1]Sheet1!BQ48</f>
        <v>373.773681640625</v>
      </c>
      <c r="BR48">
        <f>+[1]Sheet1!BR48</f>
        <v>297.88296508789063</v>
      </c>
      <c r="BS48">
        <f>+[1]Sheet1!BS48</f>
        <v>344.36648559570313</v>
      </c>
      <c r="BT48">
        <f>+[1]Sheet1!BT48</f>
        <v>352.7459716796875</v>
      </c>
      <c r="BU48">
        <f>+[1]Sheet1!BU48</f>
        <v>371.3306884765625</v>
      </c>
      <c r="BV48">
        <f>+[1]Sheet1!BV48</f>
        <v>388.08364868164063</v>
      </c>
      <c r="BW48">
        <f>+[1]Sheet1!BW48</f>
        <v>373.67633056640625</v>
      </c>
      <c r="BX48">
        <f>+[1]Sheet1!BX48</f>
        <v>371.286865234375</v>
      </c>
      <c r="BY48">
        <f>+[1]Sheet1!BY48</f>
        <v>348.2391357421875</v>
      </c>
      <c r="BZ48">
        <f>+[1]Sheet1!BZ48</f>
        <v>299.63507080078125</v>
      </c>
      <c r="CA48">
        <f>+[1]Sheet1!CA48</f>
        <v>321.33657836914063</v>
      </c>
      <c r="CB48">
        <f>+[1]Sheet1!CB48</f>
        <v>347.218994140625</v>
      </c>
      <c r="CC48">
        <f>+[1]Sheet1!CC48</f>
        <v>357.9580078125</v>
      </c>
      <c r="CD48">
        <f>+[1]Sheet1!CD48</f>
        <v>357.9580078125</v>
      </c>
      <c r="CF48">
        <f ca="1">+[2]IPCse!DC52</f>
        <v>358.23529272244451</v>
      </c>
      <c r="CG48">
        <f t="shared" ca="1" si="0"/>
        <v>357.94482776258911</v>
      </c>
    </row>
    <row r="49" spans="1:85" x14ac:dyDescent="0.25">
      <c r="A49" s="2">
        <f>+[1]Sheet1!A49</f>
        <v>44136</v>
      </c>
      <c r="B49" s="1">
        <f>+[1]Sheet1!B49</f>
        <v>11</v>
      </c>
      <c r="C49" s="1">
        <f>+[1]Sheet1!C49</f>
        <v>2020</v>
      </c>
      <c r="D49">
        <f>+[1]Sheet1!D49</f>
        <v>388.9075927734375</v>
      </c>
      <c r="E49">
        <f>+[1]Sheet1!E49</f>
        <v>305.3160400390625</v>
      </c>
      <c r="F49">
        <f>+[1]Sheet1!F49</f>
        <v>357.06155395507813</v>
      </c>
      <c r="G49">
        <f>+[1]Sheet1!G49</f>
        <v>367.7283935546875</v>
      </c>
      <c r="H49">
        <f>+[1]Sheet1!H49</f>
        <v>387.42538452148438</v>
      </c>
      <c r="I49">
        <f>+[1]Sheet1!I49</f>
        <v>411.80288696289063</v>
      </c>
      <c r="J49">
        <f>+[1]Sheet1!J49</f>
        <v>388.25485229492188</v>
      </c>
      <c r="K49">
        <f>+[1]Sheet1!K49</f>
        <v>371.39022827148438</v>
      </c>
      <c r="L49">
        <f>+[1]Sheet1!L49</f>
        <v>368.47149658203125</v>
      </c>
      <c r="M49">
        <f>+[1]Sheet1!M49</f>
        <v>307.84866333007813</v>
      </c>
      <c r="N49">
        <f>+[1]Sheet1!N49</f>
        <v>335.01556396484375</v>
      </c>
      <c r="O49">
        <f>+[1]Sheet1!O49</f>
        <v>357.43594360351563</v>
      </c>
      <c r="P49">
        <f>+[1]Sheet1!P49</f>
        <v>387.78445434570313</v>
      </c>
      <c r="Q49">
        <f>+[1]Sheet1!Q49</f>
        <v>305.36474609375</v>
      </c>
      <c r="R49">
        <f>+[1]Sheet1!R49</f>
        <v>359.08169555664063</v>
      </c>
      <c r="S49">
        <f>+[1]Sheet1!S49</f>
        <v>364.60806274414063</v>
      </c>
      <c r="T49">
        <f>+[1]Sheet1!T49</f>
        <v>387.25247192382813</v>
      </c>
      <c r="U49">
        <f>+[1]Sheet1!U49</f>
        <v>408.23526000976563</v>
      </c>
      <c r="V49">
        <f>+[1]Sheet1!V49</f>
        <v>387.67257690429688</v>
      </c>
      <c r="W49">
        <f>+[1]Sheet1!W49</f>
        <v>370.42654418945313</v>
      </c>
      <c r="X49">
        <f>+[1]Sheet1!X49</f>
        <v>367.35415649414063</v>
      </c>
      <c r="Y49">
        <f>+[1]Sheet1!Y49</f>
        <v>307.59429931640625</v>
      </c>
      <c r="Z49">
        <f>+[1]Sheet1!Z49</f>
        <v>334.49349975585938</v>
      </c>
      <c r="AA49">
        <f>+[1]Sheet1!AA49</f>
        <v>356.51895141601563</v>
      </c>
      <c r="AB49">
        <f>+[1]Sheet1!AB49</f>
        <v>386.99826049804688</v>
      </c>
      <c r="AC49">
        <f>+[1]Sheet1!AC49</f>
        <v>305.0052490234375</v>
      </c>
      <c r="AD49">
        <f>+[1]Sheet1!AD49</f>
        <v>360.30056762695313</v>
      </c>
      <c r="AE49">
        <f>+[1]Sheet1!AE49</f>
        <v>362.45632934570313</v>
      </c>
      <c r="AF49">
        <f>+[1]Sheet1!AF49</f>
        <v>386.522216796875</v>
      </c>
      <c r="AG49">
        <f>+[1]Sheet1!AG49</f>
        <v>408.50579833984375</v>
      </c>
      <c r="AH49">
        <f>+[1]Sheet1!AH49</f>
        <v>388.61367797851563</v>
      </c>
      <c r="AI49">
        <f>+[1]Sheet1!AI49</f>
        <v>370.14529418945313</v>
      </c>
      <c r="AJ49">
        <f>+[1]Sheet1!AJ49</f>
        <v>366.79544067382813</v>
      </c>
      <c r="AK49">
        <f>+[1]Sheet1!AK49</f>
        <v>307.76589965820313</v>
      </c>
      <c r="AL49">
        <f>+[1]Sheet1!AL49</f>
        <v>333.13125610351563</v>
      </c>
      <c r="AM49">
        <f>+[1]Sheet1!AM49</f>
        <v>356.02117919921875</v>
      </c>
      <c r="AN49">
        <f>+[1]Sheet1!AN49</f>
        <v>386.2088623046875</v>
      </c>
      <c r="AO49">
        <f>+[1]Sheet1!AO49</f>
        <v>305.21023559570313</v>
      </c>
      <c r="AP49">
        <f>+[1]Sheet1!AP49</f>
        <v>360.17599487304688</v>
      </c>
      <c r="AQ49">
        <f>+[1]Sheet1!AQ49</f>
        <v>361.2969970703125</v>
      </c>
      <c r="AR49">
        <f>+[1]Sheet1!AR49</f>
        <v>386.52593994140625</v>
      </c>
      <c r="AS49">
        <f>+[1]Sheet1!AS49</f>
        <v>401.84841918945313</v>
      </c>
      <c r="AT49">
        <f>+[1]Sheet1!AT49</f>
        <v>387.19110107421875</v>
      </c>
      <c r="AU49">
        <f>+[1]Sheet1!AU49</f>
        <v>368.5435791015625</v>
      </c>
      <c r="AV49">
        <f>+[1]Sheet1!AV49</f>
        <v>366.68051147460938</v>
      </c>
      <c r="AW49">
        <f>+[1]Sheet1!AW49</f>
        <v>305.38168334960938</v>
      </c>
      <c r="AX49">
        <f>+[1]Sheet1!AX49</f>
        <v>331.88421630859375</v>
      </c>
      <c r="AY49">
        <f>+[1]Sheet1!AY49</f>
        <v>356.14739990234375</v>
      </c>
      <c r="AZ49">
        <f>+[1]Sheet1!AZ49</f>
        <v>384.992919921875</v>
      </c>
      <c r="BA49">
        <f>+[1]Sheet1!BA49</f>
        <v>305.521240234375</v>
      </c>
      <c r="BB49">
        <f>+[1]Sheet1!BB49</f>
        <v>360.74298095703125</v>
      </c>
      <c r="BC49">
        <f>+[1]Sheet1!BC49</f>
        <v>357.85107421875</v>
      </c>
      <c r="BD49">
        <f>+[1]Sheet1!BD49</f>
        <v>387.256103515625</v>
      </c>
      <c r="BE49">
        <f>+[1]Sheet1!BE49</f>
        <v>396.39874267578125</v>
      </c>
      <c r="BF49">
        <f>+[1]Sheet1!BF49</f>
        <v>385.81729125976563</v>
      </c>
      <c r="BG49">
        <f>+[1]Sheet1!BG49</f>
        <v>367.49160766601563</v>
      </c>
      <c r="BH49">
        <f>+[1]Sheet1!BH49</f>
        <v>366.11358642578125</v>
      </c>
      <c r="BI49">
        <f>+[1]Sheet1!BI49</f>
        <v>307.47189331054688</v>
      </c>
      <c r="BJ49">
        <f>+[1]Sheet1!BJ49</f>
        <v>330.08883666992188</v>
      </c>
      <c r="BK49">
        <f>+[1]Sheet1!BK49</f>
        <v>356.22052001953125</v>
      </c>
      <c r="BL49">
        <f>+[1]Sheet1!BL49</f>
        <v>374.55075073242188</v>
      </c>
      <c r="BM49">
        <f>+[1]Sheet1!BM49</f>
        <v>372.06625366210938</v>
      </c>
      <c r="BN49">
        <f>+[1]Sheet1!BN49</f>
        <v>371.7596435546875</v>
      </c>
      <c r="BO49">
        <f>+[1]Sheet1!BO49</f>
        <v>370.28665161132813</v>
      </c>
      <c r="BP49">
        <f>+[1]Sheet1!BP49</f>
        <v>367.46829223632813</v>
      </c>
      <c r="BQ49">
        <f>+[1]Sheet1!BQ49</f>
        <v>386.87088012695313</v>
      </c>
      <c r="BR49">
        <f>+[1]Sheet1!BR49</f>
        <v>305.31304931640625</v>
      </c>
      <c r="BS49">
        <f>+[1]Sheet1!BS49</f>
        <v>359.74795532226563</v>
      </c>
      <c r="BT49">
        <f>+[1]Sheet1!BT49</f>
        <v>361.632080078125</v>
      </c>
      <c r="BU49">
        <f>+[1]Sheet1!BU49</f>
        <v>387.00091552734375</v>
      </c>
      <c r="BV49">
        <f>+[1]Sheet1!BV49</f>
        <v>402.23678588867188</v>
      </c>
      <c r="BW49">
        <f>+[1]Sheet1!BW49</f>
        <v>387.0904541015625</v>
      </c>
      <c r="BX49">
        <f>+[1]Sheet1!BX49</f>
        <v>369.19766235351563</v>
      </c>
      <c r="BY49">
        <f>+[1]Sheet1!BY49</f>
        <v>366.77279663085938</v>
      </c>
      <c r="BZ49">
        <f>+[1]Sheet1!BZ49</f>
        <v>307.0709228515625</v>
      </c>
      <c r="CA49">
        <f>+[1]Sheet1!CA49</f>
        <v>331.92608642578125</v>
      </c>
      <c r="CB49">
        <f>+[1]Sheet1!CB49</f>
        <v>356.33160400390625</v>
      </c>
      <c r="CC49">
        <f>+[1]Sheet1!CC49</f>
        <v>370.43365478515625</v>
      </c>
      <c r="CD49">
        <f>+[1]Sheet1!CD49</f>
        <v>370.43365478515625</v>
      </c>
      <c r="CF49">
        <f ca="1">+[2]IPCse!DC53</f>
        <v>370.75376999012207</v>
      </c>
      <c r="CG49">
        <f t="shared" ca="1" si="0"/>
        <v>370.45315477686927</v>
      </c>
    </row>
    <row r="50" spans="1:85" x14ac:dyDescent="0.25">
      <c r="A50" s="2">
        <f>+[1]Sheet1!A50</f>
        <v>44166</v>
      </c>
      <c r="B50" s="1">
        <f>+[1]Sheet1!B50</f>
        <v>12</v>
      </c>
      <c r="C50" s="1">
        <f>+[1]Sheet1!C50</f>
        <v>2020</v>
      </c>
      <c r="D50">
        <f>+[1]Sheet1!D50</f>
        <v>410.2618408203125</v>
      </c>
      <c r="E50">
        <f>+[1]Sheet1!E50</f>
        <v>316.53604125976563</v>
      </c>
      <c r="F50">
        <f>+[1]Sheet1!F50</f>
        <v>374.11373901367188</v>
      </c>
      <c r="G50">
        <f>+[1]Sheet1!G50</f>
        <v>377.32919311523438</v>
      </c>
      <c r="H50">
        <f>+[1]Sheet1!H50</f>
        <v>397.67449951171875</v>
      </c>
      <c r="I50">
        <f>+[1]Sheet1!I50</f>
        <v>432.85980224609375</v>
      </c>
      <c r="J50">
        <f>+[1]Sheet1!J50</f>
        <v>406.81683349609375</v>
      </c>
      <c r="K50">
        <f>+[1]Sheet1!K50</f>
        <v>368.14340209960938</v>
      </c>
      <c r="L50">
        <f>+[1]Sheet1!L50</f>
        <v>387.06411743164063</v>
      </c>
      <c r="M50">
        <f>+[1]Sheet1!M50</f>
        <v>314.84518432617188</v>
      </c>
      <c r="N50">
        <f>+[1]Sheet1!N50</f>
        <v>349.992431640625</v>
      </c>
      <c r="O50">
        <f>+[1]Sheet1!O50</f>
        <v>363.9896240234375</v>
      </c>
      <c r="P50">
        <f>+[1]Sheet1!P50</f>
        <v>407.72396850585938</v>
      </c>
      <c r="Q50">
        <f>+[1]Sheet1!Q50</f>
        <v>316.1502685546875</v>
      </c>
      <c r="R50">
        <f>+[1]Sheet1!R50</f>
        <v>376.1248779296875</v>
      </c>
      <c r="S50">
        <f>+[1]Sheet1!S50</f>
        <v>374.7744140625</v>
      </c>
      <c r="T50">
        <f>+[1]Sheet1!T50</f>
        <v>397.61074829101563</v>
      </c>
      <c r="U50">
        <f>+[1]Sheet1!U50</f>
        <v>429.45541381835938</v>
      </c>
      <c r="V50">
        <f>+[1]Sheet1!V50</f>
        <v>406.49053955078125</v>
      </c>
      <c r="W50">
        <f>+[1]Sheet1!W50</f>
        <v>367.36273193359375</v>
      </c>
      <c r="X50">
        <f>+[1]Sheet1!X50</f>
        <v>386.71014404296875</v>
      </c>
      <c r="Y50">
        <f>+[1]Sheet1!Y50</f>
        <v>313.93374633789063</v>
      </c>
      <c r="Z50">
        <f>+[1]Sheet1!Z50</f>
        <v>349.68951416015625</v>
      </c>
      <c r="AA50">
        <f>+[1]Sheet1!AA50</f>
        <v>362.91653442382813</v>
      </c>
      <c r="AB50">
        <f>+[1]Sheet1!AB50</f>
        <v>405.99679565429688</v>
      </c>
      <c r="AC50">
        <f>+[1]Sheet1!AC50</f>
        <v>315.8760986328125</v>
      </c>
      <c r="AD50">
        <f>+[1]Sheet1!AD50</f>
        <v>377.35906982421875</v>
      </c>
      <c r="AE50">
        <f>+[1]Sheet1!AE50</f>
        <v>372.82781982421875</v>
      </c>
      <c r="AF50">
        <f>+[1]Sheet1!AF50</f>
        <v>396.97784423828125</v>
      </c>
      <c r="AG50">
        <f>+[1]Sheet1!AG50</f>
        <v>429.75253295898438</v>
      </c>
      <c r="AH50">
        <f>+[1]Sheet1!AH50</f>
        <v>407.590087890625</v>
      </c>
      <c r="AI50">
        <f>+[1]Sheet1!AI50</f>
        <v>367.13876342773438</v>
      </c>
      <c r="AJ50">
        <f>+[1]Sheet1!AJ50</f>
        <v>386.6265869140625</v>
      </c>
      <c r="AK50">
        <f>+[1]Sheet1!AK50</f>
        <v>313.99386596679688</v>
      </c>
      <c r="AL50">
        <f>+[1]Sheet1!AL50</f>
        <v>348.25836181640625</v>
      </c>
      <c r="AM50">
        <f>+[1]Sheet1!AM50</f>
        <v>362.37887573242188</v>
      </c>
      <c r="AN50">
        <f>+[1]Sheet1!AN50</f>
        <v>404.50009155273438</v>
      </c>
      <c r="AO50">
        <f>+[1]Sheet1!AO50</f>
        <v>316.05517578125</v>
      </c>
      <c r="AP50">
        <f>+[1]Sheet1!AP50</f>
        <v>377.22137451171875</v>
      </c>
      <c r="AQ50">
        <f>+[1]Sheet1!AQ50</f>
        <v>371.871826171875</v>
      </c>
      <c r="AR50">
        <f>+[1]Sheet1!AR50</f>
        <v>397.01815795898438</v>
      </c>
      <c r="AS50">
        <f>+[1]Sheet1!AS50</f>
        <v>423.13250732421875</v>
      </c>
      <c r="AT50">
        <f>+[1]Sheet1!AT50</f>
        <v>406.30279541015625</v>
      </c>
      <c r="AU50">
        <f>+[1]Sheet1!AU50</f>
        <v>365.78521728515625</v>
      </c>
      <c r="AV50">
        <f>+[1]Sheet1!AV50</f>
        <v>386.36785888671875</v>
      </c>
      <c r="AW50">
        <f>+[1]Sheet1!AW50</f>
        <v>311.62277221679688</v>
      </c>
      <c r="AX50">
        <f>+[1]Sheet1!AX50</f>
        <v>347.1298828125</v>
      </c>
      <c r="AY50">
        <f>+[1]Sheet1!AY50</f>
        <v>362.42822265625</v>
      </c>
      <c r="AZ50">
        <f>+[1]Sheet1!AZ50</f>
        <v>402.04132080078125</v>
      </c>
      <c r="BA50">
        <f>+[1]Sheet1!BA50</f>
        <v>316.1156005859375</v>
      </c>
      <c r="BB50">
        <f>+[1]Sheet1!BB50</f>
        <v>377.85263061523438</v>
      </c>
      <c r="BC50">
        <f>+[1]Sheet1!BC50</f>
        <v>369.06243896484375</v>
      </c>
      <c r="BD50">
        <f>+[1]Sheet1!BD50</f>
        <v>397.72467041015625</v>
      </c>
      <c r="BE50">
        <f>+[1]Sheet1!BE50</f>
        <v>417.76602172851563</v>
      </c>
      <c r="BF50">
        <f>+[1]Sheet1!BF50</f>
        <v>404.99276733398438</v>
      </c>
      <c r="BG50">
        <f>+[1]Sheet1!BG50</f>
        <v>365.04641723632813</v>
      </c>
      <c r="BH50">
        <f>+[1]Sheet1!BH50</f>
        <v>385.94595336914063</v>
      </c>
      <c r="BI50">
        <f>+[1]Sheet1!BI50</f>
        <v>313.08978271484375</v>
      </c>
      <c r="BJ50">
        <f>+[1]Sheet1!BJ50</f>
        <v>345.611083984375</v>
      </c>
      <c r="BK50">
        <f>+[1]Sheet1!BK50</f>
        <v>362.11602783203125</v>
      </c>
      <c r="BL50">
        <f>+[1]Sheet1!BL50</f>
        <v>391.44842529296875</v>
      </c>
      <c r="BM50">
        <f>+[1]Sheet1!BM50</f>
        <v>388.07821655273438</v>
      </c>
      <c r="BN50">
        <f>+[1]Sheet1!BN50</f>
        <v>387.5008544921875</v>
      </c>
      <c r="BO50">
        <f>+[1]Sheet1!BO50</f>
        <v>385.85934448242188</v>
      </c>
      <c r="BP50">
        <f>+[1]Sheet1!BP50</f>
        <v>382.68045043945313</v>
      </c>
      <c r="BQ50">
        <f>+[1]Sheet1!BQ50</f>
        <v>405.88104248046875</v>
      </c>
      <c r="BR50">
        <f>+[1]Sheet1!BR50</f>
        <v>316.12481689453125</v>
      </c>
      <c r="BS50">
        <f>+[1]Sheet1!BS50</f>
        <v>376.81472778320313</v>
      </c>
      <c r="BT50">
        <f>+[1]Sheet1!BT50</f>
        <v>372.20376586914063</v>
      </c>
      <c r="BU50">
        <f>+[1]Sheet1!BU50</f>
        <v>397.439208984375</v>
      </c>
      <c r="BV50">
        <f>+[1]Sheet1!BV50</f>
        <v>423.52371215820313</v>
      </c>
      <c r="BW50">
        <f>+[1]Sheet1!BW50</f>
        <v>406.11370849609375</v>
      </c>
      <c r="BX50">
        <f>+[1]Sheet1!BX50</f>
        <v>366.37371826171875</v>
      </c>
      <c r="BY50">
        <f>+[1]Sheet1!BY50</f>
        <v>386.37539672851563</v>
      </c>
      <c r="BZ50">
        <f>+[1]Sheet1!BZ50</f>
        <v>313.12203979492188</v>
      </c>
      <c r="CA50">
        <f>+[1]Sheet1!CA50</f>
        <v>347.23788452148438</v>
      </c>
      <c r="CB50">
        <f>+[1]Sheet1!CB50</f>
        <v>362.52548217773438</v>
      </c>
      <c r="CC50">
        <f>+[1]Sheet1!CC50</f>
        <v>386.14968872070313</v>
      </c>
      <c r="CD50">
        <f>+[1]Sheet1!CD50</f>
        <v>386.14968872070313</v>
      </c>
      <c r="CF50">
        <f ca="1">+[2]IPCse!DC54</f>
        <v>386.32858602104415</v>
      </c>
      <c r="CG50">
        <f t="shared" ca="1" si="0"/>
        <v>386.01534240850998</v>
      </c>
    </row>
    <row r="51" spans="1:85" x14ac:dyDescent="0.25">
      <c r="A51" s="2">
        <f>+[1]Sheet1!A51</f>
        <v>44197</v>
      </c>
      <c r="B51" s="1">
        <f>+[1]Sheet1!B51</f>
        <v>1</v>
      </c>
      <c r="C51" s="1">
        <f>+[1]Sheet1!C51</f>
        <v>2021</v>
      </c>
      <c r="D51">
        <f>+[1]Sheet1!D51</f>
        <v>429.76409912109375</v>
      </c>
      <c r="E51">
        <f>+[1]Sheet1!E51</f>
        <v>330.74520874023438</v>
      </c>
      <c r="F51">
        <f>+[1]Sheet1!F51</f>
        <v>391.70263671875</v>
      </c>
      <c r="G51">
        <f>+[1]Sheet1!G51</f>
        <v>383.91839599609375</v>
      </c>
      <c r="H51">
        <f>+[1]Sheet1!H51</f>
        <v>412.0863037109375</v>
      </c>
      <c r="I51">
        <f>+[1]Sheet1!I51</f>
        <v>448.2996826171875</v>
      </c>
      <c r="J51">
        <f>+[1]Sheet1!J51</f>
        <v>427.65185546875</v>
      </c>
      <c r="K51">
        <f>+[1]Sheet1!K51</f>
        <v>418.67446899414063</v>
      </c>
      <c r="L51">
        <f>+[1]Sheet1!L51</f>
        <v>404.45925903320313</v>
      </c>
      <c r="M51">
        <f>+[1]Sheet1!M51</f>
        <v>325.57247924804688</v>
      </c>
      <c r="N51">
        <f>+[1]Sheet1!N51</f>
        <v>368.93853759765625</v>
      </c>
      <c r="O51">
        <f>+[1]Sheet1!O51</f>
        <v>371.593505859375</v>
      </c>
      <c r="P51">
        <f>+[1]Sheet1!P51</f>
        <v>426.63272094726563</v>
      </c>
      <c r="Q51">
        <f>+[1]Sheet1!Q51</f>
        <v>330.13055419921875</v>
      </c>
      <c r="R51">
        <f>+[1]Sheet1!R51</f>
        <v>393.63882446289063</v>
      </c>
      <c r="S51">
        <f>+[1]Sheet1!S51</f>
        <v>380.13369750976563</v>
      </c>
      <c r="T51">
        <f>+[1]Sheet1!T51</f>
        <v>412.26443481445313</v>
      </c>
      <c r="U51">
        <f>+[1]Sheet1!U51</f>
        <v>444.42532348632813</v>
      </c>
      <c r="V51">
        <f>+[1]Sheet1!V51</f>
        <v>426.5400390625</v>
      </c>
      <c r="W51">
        <f>+[1]Sheet1!W51</f>
        <v>419.0242919921875</v>
      </c>
      <c r="X51">
        <f>+[1]Sheet1!X51</f>
        <v>404.05496215820313</v>
      </c>
      <c r="Y51">
        <f>+[1]Sheet1!Y51</f>
        <v>324.67715454101563</v>
      </c>
      <c r="Z51">
        <f>+[1]Sheet1!Z51</f>
        <v>368.524658203125</v>
      </c>
      <c r="AA51">
        <f>+[1]Sheet1!AA51</f>
        <v>370.43316650390625</v>
      </c>
      <c r="AB51">
        <f>+[1]Sheet1!AB51</f>
        <v>424.56979370117188</v>
      </c>
      <c r="AC51">
        <f>+[1]Sheet1!AC51</f>
        <v>329.94668579101563</v>
      </c>
      <c r="AD51">
        <f>+[1]Sheet1!AD51</f>
        <v>394.8919677734375</v>
      </c>
      <c r="AE51">
        <f>+[1]Sheet1!AE51</f>
        <v>377.7071533203125</v>
      </c>
      <c r="AF51">
        <f>+[1]Sheet1!AF51</f>
        <v>411.453857421875</v>
      </c>
      <c r="AG51">
        <f>+[1]Sheet1!AG51</f>
        <v>444.51516723632813</v>
      </c>
      <c r="AH51">
        <f>+[1]Sheet1!AH51</f>
        <v>427.59176635742188</v>
      </c>
      <c r="AI51">
        <f>+[1]Sheet1!AI51</f>
        <v>419.28518676757813</v>
      </c>
      <c r="AJ51">
        <f>+[1]Sheet1!AJ51</f>
        <v>404.06195068359375</v>
      </c>
      <c r="AK51">
        <f>+[1]Sheet1!AK51</f>
        <v>324.85159301757813</v>
      </c>
      <c r="AL51">
        <f>+[1]Sheet1!AL51</f>
        <v>366.83419799804688</v>
      </c>
      <c r="AM51">
        <f>+[1]Sheet1!AM51</f>
        <v>369.86325073242188</v>
      </c>
      <c r="AN51">
        <f>+[1]Sheet1!AN51</f>
        <v>422.68630981445313</v>
      </c>
      <c r="AO51">
        <f>+[1]Sheet1!AO51</f>
        <v>330.01028442382813</v>
      </c>
      <c r="AP51">
        <f>+[1]Sheet1!AP51</f>
        <v>394.32943725585938</v>
      </c>
      <c r="AQ51">
        <f>+[1]Sheet1!AQ51</f>
        <v>376.08871459960938</v>
      </c>
      <c r="AR51">
        <f>+[1]Sheet1!AR51</f>
        <v>411.5357666015625</v>
      </c>
      <c r="AS51">
        <f>+[1]Sheet1!AS51</f>
        <v>437.43655395507813</v>
      </c>
      <c r="AT51">
        <f>+[1]Sheet1!AT51</f>
        <v>425.40032958984375</v>
      </c>
      <c r="AU51">
        <f>+[1]Sheet1!AU51</f>
        <v>418.14279174804688</v>
      </c>
      <c r="AV51">
        <f>+[1]Sheet1!AV51</f>
        <v>403.38790893554688</v>
      </c>
      <c r="AW51">
        <f>+[1]Sheet1!AW51</f>
        <v>322.26394653320313</v>
      </c>
      <c r="AX51">
        <f>+[1]Sheet1!AX51</f>
        <v>365.53738403320313</v>
      </c>
      <c r="AY51">
        <f>+[1]Sheet1!AY51</f>
        <v>369.88778686523438</v>
      </c>
      <c r="AZ51">
        <f>+[1]Sheet1!AZ51</f>
        <v>419.43328857421875</v>
      </c>
      <c r="BA51">
        <f>+[1]Sheet1!BA51</f>
        <v>329.8680419921875</v>
      </c>
      <c r="BB51">
        <f>+[1]Sheet1!BB51</f>
        <v>394.58941650390625</v>
      </c>
      <c r="BC51">
        <f>+[1]Sheet1!BC51</f>
        <v>371.84051513671875</v>
      </c>
      <c r="BD51">
        <f>+[1]Sheet1!BD51</f>
        <v>412.5657958984375</v>
      </c>
      <c r="BE51">
        <f>+[1]Sheet1!BE51</f>
        <v>431.60665893554688</v>
      </c>
      <c r="BF51">
        <f>+[1]Sheet1!BF51</f>
        <v>423.61740112304688</v>
      </c>
      <c r="BG51">
        <f>+[1]Sheet1!BG51</f>
        <v>418.5262451171875</v>
      </c>
      <c r="BH51">
        <f>+[1]Sheet1!BH51</f>
        <v>402.6767578125</v>
      </c>
      <c r="BI51">
        <f>+[1]Sheet1!BI51</f>
        <v>323.90509033203125</v>
      </c>
      <c r="BJ51">
        <f>+[1]Sheet1!BJ51</f>
        <v>364.05487060546875</v>
      </c>
      <c r="BK51">
        <f>+[1]Sheet1!BK51</f>
        <v>369.62307739257813</v>
      </c>
      <c r="BL51">
        <f>+[1]Sheet1!BL51</f>
        <v>409.261962890625</v>
      </c>
      <c r="BM51">
        <f>+[1]Sheet1!BM51</f>
        <v>405.376953125</v>
      </c>
      <c r="BN51">
        <f>+[1]Sheet1!BN51</f>
        <v>404.56982421875</v>
      </c>
      <c r="BO51">
        <f>+[1]Sheet1!BO51</f>
        <v>402.43923950195313</v>
      </c>
      <c r="BP51">
        <f>+[1]Sheet1!BP51</f>
        <v>398.45553588867188</v>
      </c>
      <c r="BQ51">
        <f>+[1]Sheet1!BQ51</f>
        <v>424.33627319335938</v>
      </c>
      <c r="BR51">
        <f>+[1]Sheet1!BR51</f>
        <v>330.0765380859375</v>
      </c>
      <c r="BS51">
        <f>+[1]Sheet1!BS51</f>
        <v>394.02951049804688</v>
      </c>
      <c r="BT51">
        <f>+[1]Sheet1!BT51</f>
        <v>376.5181884765625</v>
      </c>
      <c r="BU51">
        <f>+[1]Sheet1!BU51</f>
        <v>412.09283447265625</v>
      </c>
      <c r="BV51">
        <f>+[1]Sheet1!BV51</f>
        <v>437.87905883789063</v>
      </c>
      <c r="BW51">
        <f>+[1]Sheet1!BW51</f>
        <v>425.47430419921875</v>
      </c>
      <c r="BX51">
        <f>+[1]Sheet1!BX51</f>
        <v>418.6871337890625</v>
      </c>
      <c r="BY51">
        <f>+[1]Sheet1!BY51</f>
        <v>403.44122314453125</v>
      </c>
      <c r="BZ51">
        <f>+[1]Sheet1!BZ51</f>
        <v>323.8890380859375</v>
      </c>
      <c r="CA51">
        <f>+[1]Sheet1!CA51</f>
        <v>365.782958984375</v>
      </c>
      <c r="CB51">
        <f>+[1]Sheet1!CB51</f>
        <v>370.02896118164063</v>
      </c>
      <c r="CC51">
        <f>+[1]Sheet1!CC51</f>
        <v>402.81832885742188</v>
      </c>
      <c r="CD51">
        <f>+[1]Sheet1!CD51</f>
        <v>402.81832885742188</v>
      </c>
      <c r="CF51">
        <f ca="1">+[2]IPCse!DC55</f>
        <v>402.86114425958817</v>
      </c>
      <c r="CG51">
        <f t="shared" ca="1" si="0"/>
        <v>402.53449568957882</v>
      </c>
    </row>
    <row r="52" spans="1:85" x14ac:dyDescent="0.25">
      <c r="A52" s="2">
        <f>+[1]Sheet1!A52</f>
        <v>44228</v>
      </c>
      <c r="B52" s="1">
        <f>+[1]Sheet1!B52</f>
        <v>2</v>
      </c>
      <c r="C52" s="1">
        <f>+[1]Sheet1!C52</f>
        <v>2021</v>
      </c>
      <c r="D52">
        <f>+[1]Sheet1!D52</f>
        <v>443.89862060546875</v>
      </c>
      <c r="E52">
        <f>+[1]Sheet1!E52</f>
        <v>344.25167846679688</v>
      </c>
      <c r="F52">
        <f>+[1]Sheet1!F52</f>
        <v>411.5645751953125</v>
      </c>
      <c r="G52">
        <f>+[1]Sheet1!G52</f>
        <v>391.53494262695313</v>
      </c>
      <c r="H52">
        <f>+[1]Sheet1!H52</f>
        <v>431.72329711914063</v>
      </c>
      <c r="I52">
        <f>+[1]Sheet1!I52</f>
        <v>464.8924560546875</v>
      </c>
      <c r="J52">
        <f>+[1]Sheet1!J52</f>
        <v>448.13125610351563</v>
      </c>
      <c r="K52">
        <f>+[1]Sheet1!K52</f>
        <v>426.2969970703125</v>
      </c>
      <c r="L52">
        <f>+[1]Sheet1!L52</f>
        <v>416.2496337890625</v>
      </c>
      <c r="M52">
        <f>+[1]Sheet1!M52</f>
        <v>330.03387451171875</v>
      </c>
      <c r="N52">
        <f>+[1]Sheet1!N52</f>
        <v>388.04049682617188</v>
      </c>
      <c r="O52">
        <f>+[1]Sheet1!O52</f>
        <v>383.69821166992188</v>
      </c>
      <c r="P52">
        <f>+[1]Sheet1!P52</f>
        <v>440.6959228515625</v>
      </c>
      <c r="Q52">
        <f>+[1]Sheet1!Q52</f>
        <v>343.79678344726563</v>
      </c>
      <c r="R52">
        <f>+[1]Sheet1!R52</f>
        <v>413.6640625</v>
      </c>
      <c r="S52">
        <f>+[1]Sheet1!S52</f>
        <v>388.11886596679688</v>
      </c>
      <c r="T52">
        <f>+[1]Sheet1!T52</f>
        <v>432.32791137695313</v>
      </c>
      <c r="U52">
        <f>+[1]Sheet1!U52</f>
        <v>460.26419067382813</v>
      </c>
      <c r="V52">
        <f>+[1]Sheet1!V52</f>
        <v>447.1077880859375</v>
      </c>
      <c r="W52">
        <f>+[1]Sheet1!W52</f>
        <v>426.16683959960938</v>
      </c>
      <c r="X52">
        <f>+[1]Sheet1!X52</f>
        <v>416.00784301757813</v>
      </c>
      <c r="Y52">
        <f>+[1]Sheet1!Y52</f>
        <v>329.3272705078125</v>
      </c>
      <c r="Z52">
        <f>+[1]Sheet1!Z52</f>
        <v>387.88629150390625</v>
      </c>
      <c r="AA52">
        <f>+[1]Sheet1!AA52</f>
        <v>382.5545654296875</v>
      </c>
      <c r="AB52">
        <f>+[1]Sheet1!AB52</f>
        <v>438.59695434570313</v>
      </c>
      <c r="AC52">
        <f>+[1]Sheet1!AC52</f>
        <v>343.54833984375</v>
      </c>
      <c r="AD52">
        <f>+[1]Sheet1!AD52</f>
        <v>414.9896240234375</v>
      </c>
      <c r="AE52">
        <f>+[1]Sheet1!AE52</f>
        <v>385.57510375976563</v>
      </c>
      <c r="AF52">
        <f>+[1]Sheet1!AF52</f>
        <v>431.42123413085938</v>
      </c>
      <c r="AG52">
        <f>+[1]Sheet1!AG52</f>
        <v>460.12750244140625</v>
      </c>
      <c r="AH52">
        <f>+[1]Sheet1!AH52</f>
        <v>448.24188232421875</v>
      </c>
      <c r="AI52">
        <f>+[1]Sheet1!AI52</f>
        <v>426.2579345703125</v>
      </c>
      <c r="AJ52">
        <f>+[1]Sheet1!AJ52</f>
        <v>416.02069091796875</v>
      </c>
      <c r="AK52">
        <f>+[1]Sheet1!AK52</f>
        <v>329.5985107421875</v>
      </c>
      <c r="AL52">
        <f>+[1]Sheet1!AL52</f>
        <v>386.42904663085938</v>
      </c>
      <c r="AM52">
        <f>+[1]Sheet1!AM52</f>
        <v>382.0291748046875</v>
      </c>
      <c r="AN52">
        <f>+[1]Sheet1!AN52</f>
        <v>436.77651977539063</v>
      </c>
      <c r="AO52">
        <f>+[1]Sheet1!AO52</f>
        <v>343.65582275390625</v>
      </c>
      <c r="AP52">
        <f>+[1]Sheet1!AP52</f>
        <v>414.34860229492188</v>
      </c>
      <c r="AQ52">
        <f>+[1]Sheet1!AQ52</f>
        <v>383.911376953125</v>
      </c>
      <c r="AR52">
        <f>+[1]Sheet1!AR52</f>
        <v>431.58245849609375</v>
      </c>
      <c r="AS52">
        <f>+[1]Sheet1!AS52</f>
        <v>452.4498291015625</v>
      </c>
      <c r="AT52">
        <f>+[1]Sheet1!AT52</f>
        <v>445.97647094726563</v>
      </c>
      <c r="AU52">
        <f>+[1]Sheet1!AU52</f>
        <v>425.1812744140625</v>
      </c>
      <c r="AV52">
        <f>+[1]Sheet1!AV52</f>
        <v>415.91506958007813</v>
      </c>
      <c r="AW52">
        <f>+[1]Sheet1!AW52</f>
        <v>326.87722778320313</v>
      </c>
      <c r="AX52">
        <f>+[1]Sheet1!AX52</f>
        <v>385.26638793945313</v>
      </c>
      <c r="AY52">
        <f>+[1]Sheet1!AY52</f>
        <v>382.07373046875</v>
      </c>
      <c r="AZ52">
        <f>+[1]Sheet1!AZ52</f>
        <v>433.59075927734375</v>
      </c>
      <c r="BA52">
        <f>+[1]Sheet1!BA52</f>
        <v>343.64779663085938</v>
      </c>
      <c r="BB52">
        <f>+[1]Sheet1!BB52</f>
        <v>414.57064819335938</v>
      </c>
      <c r="BC52">
        <f>+[1]Sheet1!BC52</f>
        <v>379.47457885742188</v>
      </c>
      <c r="BD52">
        <f>+[1]Sheet1!BD52</f>
        <v>433.36972045898438</v>
      </c>
      <c r="BE52">
        <f>+[1]Sheet1!BE52</f>
        <v>445.96923828125</v>
      </c>
      <c r="BF52">
        <f>+[1]Sheet1!BF52</f>
        <v>443.9844970703125</v>
      </c>
      <c r="BG52">
        <f>+[1]Sheet1!BG52</f>
        <v>425.3118896484375</v>
      </c>
      <c r="BH52">
        <f>+[1]Sheet1!BH52</f>
        <v>416.17678833007813</v>
      </c>
      <c r="BI52">
        <f>+[1]Sheet1!BI52</f>
        <v>328.67855834960938</v>
      </c>
      <c r="BJ52">
        <f>+[1]Sheet1!BJ52</f>
        <v>384.05868530273438</v>
      </c>
      <c r="BK52">
        <f>+[1]Sheet1!BK52</f>
        <v>381.74758911132813</v>
      </c>
      <c r="BL52">
        <f>+[1]Sheet1!BL52</f>
        <v>424.08126831054688</v>
      </c>
      <c r="BM52">
        <f>+[1]Sheet1!BM52</f>
        <v>420.32894897460938</v>
      </c>
      <c r="BN52">
        <f>+[1]Sheet1!BN52</f>
        <v>419.5362548828125</v>
      </c>
      <c r="BO52">
        <f>+[1]Sheet1!BO52</f>
        <v>417.66537475585938</v>
      </c>
      <c r="BP52">
        <f>+[1]Sheet1!BP52</f>
        <v>413.85308837890625</v>
      </c>
      <c r="BQ52">
        <f>+[1]Sheet1!BQ52</f>
        <v>438.43215942382813</v>
      </c>
      <c r="BR52">
        <f>+[1]Sheet1!BR52</f>
        <v>343.74081420898438</v>
      </c>
      <c r="BS52">
        <f>+[1]Sheet1!BS52</f>
        <v>414.0316162109375</v>
      </c>
      <c r="BT52">
        <f>+[1]Sheet1!BT52</f>
        <v>384.28817749023438</v>
      </c>
      <c r="BU52">
        <f>+[1]Sheet1!BU52</f>
        <v>432.40780639648438</v>
      </c>
      <c r="BV52">
        <f>+[1]Sheet1!BV52</f>
        <v>452.94326782226563</v>
      </c>
      <c r="BW52">
        <f>+[1]Sheet1!BW52</f>
        <v>445.97808837890625</v>
      </c>
      <c r="BX52">
        <f>+[1]Sheet1!BX52</f>
        <v>425.7244873046875</v>
      </c>
      <c r="BY52">
        <f>+[1]Sheet1!BY52</f>
        <v>416.07748413085938</v>
      </c>
      <c r="BZ52">
        <f>+[1]Sheet1!BZ52</f>
        <v>328.58462524414063</v>
      </c>
      <c r="CA52">
        <f>+[1]Sheet1!CA52</f>
        <v>385.50686645507813</v>
      </c>
      <c r="CB52">
        <f>+[1]Sheet1!CB52</f>
        <v>382.17181396484375</v>
      </c>
      <c r="CC52">
        <f>+[1]Sheet1!CC52</f>
        <v>417.961669921875</v>
      </c>
      <c r="CD52">
        <f>+[1]Sheet1!CD52</f>
        <v>417.961669921875</v>
      </c>
      <c r="CF52">
        <f ca="1">+[2]IPCse!DC56</f>
        <v>418.01785187515276</v>
      </c>
      <c r="CG52">
        <f t="shared" ca="1" si="0"/>
        <v>417.67891391725078</v>
      </c>
    </row>
    <row r="53" spans="1:85" x14ac:dyDescent="0.25">
      <c r="A53" s="2">
        <f>+[1]Sheet1!A53</f>
        <v>44256</v>
      </c>
      <c r="B53" s="1">
        <f>+[1]Sheet1!B53</f>
        <v>3</v>
      </c>
      <c r="C53" s="1">
        <f>+[1]Sheet1!C53</f>
        <v>2021</v>
      </c>
      <c r="D53">
        <f>+[1]Sheet1!D53</f>
        <v>458.7720947265625</v>
      </c>
      <c r="E53">
        <f>+[1]Sheet1!E53</f>
        <v>364.66845703125</v>
      </c>
      <c r="F53">
        <f>+[1]Sheet1!F53</f>
        <v>437.44760131835938</v>
      </c>
      <c r="G53">
        <f>+[1]Sheet1!G53</f>
        <v>397.24288940429688</v>
      </c>
      <c r="H53">
        <f>+[1]Sheet1!H53</f>
        <v>445.77548217773438</v>
      </c>
      <c r="I53">
        <f>+[1]Sheet1!I53</f>
        <v>483.04116821289063</v>
      </c>
      <c r="J53">
        <f>+[1]Sheet1!J53</f>
        <v>467.68978881835938</v>
      </c>
      <c r="K53">
        <f>+[1]Sheet1!K53</f>
        <v>427.50253295898438</v>
      </c>
      <c r="L53">
        <f>+[1]Sheet1!L53</f>
        <v>439.6407470703125</v>
      </c>
      <c r="M53">
        <f>+[1]Sheet1!M53</f>
        <v>362.31625366210938</v>
      </c>
      <c r="N53">
        <f>+[1]Sheet1!N53</f>
        <v>401.12579345703125</v>
      </c>
      <c r="O53">
        <f>+[1]Sheet1!O53</f>
        <v>392.60064697265625</v>
      </c>
      <c r="P53">
        <f>+[1]Sheet1!P53</f>
        <v>456.05941772460938</v>
      </c>
      <c r="Q53">
        <f>+[1]Sheet1!Q53</f>
        <v>364.11080932617188</v>
      </c>
      <c r="R53">
        <f>+[1]Sheet1!R53</f>
        <v>440.99221801757813</v>
      </c>
      <c r="S53">
        <f>+[1]Sheet1!S53</f>
        <v>393.55380249023438</v>
      </c>
      <c r="T53">
        <f>+[1]Sheet1!T53</f>
        <v>446.29928588867188</v>
      </c>
      <c r="U53">
        <f>+[1]Sheet1!U53</f>
        <v>478.482421875</v>
      </c>
      <c r="V53">
        <f>+[1]Sheet1!V53</f>
        <v>466.334228515625</v>
      </c>
      <c r="W53">
        <f>+[1]Sheet1!W53</f>
        <v>426.91464233398438</v>
      </c>
      <c r="X53">
        <f>+[1]Sheet1!X53</f>
        <v>440.67105102539063</v>
      </c>
      <c r="Y53">
        <f>+[1]Sheet1!Y53</f>
        <v>363.72979736328125</v>
      </c>
      <c r="Z53">
        <f>+[1]Sheet1!Z53</f>
        <v>400.48306274414063</v>
      </c>
      <c r="AA53">
        <f>+[1]Sheet1!AA53</f>
        <v>391.212646484375</v>
      </c>
      <c r="AB53">
        <f>+[1]Sheet1!AB53</f>
        <v>454.3536376953125</v>
      </c>
      <c r="AC53">
        <f>+[1]Sheet1!AC53</f>
        <v>363.96188354492188</v>
      </c>
      <c r="AD53">
        <f>+[1]Sheet1!AD53</f>
        <v>442.76358032226563</v>
      </c>
      <c r="AE53">
        <f>+[1]Sheet1!AE53</f>
        <v>390.80035400390625</v>
      </c>
      <c r="AF53">
        <f>+[1]Sheet1!AF53</f>
        <v>445.33132934570313</v>
      </c>
      <c r="AG53">
        <f>+[1]Sheet1!AG53</f>
        <v>478.72763061523438</v>
      </c>
      <c r="AH53">
        <f>+[1]Sheet1!AH53</f>
        <v>467.46612548828125</v>
      </c>
      <c r="AI53">
        <f>+[1]Sheet1!AI53</f>
        <v>426.69943237304688</v>
      </c>
      <c r="AJ53">
        <f>+[1]Sheet1!AJ53</f>
        <v>441.4278564453125</v>
      </c>
      <c r="AK53">
        <f>+[1]Sheet1!AK53</f>
        <v>364.56655883789063</v>
      </c>
      <c r="AL53">
        <f>+[1]Sheet1!AL53</f>
        <v>398.55441284179688</v>
      </c>
      <c r="AM53">
        <f>+[1]Sheet1!AM53</f>
        <v>390.54873657226563</v>
      </c>
      <c r="AN53">
        <f>+[1]Sheet1!AN53</f>
        <v>452.72930908203125</v>
      </c>
      <c r="AO53">
        <f>+[1]Sheet1!AO53</f>
        <v>363.96051025390625</v>
      </c>
      <c r="AP53">
        <f>+[1]Sheet1!AP53</f>
        <v>443.18023681640625</v>
      </c>
      <c r="AQ53">
        <f>+[1]Sheet1!AQ53</f>
        <v>389.06442260742188</v>
      </c>
      <c r="AR53">
        <f>+[1]Sheet1!AR53</f>
        <v>445.44451904296875</v>
      </c>
      <c r="AS53">
        <f>+[1]Sheet1!AS53</f>
        <v>470.74880981445313</v>
      </c>
      <c r="AT53">
        <f>+[1]Sheet1!AT53</f>
        <v>464.6502685546875</v>
      </c>
      <c r="AU53">
        <f>+[1]Sheet1!AU53</f>
        <v>425.63809204101563</v>
      </c>
      <c r="AV53">
        <f>+[1]Sheet1!AV53</f>
        <v>440.93545532226563</v>
      </c>
      <c r="AW53">
        <f>+[1]Sheet1!AW53</f>
        <v>361.21505737304688</v>
      </c>
      <c r="AX53">
        <f>+[1]Sheet1!AX53</f>
        <v>397.25369262695313</v>
      </c>
      <c r="AY53">
        <f>+[1]Sheet1!AY53</f>
        <v>390.56472778320313</v>
      </c>
      <c r="AZ53">
        <f>+[1]Sheet1!AZ53</f>
        <v>449.83029174804688</v>
      </c>
      <c r="BA53">
        <f>+[1]Sheet1!BA53</f>
        <v>363.81219482421875</v>
      </c>
      <c r="BB53">
        <f>+[1]Sheet1!BB53</f>
        <v>444.61196899414063</v>
      </c>
      <c r="BC53">
        <f>+[1]Sheet1!BC53</f>
        <v>384.2977294921875</v>
      </c>
      <c r="BD53">
        <f>+[1]Sheet1!BD53</f>
        <v>447.0498046875</v>
      </c>
      <c r="BE53">
        <f>+[1]Sheet1!BE53</f>
        <v>464.16131591796875</v>
      </c>
      <c r="BF53">
        <f>+[1]Sheet1!BF53</f>
        <v>462.31561279296875</v>
      </c>
      <c r="BG53">
        <f>+[1]Sheet1!BG53</f>
        <v>425.53762817382813</v>
      </c>
      <c r="BH53">
        <f>+[1]Sheet1!BH53</f>
        <v>440.72915649414063</v>
      </c>
      <c r="BI53">
        <f>+[1]Sheet1!BI53</f>
        <v>365.0772705078125</v>
      </c>
      <c r="BJ53">
        <f>+[1]Sheet1!BJ53</f>
        <v>395.6068115234375</v>
      </c>
      <c r="BK53">
        <f>+[1]Sheet1!BK53</f>
        <v>390.15252685546875</v>
      </c>
      <c r="BL53">
        <f>+[1]Sheet1!BL53</f>
        <v>440.16921997070313</v>
      </c>
      <c r="BM53">
        <f>+[1]Sheet1!BM53</f>
        <v>436.80868530273438</v>
      </c>
      <c r="BN53">
        <f>+[1]Sheet1!BN53</f>
        <v>436.24139404296875</v>
      </c>
      <c r="BO53">
        <f>+[1]Sheet1!BO53</f>
        <v>434.4600830078125</v>
      </c>
      <c r="BP53">
        <f>+[1]Sheet1!BP53</f>
        <v>430.59341430664063</v>
      </c>
      <c r="BQ53">
        <f>+[1]Sheet1!BQ53</f>
        <v>454.10626220703125</v>
      </c>
      <c r="BR53">
        <f>+[1]Sheet1!BR53</f>
        <v>364.03811645507813</v>
      </c>
      <c r="BS53">
        <f>+[1]Sheet1!BS53</f>
        <v>442.3546142578125</v>
      </c>
      <c r="BT53">
        <f>+[1]Sheet1!BT53</f>
        <v>389.45379638671875</v>
      </c>
      <c r="BU53">
        <f>+[1]Sheet1!BU53</f>
        <v>446.23233032226563</v>
      </c>
      <c r="BV53">
        <f>+[1]Sheet1!BV53</f>
        <v>471.22833251953125</v>
      </c>
      <c r="BW53">
        <f>+[1]Sheet1!BW53</f>
        <v>464.77365112304688</v>
      </c>
      <c r="BX53">
        <f>+[1]Sheet1!BX53</f>
        <v>426.24673461914063</v>
      </c>
      <c r="BY53">
        <f>+[1]Sheet1!BY53</f>
        <v>440.76593017578125</v>
      </c>
      <c r="BZ53">
        <f>+[1]Sheet1!BZ53</f>
        <v>363.73138427734375</v>
      </c>
      <c r="CA53">
        <f>+[1]Sheet1!CA53</f>
        <v>397.50051879882813</v>
      </c>
      <c r="CB53">
        <f>+[1]Sheet1!CB53</f>
        <v>390.69931030273438</v>
      </c>
      <c r="CC53">
        <f>+[1]Sheet1!CC53</f>
        <v>434.58773803710938</v>
      </c>
      <c r="CD53">
        <f>+[1]Sheet1!CD53</f>
        <v>434.58773803710938</v>
      </c>
      <c r="CF53">
        <f ca="1">+[2]IPCse!DC57</f>
        <v>434.8176105723291</v>
      </c>
      <c r="CG53">
        <f t="shared" ca="1" si="0"/>
        <v>434.46505100501372</v>
      </c>
    </row>
    <row r="54" spans="1:85" x14ac:dyDescent="0.25">
      <c r="A54" s="2">
        <f>+[1]Sheet1!A54</f>
        <v>44287</v>
      </c>
      <c r="B54" s="1">
        <f>+[1]Sheet1!B54</f>
        <v>4</v>
      </c>
      <c r="C54" s="1">
        <f>+[1]Sheet1!C54</f>
        <v>2021</v>
      </c>
      <c r="D54">
        <f>+[1]Sheet1!D54</f>
        <v>479.0819091796875</v>
      </c>
      <c r="E54">
        <f>+[1]Sheet1!E54</f>
        <v>380.88339233398438</v>
      </c>
      <c r="F54">
        <f>+[1]Sheet1!F54</f>
        <v>455.947998046875</v>
      </c>
      <c r="G54">
        <f>+[1]Sheet1!G54</f>
        <v>411.35382080078125</v>
      </c>
      <c r="H54">
        <f>+[1]Sheet1!H54</f>
        <v>464.89767456054688</v>
      </c>
      <c r="I54">
        <f>+[1]Sheet1!I54</f>
        <v>500.69296264648438</v>
      </c>
      <c r="J54">
        <f>+[1]Sheet1!J54</f>
        <v>494.46072387695313</v>
      </c>
      <c r="K54">
        <f>+[1]Sheet1!K54</f>
        <v>431.83538818359375</v>
      </c>
      <c r="L54">
        <f>+[1]Sheet1!L54</f>
        <v>446.77532958984375</v>
      </c>
      <c r="M54">
        <f>+[1]Sheet1!M54</f>
        <v>376.7410888671875</v>
      </c>
      <c r="N54">
        <f>+[1]Sheet1!N54</f>
        <v>416.85638427734375</v>
      </c>
      <c r="O54">
        <f>+[1]Sheet1!O54</f>
        <v>407.35943603515625</v>
      </c>
      <c r="P54">
        <f>+[1]Sheet1!P54</f>
        <v>476.68865966796875</v>
      </c>
      <c r="Q54">
        <f>+[1]Sheet1!Q54</f>
        <v>380.38494873046875</v>
      </c>
      <c r="R54">
        <f>+[1]Sheet1!R54</f>
        <v>459.04095458984375</v>
      </c>
      <c r="S54">
        <f>+[1]Sheet1!S54</f>
        <v>407.18157958984375</v>
      </c>
      <c r="T54">
        <f>+[1]Sheet1!T54</f>
        <v>466.24896240234375</v>
      </c>
      <c r="U54">
        <f>+[1]Sheet1!U54</f>
        <v>496.15982055664063</v>
      </c>
      <c r="V54">
        <f>+[1]Sheet1!V54</f>
        <v>492.95220947265625</v>
      </c>
      <c r="W54">
        <f>+[1]Sheet1!W54</f>
        <v>431.09646606445313</v>
      </c>
      <c r="X54">
        <f>+[1]Sheet1!X54</f>
        <v>447.43667602539063</v>
      </c>
      <c r="Y54">
        <f>+[1]Sheet1!Y54</f>
        <v>378.06201171875</v>
      </c>
      <c r="Z54">
        <f>+[1]Sheet1!Z54</f>
        <v>416.17019653320313</v>
      </c>
      <c r="AA54">
        <f>+[1]Sheet1!AA54</f>
        <v>405.71417236328125</v>
      </c>
      <c r="AB54">
        <f>+[1]Sheet1!AB54</f>
        <v>475.156005859375</v>
      </c>
      <c r="AC54">
        <f>+[1]Sheet1!AC54</f>
        <v>379.9901123046875</v>
      </c>
      <c r="AD54">
        <f>+[1]Sheet1!AD54</f>
        <v>460.64404296875</v>
      </c>
      <c r="AE54">
        <f>+[1]Sheet1!AE54</f>
        <v>403.93801879882813</v>
      </c>
      <c r="AF54">
        <f>+[1]Sheet1!AF54</f>
        <v>465.42892456054688</v>
      </c>
      <c r="AG54">
        <f>+[1]Sheet1!AG54</f>
        <v>496.59597778320313</v>
      </c>
      <c r="AH54">
        <f>+[1]Sheet1!AH54</f>
        <v>494.32009887695313</v>
      </c>
      <c r="AI54">
        <f>+[1]Sheet1!AI54</f>
        <v>430.82754516601563</v>
      </c>
      <c r="AJ54">
        <f>+[1]Sheet1!AJ54</f>
        <v>447.85162353515625</v>
      </c>
      <c r="AK54">
        <f>+[1]Sheet1!AK54</f>
        <v>378.78854370117188</v>
      </c>
      <c r="AL54">
        <f>+[1]Sheet1!AL54</f>
        <v>413.99649047851563</v>
      </c>
      <c r="AM54">
        <f>+[1]Sheet1!AM54</f>
        <v>404.89956665039063</v>
      </c>
      <c r="AN54">
        <f>+[1]Sheet1!AN54</f>
        <v>473.62350463867188</v>
      </c>
      <c r="AO54">
        <f>+[1]Sheet1!AO54</f>
        <v>380.03372192382813</v>
      </c>
      <c r="AP54">
        <f>+[1]Sheet1!AP54</f>
        <v>460.9486083984375</v>
      </c>
      <c r="AQ54">
        <f>+[1]Sheet1!AQ54</f>
        <v>402.4345703125</v>
      </c>
      <c r="AR54">
        <f>+[1]Sheet1!AR54</f>
        <v>465.65713500976563</v>
      </c>
      <c r="AS54">
        <f>+[1]Sheet1!AS54</f>
        <v>488.43646240234375</v>
      </c>
      <c r="AT54">
        <f>+[1]Sheet1!AT54</f>
        <v>490.97445678710938</v>
      </c>
      <c r="AU54">
        <f>+[1]Sheet1!AU54</f>
        <v>429.5516357421875</v>
      </c>
      <c r="AV54">
        <f>+[1]Sheet1!AV54</f>
        <v>447.98724365234375</v>
      </c>
      <c r="AW54">
        <f>+[1]Sheet1!AW54</f>
        <v>375.28436279296875</v>
      </c>
      <c r="AX54">
        <f>+[1]Sheet1!AX54</f>
        <v>412.50689697265625</v>
      </c>
      <c r="AY54">
        <f>+[1]Sheet1!AY54</f>
        <v>405.06985473632813</v>
      </c>
      <c r="AZ54">
        <f>+[1]Sheet1!AZ54</f>
        <v>470.89605712890625</v>
      </c>
      <c r="BA54">
        <f>+[1]Sheet1!BA54</f>
        <v>380.02529907226563</v>
      </c>
      <c r="BB54">
        <f>+[1]Sheet1!BB54</f>
        <v>462.14288330078125</v>
      </c>
      <c r="BC54">
        <f>+[1]Sheet1!BC54</f>
        <v>398.06710815429688</v>
      </c>
      <c r="BD54">
        <f>+[1]Sheet1!BD54</f>
        <v>468.3116455078125</v>
      </c>
      <c r="BE54">
        <f>+[1]Sheet1!BE54</f>
        <v>481.73928833007813</v>
      </c>
      <c r="BF54">
        <f>+[1]Sheet1!BF54</f>
        <v>488.15469360351563</v>
      </c>
      <c r="BG54">
        <f>+[1]Sheet1!BG54</f>
        <v>429.14251708984375</v>
      </c>
      <c r="BH54">
        <f>+[1]Sheet1!BH54</f>
        <v>448.61825561523438</v>
      </c>
      <c r="BI54">
        <f>+[1]Sheet1!BI54</f>
        <v>379.87872314453125</v>
      </c>
      <c r="BJ54">
        <f>+[1]Sheet1!BJ54</f>
        <v>410.34124755859375</v>
      </c>
      <c r="BK54">
        <f>+[1]Sheet1!BK54</f>
        <v>404.781494140625</v>
      </c>
      <c r="BL54">
        <f>+[1]Sheet1!BL54</f>
        <v>458.13198852539063</v>
      </c>
      <c r="BM54">
        <f>+[1]Sheet1!BM54</f>
        <v>454.65066528320313</v>
      </c>
      <c r="BN54">
        <f>+[1]Sheet1!BN54</f>
        <v>453.92013549804688</v>
      </c>
      <c r="BO54">
        <f>+[1]Sheet1!BO54</f>
        <v>452.15521240234375</v>
      </c>
      <c r="BP54">
        <f>+[1]Sheet1!BP54</f>
        <v>448.05133056640625</v>
      </c>
      <c r="BQ54">
        <f>+[1]Sheet1!BQ54</f>
        <v>474.86630249023438</v>
      </c>
      <c r="BR54">
        <f>+[1]Sheet1!BR54</f>
        <v>380.20278930664063</v>
      </c>
      <c r="BS54">
        <f>+[1]Sheet1!BS54</f>
        <v>460.22384643554688</v>
      </c>
      <c r="BT54">
        <f>+[1]Sheet1!BT54</f>
        <v>403.04116821289063</v>
      </c>
      <c r="BU54">
        <f>+[1]Sheet1!BU54</f>
        <v>466.7330322265625</v>
      </c>
      <c r="BV54">
        <f>+[1]Sheet1!BV54</f>
        <v>488.89767456054688</v>
      </c>
      <c r="BW54">
        <f>+[1]Sheet1!BW54</f>
        <v>491.090576171875</v>
      </c>
      <c r="BX54">
        <f>+[1]Sheet1!BX54</f>
        <v>430.20639038085938</v>
      </c>
      <c r="BY54">
        <f>+[1]Sheet1!BY54</f>
        <v>447.99371337890625</v>
      </c>
      <c r="BZ54">
        <f>+[1]Sheet1!BZ54</f>
        <v>378.17507934570313</v>
      </c>
      <c r="CA54">
        <f>+[1]Sheet1!CA54</f>
        <v>412.66473388671875</v>
      </c>
      <c r="CB54">
        <f>+[1]Sheet1!CB54</f>
        <v>405.24893188476563</v>
      </c>
      <c r="CC54">
        <f>+[1]Sheet1!CC54</f>
        <v>452.25881958007813</v>
      </c>
      <c r="CD54">
        <f>+[1]Sheet1!CD54</f>
        <v>452.25885009765625</v>
      </c>
      <c r="CF54">
        <f ca="1">+[2]IPCse!DC58</f>
        <v>452.47901493661465</v>
      </c>
      <c r="CG54">
        <f t="shared" ca="1" si="0"/>
        <v>452.11213511885529</v>
      </c>
    </row>
    <row r="55" spans="1:85" x14ac:dyDescent="0.25">
      <c r="A55" s="2">
        <f>+[1]Sheet1!A55</f>
        <v>44317</v>
      </c>
      <c r="B55" s="1">
        <f>+[1]Sheet1!B55</f>
        <v>5</v>
      </c>
      <c r="C55" s="1">
        <f>+[1]Sheet1!C55</f>
        <v>2021</v>
      </c>
      <c r="D55">
        <f>+[1]Sheet1!D55</f>
        <v>497.93350219726563</v>
      </c>
      <c r="E55">
        <f>+[1]Sheet1!E55</f>
        <v>389.21725463867188</v>
      </c>
      <c r="F55">
        <f>+[1]Sheet1!F55</f>
        <v>470.543701171875</v>
      </c>
      <c r="G55">
        <f>+[1]Sheet1!G55</f>
        <v>419.28738403320313</v>
      </c>
      <c r="H55">
        <f>+[1]Sheet1!H55</f>
        <v>476.53604125976563</v>
      </c>
      <c r="I55">
        <f>+[1]Sheet1!I55</f>
        <v>523.95709228515625</v>
      </c>
      <c r="J55">
        <f>+[1]Sheet1!J55</f>
        <v>523.214111328125</v>
      </c>
      <c r="K55">
        <f>+[1]Sheet1!K55</f>
        <v>438.11398315429688</v>
      </c>
      <c r="L55">
        <f>+[1]Sheet1!L55</f>
        <v>460.43203735351563</v>
      </c>
      <c r="M55">
        <f>+[1]Sheet1!M55</f>
        <v>388.8336181640625</v>
      </c>
      <c r="N55">
        <f>+[1]Sheet1!N55</f>
        <v>432.5374755859375</v>
      </c>
      <c r="O55">
        <f>+[1]Sheet1!O55</f>
        <v>419.71261596679688</v>
      </c>
      <c r="P55">
        <f>+[1]Sheet1!P55</f>
        <v>495.51095581054688</v>
      </c>
      <c r="Q55">
        <f>+[1]Sheet1!Q55</f>
        <v>388.688232421875</v>
      </c>
      <c r="R55">
        <f>+[1]Sheet1!R55</f>
        <v>472.97036743164063</v>
      </c>
      <c r="S55">
        <f>+[1]Sheet1!S55</f>
        <v>415.02056884765625</v>
      </c>
      <c r="T55">
        <f>+[1]Sheet1!T55</f>
        <v>478.00323486328125</v>
      </c>
      <c r="U55">
        <f>+[1]Sheet1!U55</f>
        <v>519.582275390625</v>
      </c>
      <c r="V55">
        <f>+[1]Sheet1!V55</f>
        <v>522.16375732421875</v>
      </c>
      <c r="W55">
        <f>+[1]Sheet1!W55</f>
        <v>437.1260986328125</v>
      </c>
      <c r="X55">
        <f>+[1]Sheet1!X55</f>
        <v>461.1273193359375</v>
      </c>
      <c r="Y55">
        <f>+[1]Sheet1!Y55</f>
        <v>391.45223999023438</v>
      </c>
      <c r="Z55">
        <f>+[1]Sheet1!Z55</f>
        <v>432.10025024414063</v>
      </c>
      <c r="AA55">
        <f>+[1]Sheet1!AA55</f>
        <v>417.78353881835938</v>
      </c>
      <c r="AB55">
        <f>+[1]Sheet1!AB55</f>
        <v>493.9188232421875</v>
      </c>
      <c r="AC55">
        <f>+[1]Sheet1!AC55</f>
        <v>388.61038208007813</v>
      </c>
      <c r="AD55">
        <f>+[1]Sheet1!AD55</f>
        <v>474.34390258789063</v>
      </c>
      <c r="AE55">
        <f>+[1]Sheet1!AE55</f>
        <v>411.7672119140625</v>
      </c>
      <c r="AF55">
        <f>+[1]Sheet1!AF55</f>
        <v>477.30636596679688</v>
      </c>
      <c r="AG55">
        <f>+[1]Sheet1!AG55</f>
        <v>519.861328125</v>
      </c>
      <c r="AH55">
        <f>+[1]Sheet1!AH55</f>
        <v>523.658935546875</v>
      </c>
      <c r="AI55">
        <f>+[1]Sheet1!AI55</f>
        <v>436.8116455078125</v>
      </c>
      <c r="AJ55">
        <f>+[1]Sheet1!AJ55</f>
        <v>461.51248168945313</v>
      </c>
      <c r="AK55">
        <f>+[1]Sheet1!AK55</f>
        <v>392.501708984375</v>
      </c>
      <c r="AL55">
        <f>+[1]Sheet1!AL55</f>
        <v>429.727294921875</v>
      </c>
      <c r="AM55">
        <f>+[1]Sheet1!AM55</f>
        <v>416.90313720703125</v>
      </c>
      <c r="AN55">
        <f>+[1]Sheet1!AN55</f>
        <v>492.28384399414063</v>
      </c>
      <c r="AO55">
        <f>+[1]Sheet1!AO55</f>
        <v>388.57882690429688</v>
      </c>
      <c r="AP55">
        <f>+[1]Sheet1!AP55</f>
        <v>474.44326782226563</v>
      </c>
      <c r="AQ55">
        <f>+[1]Sheet1!AQ55</f>
        <v>410.36935424804688</v>
      </c>
      <c r="AR55">
        <f>+[1]Sheet1!AR55</f>
        <v>477.55929565429688</v>
      </c>
      <c r="AS55">
        <f>+[1]Sheet1!AS55</f>
        <v>511.83135986328125</v>
      </c>
      <c r="AT55">
        <f>+[1]Sheet1!AT55</f>
        <v>520.47747802734375</v>
      </c>
      <c r="AU55">
        <f>+[1]Sheet1!AU55</f>
        <v>435.559326171875</v>
      </c>
      <c r="AV55">
        <f>+[1]Sheet1!AV55</f>
        <v>461.90887451171875</v>
      </c>
      <c r="AW55">
        <f>+[1]Sheet1!AW55</f>
        <v>388.68106079101563</v>
      </c>
      <c r="AX55">
        <f>+[1]Sheet1!AX55</f>
        <v>428.46124267578125</v>
      </c>
      <c r="AY55">
        <f>+[1]Sheet1!AY55</f>
        <v>416.89462280273438</v>
      </c>
      <c r="AZ55">
        <f>+[1]Sheet1!AZ55</f>
        <v>489.40325927734375</v>
      </c>
      <c r="BA55">
        <f>+[1]Sheet1!BA55</f>
        <v>388.38226318359375</v>
      </c>
      <c r="BB55">
        <f>+[1]Sheet1!BB55</f>
        <v>475.32388305664063</v>
      </c>
      <c r="BC55">
        <f>+[1]Sheet1!BC55</f>
        <v>406.40194702148438</v>
      </c>
      <c r="BD55">
        <f>+[1]Sheet1!BD55</f>
        <v>480.17156982421875</v>
      </c>
      <c r="BE55">
        <f>+[1]Sheet1!BE55</f>
        <v>505.20175170898438</v>
      </c>
      <c r="BF55">
        <f>+[1]Sheet1!BF55</f>
        <v>517.5155029296875</v>
      </c>
      <c r="BG55">
        <f>+[1]Sheet1!BG55</f>
        <v>435.2440185546875</v>
      </c>
      <c r="BH55">
        <f>+[1]Sheet1!BH55</f>
        <v>462.81439208984375</v>
      </c>
      <c r="BI55">
        <f>+[1]Sheet1!BI55</f>
        <v>394.13809204101563</v>
      </c>
      <c r="BJ55">
        <f>+[1]Sheet1!BJ55</f>
        <v>426.40097045898438</v>
      </c>
      <c r="BK55">
        <f>+[1]Sheet1!BK55</f>
        <v>416.382568359375</v>
      </c>
      <c r="BL55">
        <f>+[1]Sheet1!BL55</f>
        <v>474.6748046875</v>
      </c>
      <c r="BM55">
        <f>+[1]Sheet1!BM55</f>
        <v>471.17938232421875</v>
      </c>
      <c r="BN55">
        <f>+[1]Sheet1!BN55</f>
        <v>470.48284912109375</v>
      </c>
      <c r="BO55">
        <f>+[1]Sheet1!BO55</f>
        <v>468.99737548828125</v>
      </c>
      <c r="BP55">
        <f>+[1]Sheet1!BP55</f>
        <v>464.70806884765625</v>
      </c>
      <c r="BQ55">
        <f>+[1]Sheet1!BQ55</f>
        <v>493.57696533203125</v>
      </c>
      <c r="BR55">
        <f>+[1]Sheet1!BR55</f>
        <v>388.62991333007813</v>
      </c>
      <c r="BS55">
        <f>+[1]Sheet1!BS55</f>
        <v>473.89169311523438</v>
      </c>
      <c r="BT55">
        <f>+[1]Sheet1!BT55</f>
        <v>411.07415771484375</v>
      </c>
      <c r="BU55">
        <f>+[1]Sheet1!BU55</f>
        <v>478.57168579101563</v>
      </c>
      <c r="BV55">
        <f>+[1]Sheet1!BV55</f>
        <v>512.29150390625</v>
      </c>
      <c r="BW55">
        <f>+[1]Sheet1!BW55</f>
        <v>520.409912109375</v>
      </c>
      <c r="BX55">
        <f>+[1]Sheet1!BX55</f>
        <v>436.27166748046875</v>
      </c>
      <c r="BY55">
        <f>+[1]Sheet1!BY55</f>
        <v>461.9140625</v>
      </c>
      <c r="BZ55">
        <f>+[1]Sheet1!BZ55</f>
        <v>391.88720703125</v>
      </c>
      <c r="CA55">
        <f>+[1]Sheet1!CA55</f>
        <v>428.60165405273438</v>
      </c>
      <c r="CB55">
        <f>+[1]Sheet1!CB55</f>
        <v>417.106689453125</v>
      </c>
      <c r="CC55">
        <f>+[1]Sheet1!CC55</f>
        <v>468.90646362304688</v>
      </c>
      <c r="CD55">
        <f>+[1]Sheet1!CD55</f>
        <v>468.90643310546875</v>
      </c>
      <c r="CF55">
        <f ca="1">+[2]IPCse!DC59</f>
        <v>468.97298269334112</v>
      </c>
      <c r="CG55">
        <f t="shared" ca="1" si="0"/>
        <v>468.59272920810781</v>
      </c>
    </row>
    <row r="56" spans="1:85" x14ac:dyDescent="0.25">
      <c r="A56" s="2">
        <f>+[1]Sheet1!A56</f>
        <v>44348</v>
      </c>
      <c r="B56" s="1">
        <f>+[1]Sheet1!B56</f>
        <v>6</v>
      </c>
      <c r="C56" s="1">
        <f>+[1]Sheet1!C56</f>
        <v>2021</v>
      </c>
      <c r="D56">
        <f>+[1]Sheet1!D56</f>
        <v>516.4791259765625</v>
      </c>
      <c r="E56">
        <f>+[1]Sheet1!E56</f>
        <v>411.62979125976563</v>
      </c>
      <c r="F56">
        <f>+[1]Sheet1!F56</f>
        <v>485.20565795898438</v>
      </c>
      <c r="G56">
        <f>+[1]Sheet1!G56</f>
        <v>430.29922485351563</v>
      </c>
      <c r="H56">
        <f>+[1]Sheet1!H56</f>
        <v>490.497802734375</v>
      </c>
      <c r="I56">
        <f>+[1]Sheet1!I56</f>
        <v>542.5706787109375</v>
      </c>
      <c r="J56">
        <f>+[1]Sheet1!J56</f>
        <v>539.78924560546875</v>
      </c>
      <c r="K56">
        <f>+[1]Sheet1!K56</f>
        <v>468.59317016601563</v>
      </c>
      <c r="L56">
        <f>+[1]Sheet1!L56</f>
        <v>471.2442626953125</v>
      </c>
      <c r="M56">
        <f>+[1]Sheet1!M56</f>
        <v>400.7701416015625</v>
      </c>
      <c r="N56">
        <f>+[1]Sheet1!N56</f>
        <v>445.93533325195313</v>
      </c>
      <c r="O56">
        <f>+[1]Sheet1!O56</f>
        <v>427.90139770507813</v>
      </c>
      <c r="P56">
        <f>+[1]Sheet1!P56</f>
        <v>514.06365966796875</v>
      </c>
      <c r="Q56">
        <f>+[1]Sheet1!Q56</f>
        <v>410.77914428710938</v>
      </c>
      <c r="R56">
        <f>+[1]Sheet1!R56</f>
        <v>488.39935302734375</v>
      </c>
      <c r="S56">
        <f>+[1]Sheet1!S56</f>
        <v>425.6416015625</v>
      </c>
      <c r="T56">
        <f>+[1]Sheet1!T56</f>
        <v>491.95864868164063</v>
      </c>
      <c r="U56">
        <f>+[1]Sheet1!U56</f>
        <v>537.250732421875</v>
      </c>
      <c r="V56">
        <f>+[1]Sheet1!V56</f>
        <v>538.7945556640625</v>
      </c>
      <c r="W56">
        <f>+[1]Sheet1!W56</f>
        <v>467.86666870117188</v>
      </c>
      <c r="X56">
        <f>+[1]Sheet1!X56</f>
        <v>471.638671875</v>
      </c>
      <c r="Y56">
        <f>+[1]Sheet1!Y56</f>
        <v>403.70773315429688</v>
      </c>
      <c r="Z56">
        <f>+[1]Sheet1!Z56</f>
        <v>445.6552734375</v>
      </c>
      <c r="AA56">
        <f>+[1]Sheet1!AA56</f>
        <v>425.92715454101563</v>
      </c>
      <c r="AB56">
        <f>+[1]Sheet1!AB56</f>
        <v>512.40277099609375</v>
      </c>
      <c r="AC56">
        <f>+[1]Sheet1!AC56</f>
        <v>410.34747314453125</v>
      </c>
      <c r="AD56">
        <f>+[1]Sheet1!AD56</f>
        <v>490.08367919921875</v>
      </c>
      <c r="AE56">
        <f>+[1]Sheet1!AE56</f>
        <v>422.11215209960938</v>
      </c>
      <c r="AF56">
        <f>+[1]Sheet1!AF56</f>
        <v>491.37619018554688</v>
      </c>
      <c r="AG56">
        <f>+[1]Sheet1!AG56</f>
        <v>537.5595703125</v>
      </c>
      <c r="AH56">
        <f>+[1]Sheet1!AH56</f>
        <v>540.48284912109375</v>
      </c>
      <c r="AI56">
        <f>+[1]Sheet1!AI56</f>
        <v>467.66098022460938</v>
      </c>
      <c r="AJ56">
        <f>+[1]Sheet1!AJ56</f>
        <v>471.916748046875</v>
      </c>
      <c r="AK56">
        <f>+[1]Sheet1!AK56</f>
        <v>404.80902099609375</v>
      </c>
      <c r="AL56">
        <f>+[1]Sheet1!AL56</f>
        <v>443.23831176757813</v>
      </c>
      <c r="AM56">
        <f>+[1]Sheet1!AM56</f>
        <v>425.0615234375</v>
      </c>
      <c r="AN56">
        <f>+[1]Sheet1!AN56</f>
        <v>510.67633056640625</v>
      </c>
      <c r="AO56">
        <f>+[1]Sheet1!AO56</f>
        <v>410.24105834960938</v>
      </c>
      <c r="AP56">
        <f>+[1]Sheet1!AP56</f>
        <v>490.46224975585938</v>
      </c>
      <c r="AQ56">
        <f>+[1]Sheet1!AQ56</f>
        <v>420.36306762695313</v>
      </c>
      <c r="AR56">
        <f>+[1]Sheet1!AR56</f>
        <v>491.63983154296875</v>
      </c>
      <c r="AS56">
        <f>+[1]Sheet1!AS56</f>
        <v>527.83270263671875</v>
      </c>
      <c r="AT56">
        <f>+[1]Sheet1!AT56</f>
        <v>537.510498046875</v>
      </c>
      <c r="AU56">
        <f>+[1]Sheet1!AU56</f>
        <v>466.56814575195313</v>
      </c>
      <c r="AV56">
        <f>+[1]Sheet1!AV56</f>
        <v>472.05535888671875</v>
      </c>
      <c r="AW56">
        <f>+[1]Sheet1!AW56</f>
        <v>400.9393310546875</v>
      </c>
      <c r="AX56">
        <f>+[1]Sheet1!AX56</f>
        <v>441.93524169921875</v>
      </c>
      <c r="AY56">
        <f>+[1]Sheet1!AY56</f>
        <v>425.09805297851563</v>
      </c>
      <c r="AZ56">
        <f>+[1]Sheet1!AZ56</f>
        <v>507.6796875</v>
      </c>
      <c r="BA56">
        <f>+[1]Sheet1!BA56</f>
        <v>409.95098876953125</v>
      </c>
      <c r="BB56">
        <f>+[1]Sheet1!BB56</f>
        <v>491.70809936523438</v>
      </c>
      <c r="BC56">
        <f>+[1]Sheet1!BC56</f>
        <v>415.86187744140625</v>
      </c>
      <c r="BD56">
        <f>+[1]Sheet1!BD56</f>
        <v>494.09942626953125</v>
      </c>
      <c r="BE56">
        <f>+[1]Sheet1!BE56</f>
        <v>519.8397216796875</v>
      </c>
      <c r="BF56">
        <f>+[1]Sheet1!BF56</f>
        <v>534.92376708984375</v>
      </c>
      <c r="BG56">
        <f>+[1]Sheet1!BG56</f>
        <v>466.43673706054688</v>
      </c>
      <c r="BH56">
        <f>+[1]Sheet1!BH56</f>
        <v>472.52804565429688</v>
      </c>
      <c r="BI56">
        <f>+[1]Sheet1!BI56</f>
        <v>406.86248779296875</v>
      </c>
      <c r="BJ56">
        <f>+[1]Sheet1!BJ56</f>
        <v>439.59506225585938</v>
      </c>
      <c r="BK56">
        <f>+[1]Sheet1!BK56</f>
        <v>424.45169067382813</v>
      </c>
      <c r="BL56">
        <f>+[1]Sheet1!BL56</f>
        <v>491.06332397460938</v>
      </c>
      <c r="BM56">
        <f>+[1]Sheet1!BM56</f>
        <v>487.35128784179688</v>
      </c>
      <c r="BN56">
        <f>+[1]Sheet1!BN56</f>
        <v>486.51348876953125</v>
      </c>
      <c r="BO56">
        <f>+[1]Sheet1!BO56</f>
        <v>484.65347290039063</v>
      </c>
      <c r="BP56">
        <f>+[1]Sheet1!BP56</f>
        <v>479.72665405273438</v>
      </c>
      <c r="BQ56">
        <f>+[1]Sheet1!BQ56</f>
        <v>512.0189208984375</v>
      </c>
      <c r="BR56">
        <f>+[1]Sheet1!BR56</f>
        <v>410.45675659179688</v>
      </c>
      <c r="BS56">
        <f>+[1]Sheet1!BS56</f>
        <v>489.67721557617188</v>
      </c>
      <c r="BT56">
        <f>+[1]Sheet1!BT56</f>
        <v>421.17092895507813</v>
      </c>
      <c r="BU56">
        <f>+[1]Sheet1!BU56</f>
        <v>492.56072998046875</v>
      </c>
      <c r="BV56">
        <f>+[1]Sheet1!BV56</f>
        <v>528.41241455078125</v>
      </c>
      <c r="BW56">
        <f>+[1]Sheet1!BW56</f>
        <v>537.4464111328125</v>
      </c>
      <c r="BX56">
        <f>+[1]Sheet1!BX56</f>
        <v>467.1962890625</v>
      </c>
      <c r="BY56">
        <f>+[1]Sheet1!BY56</f>
        <v>472.06381225585938</v>
      </c>
      <c r="BZ56">
        <f>+[1]Sheet1!BZ56</f>
        <v>404.31893920898438</v>
      </c>
      <c r="CA56">
        <f>+[1]Sheet1!CA56</f>
        <v>441.97177124023438</v>
      </c>
      <c r="CB56">
        <f>+[1]Sheet1!CB56</f>
        <v>425.24298095703125</v>
      </c>
      <c r="CC56">
        <f>+[1]Sheet1!CC56</f>
        <v>484.59237670898438</v>
      </c>
      <c r="CD56">
        <f>+[1]Sheet1!CD56</f>
        <v>484.59237670898438</v>
      </c>
      <c r="CF56">
        <f ca="1">+[2]IPCse!DC60</f>
        <v>484.71966022044427</v>
      </c>
      <c r="CG56">
        <f t="shared" ca="1" si="0"/>
        <v>484.3266389868939</v>
      </c>
    </row>
    <row r="57" spans="1:85" x14ac:dyDescent="0.25">
      <c r="A57" s="2">
        <f>+[1]Sheet1!A57</f>
        <v>44378</v>
      </c>
      <c r="B57" s="1">
        <f>+[1]Sheet1!B57</f>
        <v>7</v>
      </c>
      <c r="C57" s="1">
        <f>+[1]Sheet1!C57</f>
        <v>2021</v>
      </c>
      <c r="D57">
        <f>+[1]Sheet1!D57</f>
        <v>536.550048828125</v>
      </c>
      <c r="E57">
        <f>+[1]Sheet1!E57</f>
        <v>425.34341430664063</v>
      </c>
      <c r="F57">
        <f>+[1]Sheet1!F57</f>
        <v>498.17190551757813</v>
      </c>
      <c r="G57">
        <f>+[1]Sheet1!G57</f>
        <v>441.49053955078125</v>
      </c>
      <c r="H57">
        <f>+[1]Sheet1!H57</f>
        <v>501.113037109375</v>
      </c>
      <c r="I57">
        <f>+[1]Sheet1!I57</f>
        <v>564.5718994140625</v>
      </c>
      <c r="J57">
        <f>+[1]Sheet1!J57</f>
        <v>553.01824951171875</v>
      </c>
      <c r="K57">
        <f>+[1]Sheet1!K57</f>
        <v>474.20724487304688</v>
      </c>
      <c r="L57">
        <f>+[1]Sheet1!L57</f>
        <v>482.288818359375</v>
      </c>
      <c r="M57">
        <f>+[1]Sheet1!M57</f>
        <v>411.21142578125</v>
      </c>
      <c r="N57">
        <f>+[1]Sheet1!N57</f>
        <v>466.5191650390625</v>
      </c>
      <c r="O57">
        <f>+[1]Sheet1!O57</f>
        <v>440.99838256835938</v>
      </c>
      <c r="P57">
        <f>+[1]Sheet1!P57</f>
        <v>534.24249267578125</v>
      </c>
      <c r="Q57">
        <f>+[1]Sheet1!Q57</f>
        <v>424.71694946289063</v>
      </c>
      <c r="R57">
        <f>+[1]Sheet1!R57</f>
        <v>501.2103271484375</v>
      </c>
      <c r="S57">
        <f>+[1]Sheet1!S57</f>
        <v>437.39056396484375</v>
      </c>
      <c r="T57">
        <f>+[1]Sheet1!T57</f>
        <v>502.39410400390625</v>
      </c>
      <c r="U57">
        <f>+[1]Sheet1!U57</f>
        <v>558.60601806640625</v>
      </c>
      <c r="V57">
        <f>+[1]Sheet1!V57</f>
        <v>551.6903076171875</v>
      </c>
      <c r="W57">
        <f>+[1]Sheet1!W57</f>
        <v>472.49581909179688</v>
      </c>
      <c r="X57">
        <f>+[1]Sheet1!X57</f>
        <v>482.57244873046875</v>
      </c>
      <c r="Y57">
        <f>+[1]Sheet1!Y57</f>
        <v>415.46881103515625</v>
      </c>
      <c r="Z57">
        <f>+[1]Sheet1!Z57</f>
        <v>466.39651489257813</v>
      </c>
      <c r="AA57">
        <f>+[1]Sheet1!AA57</f>
        <v>439.35247802734375</v>
      </c>
      <c r="AB57">
        <f>+[1]Sheet1!AB57</f>
        <v>532.662109375</v>
      </c>
      <c r="AC57">
        <f>+[1]Sheet1!AC57</f>
        <v>424.15069580078125</v>
      </c>
      <c r="AD57">
        <f>+[1]Sheet1!AD57</f>
        <v>502.69546508789063</v>
      </c>
      <c r="AE57">
        <f>+[1]Sheet1!AE57</f>
        <v>434.07278442382813</v>
      </c>
      <c r="AF57">
        <f>+[1]Sheet1!AF57</f>
        <v>502.02914428710938</v>
      </c>
      <c r="AG57">
        <f>+[1]Sheet1!AG57</f>
        <v>559.13427734375</v>
      </c>
      <c r="AH57">
        <f>+[1]Sheet1!AH57</f>
        <v>553.52789306640625</v>
      </c>
      <c r="AI57">
        <f>+[1]Sheet1!AI57</f>
        <v>471.8751220703125</v>
      </c>
      <c r="AJ57">
        <f>+[1]Sheet1!AJ57</f>
        <v>482.75527954101563</v>
      </c>
      <c r="AK57">
        <f>+[1]Sheet1!AK57</f>
        <v>416.80914306640625</v>
      </c>
      <c r="AL57">
        <f>+[1]Sheet1!AL57</f>
        <v>464.12356567382813</v>
      </c>
      <c r="AM57">
        <f>+[1]Sheet1!AM57</f>
        <v>438.57568359375</v>
      </c>
      <c r="AN57">
        <f>+[1]Sheet1!AN57</f>
        <v>530.97589111328125</v>
      </c>
      <c r="AO57">
        <f>+[1]Sheet1!AO57</f>
        <v>424.0828857421875</v>
      </c>
      <c r="AP57">
        <f>+[1]Sheet1!AP57</f>
        <v>503.24069213867188</v>
      </c>
      <c r="AQ57">
        <f>+[1]Sheet1!AQ57</f>
        <v>432.55184936523438</v>
      </c>
      <c r="AR57">
        <f>+[1]Sheet1!AR57</f>
        <v>502.26388549804688</v>
      </c>
      <c r="AS57">
        <f>+[1]Sheet1!AS57</f>
        <v>547.79583740234375</v>
      </c>
      <c r="AT57">
        <f>+[1]Sheet1!AT57</f>
        <v>549.93609619140625</v>
      </c>
      <c r="AU57">
        <f>+[1]Sheet1!AU57</f>
        <v>470.468505859375</v>
      </c>
      <c r="AV57">
        <f>+[1]Sheet1!AV57</f>
        <v>483.06039428710938</v>
      </c>
      <c r="AW57">
        <f>+[1]Sheet1!AW57</f>
        <v>412.95648193359375</v>
      </c>
      <c r="AX57">
        <f>+[1]Sheet1!AX57</f>
        <v>463.01760864257813</v>
      </c>
      <c r="AY57">
        <f>+[1]Sheet1!AY57</f>
        <v>438.80886840820313</v>
      </c>
      <c r="AZ57">
        <f>+[1]Sheet1!AZ57</f>
        <v>528.01251220703125</v>
      </c>
      <c r="BA57">
        <f>+[1]Sheet1!BA57</f>
        <v>424.0286865234375</v>
      </c>
      <c r="BB57">
        <f>+[1]Sheet1!BB57</f>
        <v>504.5146484375</v>
      </c>
      <c r="BC57">
        <f>+[1]Sheet1!BC57</f>
        <v>428.55105590820313</v>
      </c>
      <c r="BD57">
        <f>+[1]Sheet1!BD57</f>
        <v>504.11141967773438</v>
      </c>
      <c r="BE57">
        <f>+[1]Sheet1!BE57</f>
        <v>538.557373046875</v>
      </c>
      <c r="BF57">
        <f>+[1]Sheet1!BF57</f>
        <v>546.916015625</v>
      </c>
      <c r="BG57">
        <f>+[1]Sheet1!BG57</f>
        <v>469.77456665039063</v>
      </c>
      <c r="BH57">
        <f>+[1]Sheet1!BH57</f>
        <v>483.5689697265625</v>
      </c>
      <c r="BI57">
        <f>+[1]Sheet1!BI57</f>
        <v>420.12142944335938</v>
      </c>
      <c r="BJ57">
        <f>+[1]Sheet1!BJ57</f>
        <v>461.1427001953125</v>
      </c>
      <c r="BK57">
        <f>+[1]Sheet1!BK57</f>
        <v>438.7159423828125</v>
      </c>
      <c r="BL57">
        <f>+[1]Sheet1!BL57</f>
        <v>507.1982421875</v>
      </c>
      <c r="BM57">
        <f>+[1]Sheet1!BM57</f>
        <v>503.10601806640625</v>
      </c>
      <c r="BN57">
        <f>+[1]Sheet1!BN57</f>
        <v>502.32742309570313</v>
      </c>
      <c r="BO57">
        <f>+[1]Sheet1!BO57</f>
        <v>500.14230346679688</v>
      </c>
      <c r="BP57">
        <f>+[1]Sheet1!BP57</f>
        <v>494.92510986328125</v>
      </c>
      <c r="BQ57">
        <f>+[1]Sheet1!BQ57</f>
        <v>532.25421142578125</v>
      </c>
      <c r="BR57">
        <f>+[1]Sheet1!BR57</f>
        <v>424.36489868164063</v>
      </c>
      <c r="BS57">
        <f>+[1]Sheet1!BS57</f>
        <v>502.46420288085938</v>
      </c>
      <c r="BT57">
        <f>+[1]Sheet1!BT57</f>
        <v>433.29946899414063</v>
      </c>
      <c r="BU57">
        <f>+[1]Sheet1!BU57</f>
        <v>502.91018676757813</v>
      </c>
      <c r="BV57">
        <f>+[1]Sheet1!BV57</f>
        <v>548.4534912109375</v>
      </c>
      <c r="BW57">
        <f>+[1]Sheet1!BW57</f>
        <v>549.95367431640625</v>
      </c>
      <c r="BX57">
        <f>+[1]Sheet1!BX57</f>
        <v>471.31558227539063</v>
      </c>
      <c r="BY57">
        <f>+[1]Sheet1!BY57</f>
        <v>483.04916381835938</v>
      </c>
      <c r="BZ57">
        <f>+[1]Sheet1!BZ57</f>
        <v>416.69485473632813</v>
      </c>
      <c r="CA57">
        <f>+[1]Sheet1!CA57</f>
        <v>463.12994384765625</v>
      </c>
      <c r="CB57">
        <f>+[1]Sheet1!CB57</f>
        <v>439.0260009765625</v>
      </c>
      <c r="CC57">
        <f>+[1]Sheet1!CC57</f>
        <v>500.1650390625</v>
      </c>
      <c r="CD57">
        <f>+[1]Sheet1!CD57</f>
        <v>500.1650390625</v>
      </c>
      <c r="CF57">
        <f ca="1">+[2]IPCse!DC61</f>
        <v>500.26790871882827</v>
      </c>
      <c r="CG57">
        <f t="shared" ca="1" si="0"/>
        <v>499.86228062752917</v>
      </c>
    </row>
    <row r="58" spans="1:85" x14ac:dyDescent="0.25">
      <c r="A58" s="2">
        <f>+[1]Sheet1!A58</f>
        <v>44409</v>
      </c>
      <c r="B58" s="1">
        <f>+[1]Sheet1!B58</f>
        <v>8</v>
      </c>
      <c r="C58" s="1">
        <f>+[1]Sheet1!C58</f>
        <v>2021</v>
      </c>
      <c r="D58">
        <f>+[1]Sheet1!D58</f>
        <v>543.49371337890625</v>
      </c>
      <c r="E58">
        <f>+[1]Sheet1!E58</f>
        <v>435.93011474609375</v>
      </c>
      <c r="F58">
        <f>+[1]Sheet1!F58</f>
        <v>514.4439697265625</v>
      </c>
      <c r="G58">
        <f>+[1]Sheet1!G58</f>
        <v>445.94015502929688</v>
      </c>
      <c r="H58">
        <f>+[1]Sheet1!H58</f>
        <v>516.7498779296875</v>
      </c>
      <c r="I58">
        <f>+[1]Sheet1!I58</f>
        <v>587.2557373046875</v>
      </c>
      <c r="J58">
        <f>+[1]Sheet1!J58</f>
        <v>566.61968994140625</v>
      </c>
      <c r="K58">
        <f>+[1]Sheet1!K58</f>
        <v>474.40618896484375</v>
      </c>
      <c r="L58">
        <f>+[1]Sheet1!L58</f>
        <v>498.6082763671875</v>
      </c>
      <c r="M58">
        <f>+[1]Sheet1!M58</f>
        <v>429.63427734375</v>
      </c>
      <c r="N58">
        <f>+[1]Sheet1!N58</f>
        <v>480.56500244140625</v>
      </c>
      <c r="O58">
        <f>+[1]Sheet1!O58</f>
        <v>454.48757934570313</v>
      </c>
      <c r="P58">
        <f>+[1]Sheet1!P58</f>
        <v>541.0438232421875</v>
      </c>
      <c r="Q58">
        <f>+[1]Sheet1!Q58</f>
        <v>434.80941772460938</v>
      </c>
      <c r="R58">
        <f>+[1]Sheet1!R58</f>
        <v>517.7047119140625</v>
      </c>
      <c r="S58">
        <f>+[1]Sheet1!S58</f>
        <v>441.82888793945313</v>
      </c>
      <c r="T58">
        <f>+[1]Sheet1!T58</f>
        <v>517.72589111328125</v>
      </c>
      <c r="U58">
        <f>+[1]Sheet1!U58</f>
        <v>581.54486083984375</v>
      </c>
      <c r="V58">
        <f>+[1]Sheet1!V58</f>
        <v>565.30517578125</v>
      </c>
      <c r="W58">
        <f>+[1]Sheet1!W58</f>
        <v>472.2449951171875</v>
      </c>
      <c r="X58">
        <f>+[1]Sheet1!X58</f>
        <v>498.78704833984375</v>
      </c>
      <c r="Y58">
        <f>+[1]Sheet1!Y58</f>
        <v>434.4287109375</v>
      </c>
      <c r="Z58">
        <f>+[1]Sheet1!Z58</f>
        <v>480.24563598632813</v>
      </c>
      <c r="AA58">
        <f>+[1]Sheet1!AA58</f>
        <v>453.17074584960938</v>
      </c>
      <c r="AB58">
        <f>+[1]Sheet1!AB58</f>
        <v>539.42633056640625</v>
      </c>
      <c r="AC58">
        <f>+[1]Sheet1!AC58</f>
        <v>434.30307006835938</v>
      </c>
      <c r="AD58">
        <f>+[1]Sheet1!AD58</f>
        <v>519.33795166015625</v>
      </c>
      <c r="AE58">
        <f>+[1]Sheet1!AE58</f>
        <v>438.1435546875</v>
      </c>
      <c r="AF58">
        <f>+[1]Sheet1!AF58</f>
        <v>517.36395263671875</v>
      </c>
      <c r="AG58">
        <f>+[1]Sheet1!AG58</f>
        <v>582.12322998046875</v>
      </c>
      <c r="AH58">
        <f>+[1]Sheet1!AH58</f>
        <v>567.12615966796875</v>
      </c>
      <c r="AI58">
        <f>+[1]Sheet1!AI58</f>
        <v>471.31890869140625</v>
      </c>
      <c r="AJ58">
        <f>+[1]Sheet1!AJ58</f>
        <v>498.95916748046875</v>
      </c>
      <c r="AK58">
        <f>+[1]Sheet1!AK58</f>
        <v>436.18148803710938</v>
      </c>
      <c r="AL58">
        <f>+[1]Sheet1!AL58</f>
        <v>477.99398803710938</v>
      </c>
      <c r="AM58">
        <f>+[1]Sheet1!AM58</f>
        <v>452.58895874023438</v>
      </c>
      <c r="AN58">
        <f>+[1]Sheet1!AN58</f>
        <v>537.90655517578125</v>
      </c>
      <c r="AO58">
        <f>+[1]Sheet1!AO58</f>
        <v>434.09640502929688</v>
      </c>
      <c r="AP58">
        <f>+[1]Sheet1!AP58</f>
        <v>519.93109130859375</v>
      </c>
      <c r="AQ58">
        <f>+[1]Sheet1!AQ58</f>
        <v>437.376953125</v>
      </c>
      <c r="AR58">
        <f>+[1]Sheet1!AR58</f>
        <v>517.535400390625</v>
      </c>
      <c r="AS58">
        <f>+[1]Sheet1!AS58</f>
        <v>570.97186279296875</v>
      </c>
      <c r="AT58">
        <f>+[1]Sheet1!AT58</f>
        <v>563.69549560546875</v>
      </c>
      <c r="AU58">
        <f>+[1]Sheet1!AU58</f>
        <v>469.80661010742188</v>
      </c>
      <c r="AV58">
        <f>+[1]Sheet1!AV58</f>
        <v>499.00631713867188</v>
      </c>
      <c r="AW58">
        <f>+[1]Sheet1!AW58</f>
        <v>431.76361083984375</v>
      </c>
      <c r="AX58">
        <f>+[1]Sheet1!AX58</f>
        <v>476.554931640625</v>
      </c>
      <c r="AY58">
        <f>+[1]Sheet1!AY58</f>
        <v>452.73715209960938</v>
      </c>
      <c r="AZ58">
        <f>+[1]Sheet1!AZ58</f>
        <v>535.124267578125</v>
      </c>
      <c r="BA58">
        <f>+[1]Sheet1!BA58</f>
        <v>433.71722412109375</v>
      </c>
      <c r="BB58">
        <f>+[1]Sheet1!BB58</f>
        <v>521.3411865234375</v>
      </c>
      <c r="BC58">
        <f>+[1]Sheet1!BC58</f>
        <v>434.92718505859375</v>
      </c>
      <c r="BD58">
        <f>+[1]Sheet1!BD58</f>
        <v>518.85443115234375</v>
      </c>
      <c r="BE58">
        <f>+[1]Sheet1!BE58</f>
        <v>561.91961669921875</v>
      </c>
      <c r="BF58">
        <f>+[1]Sheet1!BF58</f>
        <v>560.74066162109375</v>
      </c>
      <c r="BG58">
        <f>+[1]Sheet1!BG58</f>
        <v>468.4564208984375</v>
      </c>
      <c r="BH58">
        <f>+[1]Sheet1!BH58</f>
        <v>499.35311889648438</v>
      </c>
      <c r="BI58">
        <f>+[1]Sheet1!BI58</f>
        <v>439.6455078125</v>
      </c>
      <c r="BJ58">
        <f>+[1]Sheet1!BJ58</f>
        <v>474.1895751953125</v>
      </c>
      <c r="BK58">
        <f>+[1]Sheet1!BK58</f>
        <v>452.71246337890625</v>
      </c>
      <c r="BL58">
        <f>+[1]Sheet1!BL58</f>
        <v>517.94427490234375</v>
      </c>
      <c r="BM58">
        <f>+[1]Sheet1!BM58</f>
        <v>514.26690673828125</v>
      </c>
      <c r="BN58">
        <f>+[1]Sheet1!BN58</f>
        <v>513.85247802734375</v>
      </c>
      <c r="BO58">
        <f>+[1]Sheet1!BO58</f>
        <v>512.2559814453125</v>
      </c>
      <c r="BP58">
        <f>+[1]Sheet1!BP58</f>
        <v>507.77401733398438</v>
      </c>
      <c r="BQ58">
        <f>+[1]Sheet1!BQ58</f>
        <v>539.17108154296875</v>
      </c>
      <c r="BR58">
        <f>+[1]Sheet1!BR58</f>
        <v>434.39434814453125</v>
      </c>
      <c r="BS58">
        <f>+[1]Sheet1!BS58</f>
        <v>519.0941162109375</v>
      </c>
      <c r="BT58">
        <f>+[1]Sheet1!BT58</f>
        <v>438.39862060546875</v>
      </c>
      <c r="BU58">
        <f>+[1]Sheet1!BU58</f>
        <v>518.01190185546875</v>
      </c>
      <c r="BV58">
        <f>+[1]Sheet1!BV58</f>
        <v>571.609130859375</v>
      </c>
      <c r="BW58">
        <f>+[1]Sheet1!BW58</f>
        <v>563.67608642578125</v>
      </c>
      <c r="BX58">
        <f>+[1]Sheet1!BX58</f>
        <v>470.6527099609375</v>
      </c>
      <c r="BY58">
        <f>+[1]Sheet1!BY58</f>
        <v>499.05429077148438</v>
      </c>
      <c r="BZ58">
        <f>+[1]Sheet1!BZ58</f>
        <v>435.88168334960938</v>
      </c>
      <c r="CA58">
        <f>+[1]Sheet1!CA58</f>
        <v>476.60000610351563</v>
      </c>
      <c r="CB58">
        <f>+[1]Sheet1!CB58</f>
        <v>452.93539428710938</v>
      </c>
      <c r="CC58">
        <f>+[1]Sheet1!CC58</f>
        <v>512.09722900390625</v>
      </c>
      <c r="CD58">
        <f>+[1]Sheet1!CD58</f>
        <v>512.09722900390625</v>
      </c>
      <c r="CF58">
        <f ca="1">+[2]IPCse!DC62</f>
        <v>512.12317308480931</v>
      </c>
      <c r="CG58">
        <f t="shared" ca="1" si="0"/>
        <v>511.70793248754529</v>
      </c>
    </row>
    <row r="59" spans="1:85" x14ac:dyDescent="0.25">
      <c r="A59" s="2">
        <f>+[1]Sheet1!A59</f>
        <v>44440</v>
      </c>
      <c r="B59" s="1">
        <f>+[1]Sheet1!B59</f>
        <v>9</v>
      </c>
      <c r="C59" s="1">
        <f>+[1]Sheet1!C59</f>
        <v>2021</v>
      </c>
      <c r="D59">
        <f>+[1]Sheet1!D59</f>
        <v>555.06585693359375</v>
      </c>
      <c r="E59">
        <f>+[1]Sheet1!E59</f>
        <v>453.56497192382813</v>
      </c>
      <c r="F59">
        <f>+[1]Sheet1!F59</f>
        <v>530.8336181640625</v>
      </c>
      <c r="G59">
        <f>+[1]Sheet1!G59</f>
        <v>455.03472900390625</v>
      </c>
      <c r="H59">
        <f>+[1]Sheet1!H59</f>
        <v>531.1346435546875</v>
      </c>
      <c r="I59">
        <f>+[1]Sheet1!I59</f>
        <v>611.4635009765625</v>
      </c>
      <c r="J59">
        <f>+[1]Sheet1!J59</f>
        <v>582.44451904296875</v>
      </c>
      <c r="K59">
        <f>+[1]Sheet1!K59</f>
        <v>487.458984375</v>
      </c>
      <c r="L59">
        <f>+[1]Sheet1!L59</f>
        <v>516.1448974609375</v>
      </c>
      <c r="M59">
        <f>+[1]Sheet1!M59</f>
        <v>450.27780151367188</v>
      </c>
      <c r="N59">
        <f>+[1]Sheet1!N59</f>
        <v>499.6549072265625</v>
      </c>
      <c r="O59">
        <f>+[1]Sheet1!O59</f>
        <v>464.46453857421875</v>
      </c>
      <c r="P59">
        <f>+[1]Sheet1!P59</f>
        <v>552.76434326171875</v>
      </c>
      <c r="Q59">
        <f>+[1]Sheet1!Q59</f>
        <v>452.5833740234375</v>
      </c>
      <c r="R59">
        <f>+[1]Sheet1!R59</f>
        <v>534.09161376953125</v>
      </c>
      <c r="S59">
        <f>+[1]Sheet1!S59</f>
        <v>450.5655517578125</v>
      </c>
      <c r="T59">
        <f>+[1]Sheet1!T59</f>
        <v>532.0819091796875</v>
      </c>
      <c r="U59">
        <f>+[1]Sheet1!U59</f>
        <v>605.94879150390625</v>
      </c>
      <c r="V59">
        <f>+[1]Sheet1!V59</f>
        <v>581.48199462890625</v>
      </c>
      <c r="W59">
        <f>+[1]Sheet1!W59</f>
        <v>485.39816284179688</v>
      </c>
      <c r="X59">
        <f>+[1]Sheet1!X59</f>
        <v>516.5584716796875</v>
      </c>
      <c r="Y59">
        <f>+[1]Sheet1!Y59</f>
        <v>456.324462890625</v>
      </c>
      <c r="Z59">
        <f>+[1]Sheet1!Z59</f>
        <v>499.56417846679688</v>
      </c>
      <c r="AA59">
        <f>+[1]Sheet1!AA59</f>
        <v>462.78768920898438</v>
      </c>
      <c r="AB59">
        <f>+[1]Sheet1!AB59</f>
        <v>551.2413330078125</v>
      </c>
      <c r="AC59">
        <f>+[1]Sheet1!AC59</f>
        <v>452.03863525390625</v>
      </c>
      <c r="AD59">
        <f>+[1]Sheet1!AD59</f>
        <v>535.75714111328125</v>
      </c>
      <c r="AE59">
        <f>+[1]Sheet1!AE59</f>
        <v>446.76507568359375</v>
      </c>
      <c r="AF59">
        <f>+[1]Sheet1!AF59</f>
        <v>532.090087890625</v>
      </c>
      <c r="AG59">
        <f>+[1]Sheet1!AG59</f>
        <v>606.69598388671875</v>
      </c>
      <c r="AH59">
        <f>+[1]Sheet1!AH59</f>
        <v>583.5411376953125</v>
      </c>
      <c r="AI59">
        <f>+[1]Sheet1!AI59</f>
        <v>484.54690551757813</v>
      </c>
      <c r="AJ59">
        <f>+[1]Sheet1!AJ59</f>
        <v>516.9312744140625</v>
      </c>
      <c r="AK59">
        <f>+[1]Sheet1!AK59</f>
        <v>458.38534545898438</v>
      </c>
      <c r="AL59">
        <f>+[1]Sheet1!AL59</f>
        <v>497.65093994140625</v>
      </c>
      <c r="AM59">
        <f>+[1]Sheet1!AM59</f>
        <v>461.99969482421875</v>
      </c>
      <c r="AN59">
        <f>+[1]Sheet1!AN59</f>
        <v>549.81719970703125</v>
      </c>
      <c r="AO59">
        <f>+[1]Sheet1!AO59</f>
        <v>451.84246826171875</v>
      </c>
      <c r="AP59">
        <f>+[1]Sheet1!AP59</f>
        <v>536.39410400390625</v>
      </c>
      <c r="AQ59">
        <f>+[1]Sheet1!AQ59</f>
        <v>445.99176025390625</v>
      </c>
      <c r="AR59">
        <f>+[1]Sheet1!AR59</f>
        <v>532.3265380859375</v>
      </c>
      <c r="AS59">
        <f>+[1]Sheet1!AS59</f>
        <v>595.5679931640625</v>
      </c>
      <c r="AT59">
        <f>+[1]Sheet1!AT59</f>
        <v>580.5975341796875</v>
      </c>
      <c r="AU59">
        <f>+[1]Sheet1!AU59</f>
        <v>483.22659301757813</v>
      </c>
      <c r="AV59">
        <f>+[1]Sheet1!AV59</f>
        <v>516.8511962890625</v>
      </c>
      <c r="AW59">
        <f>+[1]Sheet1!AW59</f>
        <v>453.65948486328125</v>
      </c>
      <c r="AX59">
        <f>+[1]Sheet1!AX59</f>
        <v>496.35580444335938</v>
      </c>
      <c r="AY59">
        <f>+[1]Sheet1!AY59</f>
        <v>462.10696411132813</v>
      </c>
      <c r="AZ59">
        <f>+[1]Sheet1!AZ59</f>
        <v>547.2244873046875</v>
      </c>
      <c r="BA59">
        <f>+[1]Sheet1!BA59</f>
        <v>451.54620361328125</v>
      </c>
      <c r="BB59">
        <f>+[1]Sheet1!BB59</f>
        <v>537.85052490234375</v>
      </c>
      <c r="BC59">
        <f>+[1]Sheet1!BC59</f>
        <v>443.20697021484375</v>
      </c>
      <c r="BD59">
        <f>+[1]Sheet1!BD59</f>
        <v>533.4737548828125</v>
      </c>
      <c r="BE59">
        <f>+[1]Sheet1!BE59</f>
        <v>586.661376953125</v>
      </c>
      <c r="BF59">
        <f>+[1]Sheet1!BF59</f>
        <v>578.0953369140625</v>
      </c>
      <c r="BG59">
        <f>+[1]Sheet1!BG59</f>
        <v>482.39120483398438</v>
      </c>
      <c r="BH59">
        <f>+[1]Sheet1!BH59</f>
        <v>517.2052001953125</v>
      </c>
      <c r="BI59">
        <f>+[1]Sheet1!BI59</f>
        <v>463.10556030273438</v>
      </c>
      <c r="BJ59">
        <f>+[1]Sheet1!BJ59</f>
        <v>494.35260009765625</v>
      </c>
      <c r="BK59">
        <f>+[1]Sheet1!BK59</f>
        <v>461.86419677734375</v>
      </c>
      <c r="BL59">
        <f>+[1]Sheet1!BL59</f>
        <v>532.0689697265625</v>
      </c>
      <c r="BM59">
        <f>+[1]Sheet1!BM59</f>
        <v>528.8836669921875</v>
      </c>
      <c r="BN59">
        <f>+[1]Sheet1!BN59</f>
        <v>528.87139892578125</v>
      </c>
      <c r="BO59">
        <f>+[1]Sheet1!BO59</f>
        <v>527.72393798828125</v>
      </c>
      <c r="BP59">
        <f>+[1]Sheet1!BP59</f>
        <v>523.83087158203125</v>
      </c>
      <c r="BQ59">
        <f>+[1]Sheet1!BQ59</f>
        <v>551.00921630859375</v>
      </c>
      <c r="BR59">
        <f>+[1]Sheet1!BR59</f>
        <v>452.15426635742188</v>
      </c>
      <c r="BS59">
        <f>+[1]Sheet1!BS59</f>
        <v>535.5394287109375</v>
      </c>
      <c r="BT59">
        <f>+[1]Sheet1!BT59</f>
        <v>446.978759765625</v>
      </c>
      <c r="BU59">
        <f>+[1]Sheet1!BU59</f>
        <v>532.63043212890625</v>
      </c>
      <c r="BV59">
        <f>+[1]Sheet1!BV59</f>
        <v>596.208740234375</v>
      </c>
      <c r="BW59">
        <f>+[1]Sheet1!BW59</f>
        <v>580.46466064453125</v>
      </c>
      <c r="BX59">
        <f>+[1]Sheet1!BX59</f>
        <v>484.09707641601563</v>
      </c>
      <c r="BY59">
        <f>+[1]Sheet1!BY59</f>
        <v>516.87982177734375</v>
      </c>
      <c r="BZ59">
        <f>+[1]Sheet1!BZ59</f>
        <v>458.37490844726563</v>
      </c>
      <c r="CA59">
        <f>+[1]Sheet1!CA59</f>
        <v>496.40878295898438</v>
      </c>
      <c r="CB59">
        <f>+[1]Sheet1!CB59</f>
        <v>462.32522583007813</v>
      </c>
      <c r="CC59">
        <f>+[1]Sheet1!CC59</f>
        <v>527.37982177734375</v>
      </c>
      <c r="CD59">
        <f>+[1]Sheet1!CD59</f>
        <v>527.37982177734375</v>
      </c>
      <c r="CF59">
        <f ca="1">+[2]IPCse!DC63</f>
        <v>527.35822189106489</v>
      </c>
      <c r="CG59">
        <f t="shared" ca="1" si="0"/>
        <v>526.93062838516846</v>
      </c>
    </row>
    <row r="60" spans="1:85" x14ac:dyDescent="0.25">
      <c r="A60" s="2">
        <f>+[1]Sheet1!A60</f>
        <v>44470</v>
      </c>
      <c r="B60" s="1">
        <f>+[1]Sheet1!B60</f>
        <v>10</v>
      </c>
      <c r="C60" s="1">
        <f>+[1]Sheet1!C60</f>
        <v>2021</v>
      </c>
      <c r="D60">
        <f>+[1]Sheet1!D60</f>
        <v>570.58831787109375</v>
      </c>
      <c r="E60">
        <f>+[1]Sheet1!E60</f>
        <v>463.99118041992188</v>
      </c>
      <c r="F60">
        <f>+[1]Sheet1!F60</f>
        <v>551.87744140625</v>
      </c>
      <c r="G60">
        <f>+[1]Sheet1!G60</f>
        <v>465.93460083007813</v>
      </c>
      <c r="H60">
        <f>+[1]Sheet1!H60</f>
        <v>544.57623291015625</v>
      </c>
      <c r="I60">
        <f>+[1]Sheet1!I60</f>
        <v>638.31549072265625</v>
      </c>
      <c r="J60">
        <f>+[1]Sheet1!J60</f>
        <v>600.513916015625</v>
      </c>
      <c r="K60">
        <f>+[1]Sheet1!K60</f>
        <v>492.505615234375</v>
      </c>
      <c r="L60">
        <f>+[1]Sheet1!L60</f>
        <v>535.40789794921875</v>
      </c>
      <c r="M60">
        <f>+[1]Sheet1!M60</f>
        <v>459.43878173828125</v>
      </c>
      <c r="N60">
        <f>+[1]Sheet1!N60</f>
        <v>520.11492919921875</v>
      </c>
      <c r="O60">
        <f>+[1]Sheet1!O60</f>
        <v>479.06353759765625</v>
      </c>
      <c r="P60">
        <f>+[1]Sheet1!P60</f>
        <v>568.07354736328125</v>
      </c>
      <c r="Q60">
        <f>+[1]Sheet1!Q60</f>
        <v>462.34402465820313</v>
      </c>
      <c r="R60">
        <f>+[1]Sheet1!R60</f>
        <v>555.40283203125</v>
      </c>
      <c r="S60">
        <f>+[1]Sheet1!S60</f>
        <v>461.90213012695313</v>
      </c>
      <c r="T60">
        <f>+[1]Sheet1!T60</f>
        <v>545.495849609375</v>
      </c>
      <c r="U60">
        <f>+[1]Sheet1!U60</f>
        <v>633.43511962890625</v>
      </c>
      <c r="V60">
        <f>+[1]Sheet1!V60</f>
        <v>599.50555419921875</v>
      </c>
      <c r="W60">
        <f>+[1]Sheet1!W60</f>
        <v>490.29693603515625</v>
      </c>
      <c r="X60">
        <f>+[1]Sheet1!X60</f>
        <v>535.60595703125</v>
      </c>
      <c r="Y60">
        <f>+[1]Sheet1!Y60</f>
        <v>464.14462280273438</v>
      </c>
      <c r="Z60">
        <f>+[1]Sheet1!Z60</f>
        <v>520.1822509765625</v>
      </c>
      <c r="AA60">
        <f>+[1]Sheet1!AA60</f>
        <v>477.87277221679688</v>
      </c>
      <c r="AB60">
        <f>+[1]Sheet1!AB60</f>
        <v>566.4683837890625</v>
      </c>
      <c r="AC60">
        <f>+[1]Sheet1!AC60</f>
        <v>462.24935913085938</v>
      </c>
      <c r="AD60">
        <f>+[1]Sheet1!AD60</f>
        <v>557.1065673828125</v>
      </c>
      <c r="AE60">
        <f>+[1]Sheet1!AE60</f>
        <v>458.01220703125</v>
      </c>
      <c r="AF60">
        <f>+[1]Sheet1!AF60</f>
        <v>545.5972900390625</v>
      </c>
      <c r="AG60">
        <f>+[1]Sheet1!AG60</f>
        <v>634.26922607421875</v>
      </c>
      <c r="AH60">
        <f>+[1]Sheet1!AH60</f>
        <v>601.492919921875</v>
      </c>
      <c r="AI60">
        <f>+[1]Sheet1!AI60</f>
        <v>489.3411865234375</v>
      </c>
      <c r="AJ60">
        <f>+[1]Sheet1!AJ60</f>
        <v>535.8577880859375</v>
      </c>
      <c r="AK60">
        <f>+[1]Sheet1!AK60</f>
        <v>465.89212036132813</v>
      </c>
      <c r="AL60">
        <f>+[1]Sheet1!AL60</f>
        <v>518.34075927734375</v>
      </c>
      <c r="AM60">
        <f>+[1]Sheet1!AM60</f>
        <v>477.2593994140625</v>
      </c>
      <c r="AN60">
        <f>+[1]Sheet1!AN60</f>
        <v>564.90838623046875</v>
      </c>
      <c r="AO60">
        <f>+[1]Sheet1!AO60</f>
        <v>461.83425903320313</v>
      </c>
      <c r="AP60">
        <f>+[1]Sheet1!AP60</f>
        <v>558.29443359375</v>
      </c>
      <c r="AQ60">
        <f>+[1]Sheet1!AQ60</f>
        <v>457.27420043945313</v>
      </c>
      <c r="AR60">
        <f>+[1]Sheet1!AR60</f>
        <v>545.8580322265625</v>
      </c>
      <c r="AS60">
        <f>+[1]Sheet1!AS60</f>
        <v>624.02410888671875</v>
      </c>
      <c r="AT60">
        <f>+[1]Sheet1!AT60</f>
        <v>598.5584716796875</v>
      </c>
      <c r="AU60">
        <f>+[1]Sheet1!AU60</f>
        <v>487.83895874023438</v>
      </c>
      <c r="AV60">
        <f>+[1]Sheet1!AV60</f>
        <v>535.755126953125</v>
      </c>
      <c r="AW60">
        <f>+[1]Sheet1!AW60</f>
        <v>461.28530883789063</v>
      </c>
      <c r="AX60">
        <f>+[1]Sheet1!AX60</f>
        <v>516.95361328125</v>
      </c>
      <c r="AY60">
        <f>+[1]Sheet1!AY60</f>
        <v>477.46035766601563</v>
      </c>
      <c r="AZ60">
        <f>+[1]Sheet1!AZ60</f>
        <v>562.1578369140625</v>
      </c>
      <c r="BA60">
        <f>+[1]Sheet1!BA60</f>
        <v>460.89761352539063</v>
      </c>
      <c r="BB60">
        <f>+[1]Sheet1!BB60</f>
        <v>560.3267822265625</v>
      </c>
      <c r="BC60">
        <f>+[1]Sheet1!BC60</f>
        <v>454.55526733398438</v>
      </c>
      <c r="BD60">
        <f>+[1]Sheet1!BD60</f>
        <v>546.915771484375</v>
      </c>
      <c r="BE60">
        <f>+[1]Sheet1!BE60</f>
        <v>615.9351806640625</v>
      </c>
      <c r="BF60">
        <f>+[1]Sheet1!BF60</f>
        <v>595.89886474609375</v>
      </c>
      <c r="BG60">
        <f>+[1]Sheet1!BG60</f>
        <v>486.85012817382813</v>
      </c>
      <c r="BH60">
        <f>+[1]Sheet1!BH60</f>
        <v>536.16607666015625</v>
      </c>
      <c r="BI60">
        <f>+[1]Sheet1!BI60</f>
        <v>468.85137939453125</v>
      </c>
      <c r="BJ60">
        <f>+[1]Sheet1!BJ60</f>
        <v>514.88665771484375</v>
      </c>
      <c r="BK60">
        <f>+[1]Sheet1!BK60</f>
        <v>477.7454833984375</v>
      </c>
      <c r="BL60">
        <f>+[1]Sheet1!BL60</f>
        <v>548.399169921875</v>
      </c>
      <c r="BM60">
        <f>+[1]Sheet1!BM60</f>
        <v>545.24505615234375</v>
      </c>
      <c r="BN60">
        <f>+[1]Sheet1!BN60</f>
        <v>545.4661865234375</v>
      </c>
      <c r="BO60">
        <f>+[1]Sheet1!BO60</f>
        <v>544.65838623046875</v>
      </c>
      <c r="BP60">
        <f>+[1]Sheet1!BP60</f>
        <v>541.0145263671875</v>
      </c>
      <c r="BQ60">
        <f>+[1]Sheet1!BQ60</f>
        <v>566.2099609375</v>
      </c>
      <c r="BR60">
        <f>+[1]Sheet1!BR60</f>
        <v>462.00283813476563</v>
      </c>
      <c r="BS60">
        <f>+[1]Sheet1!BS60</f>
        <v>557.28570556640625</v>
      </c>
      <c r="BT60">
        <f>+[1]Sheet1!BT60</f>
        <v>458.24075317382813</v>
      </c>
      <c r="BU60">
        <f>+[1]Sheet1!BU60</f>
        <v>546.09808349609375</v>
      </c>
      <c r="BV60">
        <f>+[1]Sheet1!BV60</f>
        <v>624.6160888671875</v>
      </c>
      <c r="BW60">
        <f>+[1]Sheet1!BW60</f>
        <v>598.3861083984375</v>
      </c>
      <c r="BX60">
        <f>+[1]Sheet1!BX60</f>
        <v>488.79888916015625</v>
      </c>
      <c r="BY60">
        <f>+[1]Sheet1!BY60</f>
        <v>535.86651611328125</v>
      </c>
      <c r="BZ60">
        <f>+[1]Sheet1!BZ60</f>
        <v>465.353515625</v>
      </c>
      <c r="CA60">
        <f>+[1]Sheet1!CA60</f>
        <v>516.9869384765625</v>
      </c>
      <c r="CB60">
        <f>+[1]Sheet1!CB60</f>
        <v>477.7471923828125</v>
      </c>
      <c r="CC60">
        <f>+[1]Sheet1!CC60</f>
        <v>544.1719970703125</v>
      </c>
      <c r="CD60">
        <f>+[1]Sheet1!CD60</f>
        <v>544.1719970703125</v>
      </c>
      <c r="CF60">
        <f ca="1">+[2]IPCse!DC64</f>
        <v>544.27114464050555</v>
      </c>
      <c r="CG60">
        <f t="shared" ca="1" si="0"/>
        <v>543.82983776932315</v>
      </c>
    </row>
    <row r="61" spans="1:85" x14ac:dyDescent="0.25">
      <c r="A61" s="2">
        <f>+[1]Sheet1!A61</f>
        <v>44501</v>
      </c>
      <c r="B61" s="1">
        <f>+[1]Sheet1!B61</f>
        <v>11</v>
      </c>
      <c r="C61" s="1">
        <f>+[1]Sheet1!C61</f>
        <v>2021</v>
      </c>
      <c r="D61">
        <f>+[1]Sheet1!D61</f>
        <v>587.566650390625</v>
      </c>
      <c r="E61">
        <f>+[1]Sheet1!E61</f>
        <v>467.22622680664063</v>
      </c>
      <c r="F61">
        <f>+[1]Sheet1!F61</f>
        <v>578.90771484375</v>
      </c>
      <c r="G61">
        <f>+[1]Sheet1!G61</f>
        <v>476.62203979492188</v>
      </c>
      <c r="H61">
        <f>+[1]Sheet1!H61</f>
        <v>560.25579833984375</v>
      </c>
      <c r="I61">
        <f>+[1]Sheet1!I61</f>
        <v>654.6461181640625</v>
      </c>
      <c r="J61">
        <f>+[1]Sheet1!J61</f>
        <v>615.04254150390625</v>
      </c>
      <c r="K61">
        <f>+[1]Sheet1!K61</f>
        <v>496.49014282226563</v>
      </c>
      <c r="L61">
        <f>+[1]Sheet1!L61</f>
        <v>546.046630859375</v>
      </c>
      <c r="M61">
        <f>+[1]Sheet1!M61</f>
        <v>473.10107421875</v>
      </c>
      <c r="N61">
        <f>+[1]Sheet1!N61</f>
        <v>545.36810302734375</v>
      </c>
      <c r="O61">
        <f>+[1]Sheet1!O61</f>
        <v>489.0606689453125</v>
      </c>
      <c r="P61">
        <f>+[1]Sheet1!P61</f>
        <v>584.84716796875</v>
      </c>
      <c r="Q61">
        <f>+[1]Sheet1!Q61</f>
        <v>465.16098022460938</v>
      </c>
      <c r="R61">
        <f>+[1]Sheet1!R61</f>
        <v>583.3394775390625</v>
      </c>
      <c r="S61">
        <f>+[1]Sheet1!S61</f>
        <v>472.10775756835938</v>
      </c>
      <c r="T61">
        <f>+[1]Sheet1!T61</f>
        <v>561.5364990234375</v>
      </c>
      <c r="U61">
        <f>+[1]Sheet1!U61</f>
        <v>649.24542236328125</v>
      </c>
      <c r="V61">
        <f>+[1]Sheet1!V61</f>
        <v>613.61248779296875</v>
      </c>
      <c r="W61">
        <f>+[1]Sheet1!W61</f>
        <v>494.14224243164063</v>
      </c>
      <c r="X61">
        <f>+[1]Sheet1!X61</f>
        <v>545.80096435546875</v>
      </c>
      <c r="Y61">
        <f>+[1]Sheet1!Y61</f>
        <v>477.63568115234375</v>
      </c>
      <c r="Z61">
        <f>+[1]Sheet1!Z61</f>
        <v>546.182861328125</v>
      </c>
      <c r="AA61">
        <f>+[1]Sheet1!AA61</f>
        <v>487.60205078125</v>
      </c>
      <c r="AB61">
        <f>+[1]Sheet1!AB61</f>
        <v>583.05474853515625</v>
      </c>
      <c r="AC61">
        <f>+[1]Sheet1!AC61</f>
        <v>464.84814453125</v>
      </c>
      <c r="AD61">
        <f>+[1]Sheet1!AD61</f>
        <v>585.7763671875</v>
      </c>
      <c r="AE61">
        <f>+[1]Sheet1!AE61</f>
        <v>468.104248046875</v>
      </c>
      <c r="AF61">
        <f>+[1]Sheet1!AF61</f>
        <v>561.62347412109375</v>
      </c>
      <c r="AG61">
        <f>+[1]Sheet1!AG61</f>
        <v>649.91180419921875</v>
      </c>
      <c r="AH61">
        <f>+[1]Sheet1!AH61</f>
        <v>615.3712158203125</v>
      </c>
      <c r="AI61">
        <f>+[1]Sheet1!AI61</f>
        <v>493.21380615234375</v>
      </c>
      <c r="AJ61">
        <f>+[1]Sheet1!AJ61</f>
        <v>545.829833984375</v>
      </c>
      <c r="AK61">
        <f>+[1]Sheet1!AK61</f>
        <v>479.38677978515625</v>
      </c>
      <c r="AL61">
        <f>+[1]Sheet1!AL61</f>
        <v>544.46722412109375</v>
      </c>
      <c r="AM61">
        <f>+[1]Sheet1!AM61</f>
        <v>486.88528442382813</v>
      </c>
      <c r="AN61">
        <f>+[1]Sheet1!AN61</f>
        <v>581.28662109375</v>
      </c>
      <c r="AO61">
        <f>+[1]Sheet1!AO61</f>
        <v>464.371337890625</v>
      </c>
      <c r="AP61">
        <f>+[1]Sheet1!AP61</f>
        <v>586.910888671875</v>
      </c>
      <c r="AQ61">
        <f>+[1]Sheet1!AQ61</f>
        <v>467.17926025390625</v>
      </c>
      <c r="AR61">
        <f>+[1]Sheet1!AR61</f>
        <v>561.946044921875</v>
      </c>
      <c r="AS61">
        <f>+[1]Sheet1!AS61</f>
        <v>638.984619140625</v>
      </c>
      <c r="AT61">
        <f>+[1]Sheet1!AT61</f>
        <v>612.0264892578125</v>
      </c>
      <c r="AU61">
        <f>+[1]Sheet1!AU61</f>
        <v>491.56753540039063</v>
      </c>
      <c r="AV61">
        <f>+[1]Sheet1!AV61</f>
        <v>545.3868408203125</v>
      </c>
      <c r="AW61">
        <f>+[1]Sheet1!AW61</f>
        <v>474.84719848632813</v>
      </c>
      <c r="AX61">
        <f>+[1]Sheet1!AX61</f>
        <v>543.27423095703125</v>
      </c>
      <c r="AY61">
        <f>+[1]Sheet1!AY61</f>
        <v>486.935302734375</v>
      </c>
      <c r="AZ61">
        <f>+[1]Sheet1!AZ61</f>
        <v>578.26556396484375</v>
      </c>
      <c r="BA61">
        <f>+[1]Sheet1!BA61</f>
        <v>463.28939819335938</v>
      </c>
      <c r="BB61">
        <f>+[1]Sheet1!BB61</f>
        <v>589.32757568359375</v>
      </c>
      <c r="BC61">
        <f>+[1]Sheet1!BC61</f>
        <v>464.051513671875</v>
      </c>
      <c r="BD61">
        <f>+[1]Sheet1!BD61</f>
        <v>563.519287109375</v>
      </c>
      <c r="BE61">
        <f>+[1]Sheet1!BE61</f>
        <v>630.23016357421875</v>
      </c>
      <c r="BF61">
        <f>+[1]Sheet1!BF61</f>
        <v>608.90966796875</v>
      </c>
      <c r="BG61">
        <f>+[1]Sheet1!BG61</f>
        <v>490.22174072265625</v>
      </c>
      <c r="BH61">
        <f>+[1]Sheet1!BH61</f>
        <v>545.30902099609375</v>
      </c>
      <c r="BI61">
        <f>+[1]Sheet1!BI61</f>
        <v>482.47967529296875</v>
      </c>
      <c r="BJ61">
        <f>+[1]Sheet1!BJ61</f>
        <v>541.6800537109375</v>
      </c>
      <c r="BK61">
        <f>+[1]Sheet1!BK61</f>
        <v>487.01141357421875</v>
      </c>
      <c r="BL61">
        <f>+[1]Sheet1!BL61</f>
        <v>564.61480712890625</v>
      </c>
      <c r="BM61">
        <f>+[1]Sheet1!BM61</f>
        <v>561.16375732421875</v>
      </c>
      <c r="BN61">
        <f>+[1]Sheet1!BN61</f>
        <v>561.44476318359375</v>
      </c>
      <c r="BO61">
        <f>+[1]Sheet1!BO61</f>
        <v>560.44818115234375</v>
      </c>
      <c r="BP61">
        <f>+[1]Sheet1!BP61</f>
        <v>556.578125</v>
      </c>
      <c r="BQ61">
        <f>+[1]Sheet1!BQ61</f>
        <v>582.75030517578125</v>
      </c>
      <c r="BR61">
        <f>+[1]Sheet1!BR61</f>
        <v>464.65167236328125</v>
      </c>
      <c r="BS61">
        <f>+[1]Sheet1!BS61</f>
        <v>585.6893310546875</v>
      </c>
      <c r="BT61">
        <f>+[1]Sheet1!BT61</f>
        <v>468.18209838867188</v>
      </c>
      <c r="BU61">
        <f>+[1]Sheet1!BU61</f>
        <v>562.34857177734375</v>
      </c>
      <c r="BV61">
        <f>+[1]Sheet1!BV61</f>
        <v>639.62200927734375</v>
      </c>
      <c r="BW61">
        <f>+[1]Sheet1!BW61</f>
        <v>611.93963623046875</v>
      </c>
      <c r="BX61">
        <f>+[1]Sheet1!BX61</f>
        <v>492.50140380859375</v>
      </c>
      <c r="BY61">
        <f>+[1]Sheet1!BY61</f>
        <v>545.55792236328125</v>
      </c>
      <c r="BZ61">
        <f>+[1]Sheet1!BZ61</f>
        <v>478.92739868164063</v>
      </c>
      <c r="CA61">
        <f>+[1]Sheet1!CA61</f>
        <v>543.344482421875</v>
      </c>
      <c r="CB61">
        <f>+[1]Sheet1!CB61</f>
        <v>487.25665283203125</v>
      </c>
      <c r="CC61">
        <f>+[1]Sheet1!CC61</f>
        <v>559.99407958984375</v>
      </c>
      <c r="CD61">
        <f>+[1]Sheet1!CD61</f>
        <v>559.99407958984375</v>
      </c>
      <c r="CF61">
        <f ca="1">+[2]IPCse!DC65</f>
        <v>560.13040742394378</v>
      </c>
      <c r="CG61">
        <f t="shared" ca="1" si="0"/>
        <v>559.67624151787186</v>
      </c>
    </row>
    <row r="62" spans="1:85" x14ac:dyDescent="0.25">
      <c r="A62" s="2">
        <f>+[1]Sheet1!A62</f>
        <v>44531</v>
      </c>
      <c r="B62" s="1">
        <f>+[1]Sheet1!B62</f>
        <v>12</v>
      </c>
      <c r="C62" s="1">
        <f>+[1]Sheet1!C62</f>
        <v>2021</v>
      </c>
      <c r="D62">
        <f>+[1]Sheet1!D62</f>
        <v>615.5439453125</v>
      </c>
      <c r="E62">
        <f>+[1]Sheet1!E62</f>
        <v>492.42263793945313</v>
      </c>
      <c r="F62">
        <f>+[1]Sheet1!F62</f>
        <v>612.59979248046875</v>
      </c>
      <c r="G62">
        <f>+[1]Sheet1!G62</f>
        <v>486.0628662109375</v>
      </c>
      <c r="H62">
        <f>+[1]Sheet1!H62</f>
        <v>579.9542236328125</v>
      </c>
      <c r="I62">
        <f>+[1]Sheet1!I62</f>
        <v>658.41644287109375</v>
      </c>
      <c r="J62">
        <f>+[1]Sheet1!J62</f>
        <v>642.674072265625</v>
      </c>
      <c r="K62">
        <f>+[1]Sheet1!K62</f>
        <v>501.58499145507813</v>
      </c>
      <c r="L62">
        <f>+[1]Sheet1!L62</f>
        <v>566.9039306640625</v>
      </c>
      <c r="M62">
        <f>+[1]Sheet1!M62</f>
        <v>488.53311157226563</v>
      </c>
      <c r="N62">
        <f>+[1]Sheet1!N62</f>
        <v>579.62518310546875</v>
      </c>
      <c r="O62">
        <f>+[1]Sheet1!O62</f>
        <v>504.998046875</v>
      </c>
      <c r="P62">
        <f>+[1]Sheet1!P62</f>
        <v>612.3341064453125</v>
      </c>
      <c r="Q62">
        <f>+[1]Sheet1!Q62</f>
        <v>490.2384033203125</v>
      </c>
      <c r="R62">
        <f>+[1]Sheet1!R62</f>
        <v>617.472900390625</v>
      </c>
      <c r="S62">
        <f>+[1]Sheet1!S62</f>
        <v>481.73208618164063</v>
      </c>
      <c r="T62">
        <f>+[1]Sheet1!T62</f>
        <v>581.79742431640625</v>
      </c>
      <c r="U62">
        <f>+[1]Sheet1!U62</f>
        <v>652.8046875</v>
      </c>
      <c r="V62">
        <f>+[1]Sheet1!V62</f>
        <v>642.12774658203125</v>
      </c>
      <c r="W62">
        <f>+[1]Sheet1!W62</f>
        <v>499.43209838867188</v>
      </c>
      <c r="X62">
        <f>+[1]Sheet1!X62</f>
        <v>567.30206298828125</v>
      </c>
      <c r="Y62">
        <f>+[1]Sheet1!Y62</f>
        <v>493.03985595703125</v>
      </c>
      <c r="Z62">
        <f>+[1]Sheet1!Z62</f>
        <v>579.34326171875</v>
      </c>
      <c r="AA62">
        <f>+[1]Sheet1!AA62</f>
        <v>503.2681884765625</v>
      </c>
      <c r="AB62">
        <f>+[1]Sheet1!AB62</f>
        <v>610.20050048828125</v>
      </c>
      <c r="AC62">
        <f>+[1]Sheet1!AC62</f>
        <v>489.93060302734375</v>
      </c>
      <c r="AD62">
        <f>+[1]Sheet1!AD62</f>
        <v>619.9549560546875</v>
      </c>
      <c r="AE62">
        <f>+[1]Sheet1!AE62</f>
        <v>477.80264282226563</v>
      </c>
      <c r="AF62">
        <f>+[1]Sheet1!AF62</f>
        <v>581.9505615234375</v>
      </c>
      <c r="AG62">
        <f>+[1]Sheet1!AG62</f>
        <v>653.26513671875</v>
      </c>
      <c r="AH62">
        <f>+[1]Sheet1!AH62</f>
        <v>643.87103271484375</v>
      </c>
      <c r="AI62">
        <f>+[1]Sheet1!AI62</f>
        <v>498.48394775390625</v>
      </c>
      <c r="AJ62">
        <f>+[1]Sheet1!AJ62</f>
        <v>567.56103515625</v>
      </c>
      <c r="AK62">
        <f>+[1]Sheet1!AK62</f>
        <v>494.7720947265625</v>
      </c>
      <c r="AL62">
        <f>+[1]Sheet1!AL62</f>
        <v>576.39202880859375</v>
      </c>
      <c r="AM62">
        <f>+[1]Sheet1!AM62</f>
        <v>502.533203125</v>
      </c>
      <c r="AN62">
        <f>+[1]Sheet1!AN62</f>
        <v>608.11163330078125</v>
      </c>
      <c r="AO62">
        <f>+[1]Sheet1!AO62</f>
        <v>489.37884521484375</v>
      </c>
      <c r="AP62">
        <f>+[1]Sheet1!AP62</f>
        <v>621.20172119140625</v>
      </c>
      <c r="AQ62">
        <f>+[1]Sheet1!AQ62</f>
        <v>476.97457885742188</v>
      </c>
      <c r="AR62">
        <f>+[1]Sheet1!AR62</f>
        <v>582.32562255859375</v>
      </c>
      <c r="AS62">
        <f>+[1]Sheet1!AS62</f>
        <v>642.1080322265625</v>
      </c>
      <c r="AT62">
        <f>+[1]Sheet1!AT62</f>
        <v>641.782470703125</v>
      </c>
      <c r="AU62">
        <f>+[1]Sheet1!AU62</f>
        <v>497.03155517578125</v>
      </c>
      <c r="AV62">
        <f>+[1]Sheet1!AV62</f>
        <v>567.59576416015625</v>
      </c>
      <c r="AW62">
        <f>+[1]Sheet1!AW62</f>
        <v>490.19122314453125</v>
      </c>
      <c r="AX62">
        <f>+[1]Sheet1!AX62</f>
        <v>574.73193359375</v>
      </c>
      <c r="AY62">
        <f>+[1]Sheet1!AY62</f>
        <v>502.30780029296875</v>
      </c>
      <c r="AZ62">
        <f>+[1]Sheet1!AZ62</f>
        <v>604.61456298828125</v>
      </c>
      <c r="BA62">
        <f>+[1]Sheet1!BA62</f>
        <v>488.182373046875</v>
      </c>
      <c r="BB62">
        <f>+[1]Sheet1!BB62</f>
        <v>623.74884033203125</v>
      </c>
      <c r="BC62">
        <f>+[1]Sheet1!BC62</f>
        <v>474.13580322265625</v>
      </c>
      <c r="BD62">
        <f>+[1]Sheet1!BD62</f>
        <v>584.438720703125</v>
      </c>
      <c r="BE62">
        <f>+[1]Sheet1!BE62</f>
        <v>633.082275390625</v>
      </c>
      <c r="BF62">
        <f>+[1]Sheet1!BF62</f>
        <v>639.4656982421875</v>
      </c>
      <c r="BG62">
        <f>+[1]Sheet1!BG62</f>
        <v>495.87164306640625</v>
      </c>
      <c r="BH62">
        <f>+[1]Sheet1!BH62</f>
        <v>568.165771484375</v>
      </c>
      <c r="BI62">
        <f>+[1]Sheet1!BI62</f>
        <v>497.743408203125</v>
      </c>
      <c r="BJ62">
        <f>+[1]Sheet1!BJ62</f>
        <v>572.9169921875</v>
      </c>
      <c r="BK62">
        <f>+[1]Sheet1!BK62</f>
        <v>501.94024658203125</v>
      </c>
      <c r="BL62">
        <f>+[1]Sheet1!BL62</f>
        <v>588.64483642578125</v>
      </c>
      <c r="BM62">
        <f>+[1]Sheet1!BM62</f>
        <v>584.6053466796875</v>
      </c>
      <c r="BN62">
        <f>+[1]Sheet1!BN62</f>
        <v>584.244140625</v>
      </c>
      <c r="BO62">
        <f>+[1]Sheet1!BO62</f>
        <v>583.1033935546875</v>
      </c>
      <c r="BP62">
        <f>+[1]Sheet1!BP62</f>
        <v>578.67681884765625</v>
      </c>
      <c r="BQ62">
        <f>+[1]Sheet1!BQ62</f>
        <v>609.86248779296875</v>
      </c>
      <c r="BR62">
        <f>+[1]Sheet1!BR62</f>
        <v>489.67535400390625</v>
      </c>
      <c r="BS62">
        <f>+[1]Sheet1!BS62</f>
        <v>619.887451171875</v>
      </c>
      <c r="BT62">
        <f>+[1]Sheet1!BT62</f>
        <v>477.98760986328125</v>
      </c>
      <c r="BU62">
        <f>+[1]Sheet1!BU62</f>
        <v>582.868896484375</v>
      </c>
      <c r="BV62">
        <f>+[1]Sheet1!BV62</f>
        <v>642.77288818359375</v>
      </c>
      <c r="BW62">
        <f>+[1]Sheet1!BW62</f>
        <v>641.4180908203125</v>
      </c>
      <c r="BX62">
        <f>+[1]Sheet1!BX62</f>
        <v>497.90936279296875</v>
      </c>
      <c r="BY62">
        <f>+[1]Sheet1!BY62</f>
        <v>567.6868896484375</v>
      </c>
      <c r="BZ62">
        <f>+[1]Sheet1!BZ62</f>
        <v>494.25994873046875</v>
      </c>
      <c r="CA62">
        <f>+[1]Sheet1!CA62</f>
        <v>575.22088623046875</v>
      </c>
      <c r="CB62">
        <f>+[1]Sheet1!CB62</f>
        <v>502.60720825195313</v>
      </c>
      <c r="CC62">
        <f>+[1]Sheet1!CC62</f>
        <v>582.78497314453125</v>
      </c>
      <c r="CD62">
        <f>+[1]Sheet1!CD62</f>
        <v>582.78497314453125</v>
      </c>
      <c r="CF62">
        <f ca="1">+[2]IPCse!DC66</f>
        <v>582.99651613418564</v>
      </c>
      <c r="CG62">
        <f t="shared" ca="1" si="0"/>
        <v>582.523809890287</v>
      </c>
    </row>
    <row r="63" spans="1:85" x14ac:dyDescent="0.25">
      <c r="A63" s="2">
        <f>+[1]Sheet1!A63</f>
        <v>44562</v>
      </c>
      <c r="B63" s="1">
        <f>+[1]Sheet1!B63</f>
        <v>1</v>
      </c>
      <c r="C63" s="1">
        <f>+[1]Sheet1!C63</f>
        <v>2022</v>
      </c>
      <c r="D63">
        <f>+[1]Sheet1!D63</f>
        <v>643.62213134765625</v>
      </c>
      <c r="E63">
        <f>+[1]Sheet1!E63</f>
        <v>501.31796264648438</v>
      </c>
      <c r="F63">
        <f>+[1]Sheet1!F63</f>
        <v>646.49188232421875</v>
      </c>
      <c r="G63">
        <f>+[1]Sheet1!G63</f>
        <v>495.68148803710938</v>
      </c>
      <c r="H63">
        <f>+[1]Sheet1!H63</f>
        <v>602.88360595703125</v>
      </c>
      <c r="I63">
        <f>+[1]Sheet1!I63</f>
        <v>684.2713623046875</v>
      </c>
      <c r="J63">
        <f>+[1]Sheet1!J63</f>
        <v>660.93536376953125</v>
      </c>
      <c r="K63">
        <f>+[1]Sheet1!K63</f>
        <v>532.42498779296875</v>
      </c>
      <c r="L63">
        <f>+[1]Sheet1!L63</f>
        <v>588.38629150390625</v>
      </c>
      <c r="M63">
        <f>+[1]Sheet1!M63</f>
        <v>506.95767211914063</v>
      </c>
      <c r="N63">
        <f>+[1]Sheet1!N63</f>
        <v>611.64569091796875</v>
      </c>
      <c r="O63">
        <f>+[1]Sheet1!O63</f>
        <v>526.57232666015625</v>
      </c>
      <c r="P63">
        <f>+[1]Sheet1!P63</f>
        <v>640.52496337890625</v>
      </c>
      <c r="Q63">
        <f>+[1]Sheet1!Q63</f>
        <v>498.94891357421875</v>
      </c>
      <c r="R63">
        <f>+[1]Sheet1!R63</f>
        <v>651.89373779296875</v>
      </c>
      <c r="S63">
        <f>+[1]Sheet1!S63</f>
        <v>490.8209228515625</v>
      </c>
      <c r="T63">
        <f>+[1]Sheet1!T63</f>
        <v>605.330078125</v>
      </c>
      <c r="U63">
        <f>+[1]Sheet1!U63</f>
        <v>679.0931396484375</v>
      </c>
      <c r="V63">
        <f>+[1]Sheet1!V63</f>
        <v>660.23394775390625</v>
      </c>
      <c r="W63">
        <f>+[1]Sheet1!W63</f>
        <v>531.52557373046875</v>
      </c>
      <c r="X63">
        <f>+[1]Sheet1!X63</f>
        <v>589.095458984375</v>
      </c>
      <c r="Y63">
        <f>+[1]Sheet1!Y63</f>
        <v>511.97186279296875</v>
      </c>
      <c r="Z63">
        <f>+[1]Sheet1!Z63</f>
        <v>611.51611328125</v>
      </c>
      <c r="AA63">
        <f>+[1]Sheet1!AA63</f>
        <v>525.039306640625</v>
      </c>
      <c r="AB63">
        <f>+[1]Sheet1!AB63</f>
        <v>638.43914794921875</v>
      </c>
      <c r="AC63">
        <f>+[1]Sheet1!AC63</f>
        <v>498.65753173828125</v>
      </c>
      <c r="AD63">
        <f>+[1]Sheet1!AD63</f>
        <v>654.58502197265625</v>
      </c>
      <c r="AE63">
        <f>+[1]Sheet1!AE63</f>
        <v>486.56640625</v>
      </c>
      <c r="AF63">
        <f>+[1]Sheet1!AF63</f>
        <v>605.128662109375</v>
      </c>
      <c r="AG63">
        <f>+[1]Sheet1!AG63</f>
        <v>679.54132080078125</v>
      </c>
      <c r="AH63">
        <f>+[1]Sheet1!AH63</f>
        <v>662.33111572265625</v>
      </c>
      <c r="AI63">
        <f>+[1]Sheet1!AI63</f>
        <v>531.10076904296875</v>
      </c>
      <c r="AJ63">
        <f>+[1]Sheet1!AJ63</f>
        <v>589.38104248046875</v>
      </c>
      <c r="AK63">
        <f>+[1]Sheet1!AK63</f>
        <v>513.85955810546875</v>
      </c>
      <c r="AL63">
        <f>+[1]Sheet1!AL63</f>
        <v>608.324951171875</v>
      </c>
      <c r="AM63">
        <f>+[1]Sheet1!AM63</f>
        <v>524.2977294921875</v>
      </c>
      <c r="AN63">
        <f>+[1]Sheet1!AN63</f>
        <v>636.266357421875</v>
      </c>
      <c r="AO63">
        <f>+[1]Sheet1!AO63</f>
        <v>498.05929565429688</v>
      </c>
      <c r="AP63">
        <f>+[1]Sheet1!AP63</f>
        <v>656.13812255859375</v>
      </c>
      <c r="AQ63">
        <f>+[1]Sheet1!AQ63</f>
        <v>485.83297729492188</v>
      </c>
      <c r="AR63">
        <f>+[1]Sheet1!AR63</f>
        <v>605.5445556640625</v>
      </c>
      <c r="AS63">
        <f>+[1]Sheet1!AS63</f>
        <v>669.10638427734375</v>
      </c>
      <c r="AT63">
        <f>+[1]Sheet1!AT63</f>
        <v>659.74249267578125</v>
      </c>
      <c r="AU63">
        <f>+[1]Sheet1!AU63</f>
        <v>529.8302001953125</v>
      </c>
      <c r="AV63">
        <f>+[1]Sheet1!AV63</f>
        <v>589.74395751953125</v>
      </c>
      <c r="AW63">
        <f>+[1]Sheet1!AW63</f>
        <v>508.85552978515625</v>
      </c>
      <c r="AX63">
        <f>+[1]Sheet1!AX63</f>
        <v>606.90130615234375</v>
      </c>
      <c r="AY63">
        <f>+[1]Sheet1!AY63</f>
        <v>524.16302490234375</v>
      </c>
      <c r="AZ63">
        <f>+[1]Sheet1!AZ63</f>
        <v>632.69891357421875</v>
      </c>
      <c r="BA63">
        <f>+[1]Sheet1!BA63</f>
        <v>496.71890258789063</v>
      </c>
      <c r="BB63">
        <f>+[1]Sheet1!BB63</f>
        <v>659.09271240234375</v>
      </c>
      <c r="BC63">
        <f>+[1]Sheet1!BC63</f>
        <v>482.56527709960938</v>
      </c>
      <c r="BD63">
        <f>+[1]Sheet1!BD63</f>
        <v>608.80523681640625</v>
      </c>
      <c r="BE63">
        <f>+[1]Sheet1!BE63</f>
        <v>660.65545654296875</v>
      </c>
      <c r="BF63">
        <f>+[1]Sheet1!BF63</f>
        <v>657.069091796875</v>
      </c>
      <c r="BG63">
        <f>+[1]Sheet1!BG63</f>
        <v>529.78857421875</v>
      </c>
      <c r="BH63">
        <f>+[1]Sheet1!BH63</f>
        <v>590.48583984375</v>
      </c>
      <c r="BI63">
        <f>+[1]Sheet1!BI63</f>
        <v>516.74127197265625</v>
      </c>
      <c r="BJ63">
        <f>+[1]Sheet1!BJ63</f>
        <v>605.14080810546875</v>
      </c>
      <c r="BK63">
        <f>+[1]Sheet1!BK63</f>
        <v>524.3118896484375</v>
      </c>
      <c r="BL63">
        <f>+[1]Sheet1!BL63</f>
        <v>613.452392578125</v>
      </c>
      <c r="BM63">
        <f>+[1]Sheet1!BM63</f>
        <v>609.0369873046875</v>
      </c>
      <c r="BN63">
        <f>+[1]Sheet1!BN63</f>
        <v>608.7857666015625</v>
      </c>
      <c r="BO63">
        <f>+[1]Sheet1!BO63</f>
        <v>607.47265625</v>
      </c>
      <c r="BP63">
        <f>+[1]Sheet1!BP63</f>
        <v>602.849365234375</v>
      </c>
      <c r="BQ63">
        <f>+[1]Sheet1!BQ63</f>
        <v>638.0108642578125</v>
      </c>
      <c r="BR63">
        <f>+[1]Sheet1!BR63</f>
        <v>498.3541259765625</v>
      </c>
      <c r="BS63">
        <f>+[1]Sheet1!BS63</f>
        <v>654.6531982421875</v>
      </c>
      <c r="BT63">
        <f>+[1]Sheet1!BT63</f>
        <v>486.81192016601563</v>
      </c>
      <c r="BU63">
        <f>+[1]Sheet1!BU63</f>
        <v>606.57244873046875</v>
      </c>
      <c r="BV63">
        <f>+[1]Sheet1!BV63</f>
        <v>669.71563720703125</v>
      </c>
      <c r="BW63">
        <f>+[1]Sheet1!BW63</f>
        <v>659.37835693359375</v>
      </c>
      <c r="BX63">
        <f>+[1]Sheet1!BX63</f>
        <v>530.65167236328125</v>
      </c>
      <c r="BY63">
        <f>+[1]Sheet1!BY63</f>
        <v>589.7252197265625</v>
      </c>
      <c r="BZ63">
        <f>+[1]Sheet1!BZ63</f>
        <v>513.15020751953125</v>
      </c>
      <c r="CA63">
        <f>+[1]Sheet1!CA63</f>
        <v>607.36334228515625</v>
      </c>
      <c r="CB63">
        <f>+[1]Sheet1!CB63</f>
        <v>524.59942626953125</v>
      </c>
      <c r="CC63">
        <f>+[1]Sheet1!CC63</f>
        <v>607.18438720703125</v>
      </c>
      <c r="CD63">
        <f>+[1]Sheet1!CD63</f>
        <v>607.18438720703125</v>
      </c>
      <c r="CF63">
        <f ca="1">+[2]IPCse!DC67</f>
        <v>607.41356525199194</v>
      </c>
      <c r="CG63">
        <f t="shared" ca="1" si="0"/>
        <v>606.92106113408181</v>
      </c>
    </row>
    <row r="64" spans="1:85" x14ac:dyDescent="0.25">
      <c r="A64" s="2">
        <f>+[1]Sheet1!A64</f>
        <v>44593</v>
      </c>
      <c r="B64" s="1">
        <f>+[1]Sheet1!B64</f>
        <v>2</v>
      </c>
      <c r="C64" s="1">
        <f>+[1]Sheet1!C64</f>
        <v>2022</v>
      </c>
      <c r="D64">
        <f>+[1]Sheet1!D64</f>
        <v>686.36724853515625</v>
      </c>
      <c r="E64">
        <f>+[1]Sheet1!E64</f>
        <v>518.556396484375</v>
      </c>
      <c r="F64">
        <f>+[1]Sheet1!F64</f>
        <v>682.52728271484375</v>
      </c>
      <c r="G64">
        <f>+[1]Sheet1!G64</f>
        <v>509.02865600585938</v>
      </c>
      <c r="H64">
        <f>+[1]Sheet1!H64</f>
        <v>631.0474853515625</v>
      </c>
      <c r="I64">
        <f>+[1]Sheet1!I64</f>
        <v>710.51513671875</v>
      </c>
      <c r="J64">
        <f>+[1]Sheet1!J64</f>
        <v>695.20318603515625</v>
      </c>
      <c r="K64">
        <f>+[1]Sheet1!K64</f>
        <v>540.58441162109375</v>
      </c>
      <c r="L64">
        <f>+[1]Sheet1!L64</f>
        <v>607.89337158203125</v>
      </c>
      <c r="M64">
        <f>+[1]Sheet1!M64</f>
        <v>528.46337890625</v>
      </c>
      <c r="N64">
        <f>+[1]Sheet1!N64</f>
        <v>639.678955078125</v>
      </c>
      <c r="O64">
        <f>+[1]Sheet1!O64</f>
        <v>549.7694091796875</v>
      </c>
      <c r="P64">
        <f>+[1]Sheet1!P64</f>
        <v>683.99578857421875</v>
      </c>
      <c r="Q64">
        <f>+[1]Sheet1!Q64</f>
        <v>515.9293212890625</v>
      </c>
      <c r="R64">
        <f>+[1]Sheet1!R64</f>
        <v>688.6285400390625</v>
      </c>
      <c r="S64">
        <f>+[1]Sheet1!S64</f>
        <v>504.53753662109375</v>
      </c>
      <c r="T64">
        <f>+[1]Sheet1!T64</f>
        <v>633.7991943359375</v>
      </c>
      <c r="U64">
        <f>+[1]Sheet1!U64</f>
        <v>704.54730224609375</v>
      </c>
      <c r="V64">
        <f>+[1]Sheet1!V64</f>
        <v>693.96636962890625</v>
      </c>
      <c r="W64">
        <f>+[1]Sheet1!W64</f>
        <v>539.527587890625</v>
      </c>
      <c r="X64">
        <f>+[1]Sheet1!X64</f>
        <v>608.008056640625</v>
      </c>
      <c r="Y64">
        <f>+[1]Sheet1!Y64</f>
        <v>532.69268798828125</v>
      </c>
      <c r="Z64">
        <f>+[1]Sheet1!Z64</f>
        <v>638.7177734375</v>
      </c>
      <c r="AA64">
        <f>+[1]Sheet1!AA64</f>
        <v>548.07537841796875</v>
      </c>
      <c r="AB64">
        <f>+[1]Sheet1!AB64</f>
        <v>682.28369140625</v>
      </c>
      <c r="AC64">
        <f>+[1]Sheet1!AC64</f>
        <v>515.32763671875</v>
      </c>
      <c r="AD64">
        <f>+[1]Sheet1!AD64</f>
        <v>691.7158203125</v>
      </c>
      <c r="AE64">
        <f>+[1]Sheet1!AE64</f>
        <v>500.66168212890625</v>
      </c>
      <c r="AF64">
        <f>+[1]Sheet1!AF64</f>
        <v>633.6043701171875</v>
      </c>
      <c r="AG64">
        <f>+[1]Sheet1!AG64</f>
        <v>704.811279296875</v>
      </c>
      <c r="AH64">
        <f>+[1]Sheet1!AH64</f>
        <v>696.09295654296875</v>
      </c>
      <c r="AI64">
        <f>+[1]Sheet1!AI64</f>
        <v>538.90118408203125</v>
      </c>
      <c r="AJ64">
        <f>+[1]Sheet1!AJ64</f>
        <v>607.9263916015625</v>
      </c>
      <c r="AK64">
        <f>+[1]Sheet1!AK64</f>
        <v>534.49530029296875</v>
      </c>
      <c r="AL64">
        <f>+[1]Sheet1!AL64</f>
        <v>634.489501953125</v>
      </c>
      <c r="AM64">
        <f>+[1]Sheet1!AM64</f>
        <v>547.26629638671875</v>
      </c>
      <c r="AN64">
        <f>+[1]Sheet1!AN64</f>
        <v>680.34844970703125</v>
      </c>
      <c r="AO64">
        <f>+[1]Sheet1!AO64</f>
        <v>514.70361328125</v>
      </c>
      <c r="AP64">
        <f>+[1]Sheet1!AP64</f>
        <v>693.605224609375</v>
      </c>
      <c r="AQ64">
        <f>+[1]Sheet1!AQ64</f>
        <v>499.96078491210938</v>
      </c>
      <c r="AR64">
        <f>+[1]Sheet1!AR64</f>
        <v>634.03387451171875</v>
      </c>
      <c r="AS64">
        <f>+[1]Sheet1!AS64</f>
        <v>693.2557373046875</v>
      </c>
      <c r="AT64">
        <f>+[1]Sheet1!AT64</f>
        <v>692.601806640625</v>
      </c>
      <c r="AU64">
        <f>+[1]Sheet1!AU64</f>
        <v>537.40740966796875</v>
      </c>
      <c r="AV64">
        <f>+[1]Sheet1!AV64</f>
        <v>608.28802490234375</v>
      </c>
      <c r="AW64">
        <f>+[1]Sheet1!AW64</f>
        <v>528.93878173828125</v>
      </c>
      <c r="AX64">
        <f>+[1]Sheet1!AX64</f>
        <v>633.2403564453125</v>
      </c>
      <c r="AY64">
        <f>+[1]Sheet1!AY64</f>
        <v>547.1241455078125</v>
      </c>
      <c r="AZ64">
        <f>+[1]Sheet1!AZ64</f>
        <v>677.408203125</v>
      </c>
      <c r="BA64">
        <f>+[1]Sheet1!BA64</f>
        <v>513.3165283203125</v>
      </c>
      <c r="BB64">
        <f>+[1]Sheet1!BB64</f>
        <v>697.03228759765625</v>
      </c>
      <c r="BC64">
        <f>+[1]Sheet1!BC64</f>
        <v>496.42657470703125</v>
      </c>
      <c r="BD64">
        <f>+[1]Sheet1!BD64</f>
        <v>637.64678955078125</v>
      </c>
      <c r="BE64">
        <f>+[1]Sheet1!BE64</f>
        <v>683.75634765625</v>
      </c>
      <c r="BF64">
        <f>+[1]Sheet1!BF64</f>
        <v>689.180419921875</v>
      </c>
      <c r="BG64">
        <f>+[1]Sheet1!BG64</f>
        <v>537.15087890625</v>
      </c>
      <c r="BH64">
        <f>+[1]Sheet1!BH64</f>
        <v>608.998046875</v>
      </c>
      <c r="BI64">
        <f>+[1]Sheet1!BI64</f>
        <v>536.73504638671875</v>
      </c>
      <c r="BJ64">
        <f>+[1]Sheet1!BJ64</f>
        <v>631.04595947265625</v>
      </c>
      <c r="BK64">
        <f>+[1]Sheet1!BK64</f>
        <v>547.1827392578125</v>
      </c>
      <c r="BL64">
        <f>+[1]Sheet1!BL64</f>
        <v>645.63824462890625</v>
      </c>
      <c r="BM64">
        <f>+[1]Sheet1!BM64</f>
        <v>640.1134033203125</v>
      </c>
      <c r="BN64">
        <f>+[1]Sheet1!BN64</f>
        <v>639.45849609375</v>
      </c>
      <c r="BO64">
        <f>+[1]Sheet1!BO64</f>
        <v>637.3472900390625</v>
      </c>
      <c r="BP64">
        <f>+[1]Sheet1!BP64</f>
        <v>631.24114990234375</v>
      </c>
      <c r="BQ64">
        <f>+[1]Sheet1!BQ64</f>
        <v>681.83270263671875</v>
      </c>
      <c r="BR64">
        <f>+[1]Sheet1!BR64</f>
        <v>515.1307373046875</v>
      </c>
      <c r="BS64">
        <f>+[1]Sheet1!BS64</f>
        <v>691.873046875</v>
      </c>
      <c r="BT64">
        <f>+[1]Sheet1!BT64</f>
        <v>500.6904296875</v>
      </c>
      <c r="BU64">
        <f>+[1]Sheet1!BU64</f>
        <v>635.17449951171875</v>
      </c>
      <c r="BV64">
        <f>+[1]Sheet1!BV64</f>
        <v>693.9354248046875</v>
      </c>
      <c r="BW64">
        <f>+[1]Sheet1!BW64</f>
        <v>692.36236572265625</v>
      </c>
      <c r="BX64">
        <f>+[1]Sheet1!BX64</f>
        <v>538.34893798828125</v>
      </c>
      <c r="BY64">
        <f>+[1]Sheet1!BY64</f>
        <v>608.41082763671875</v>
      </c>
      <c r="BZ64">
        <f>+[1]Sheet1!BZ64</f>
        <v>533.46636962890625</v>
      </c>
      <c r="CA64">
        <f>+[1]Sheet1!CA64</f>
        <v>633.7398681640625</v>
      </c>
      <c r="CB64">
        <f>+[1]Sheet1!CB64</f>
        <v>547.5618896484375</v>
      </c>
      <c r="CC64">
        <f>+[1]Sheet1!CC64</f>
        <v>637.18994140625</v>
      </c>
      <c r="CD64">
        <f>+[1]Sheet1!CD64</f>
        <v>637.18994140625</v>
      </c>
      <c r="CF64">
        <f ca="1">+[2]IPCse!DC68</f>
        <v>637.53910743621634</v>
      </c>
      <c r="CG64">
        <f t="shared" ca="1" si="0"/>
        <v>637.02217687406983</v>
      </c>
    </row>
    <row r="65" spans="1:85" x14ac:dyDescent="0.25">
      <c r="A65" s="2">
        <f>+[1]Sheet1!A65</f>
        <v>44621</v>
      </c>
      <c r="B65" s="1">
        <f>+[1]Sheet1!B65</f>
        <v>3</v>
      </c>
      <c r="C65" s="1">
        <f>+[1]Sheet1!C65</f>
        <v>2022</v>
      </c>
      <c r="D65">
        <f>+[1]Sheet1!D65</f>
        <v>731.56719970703125</v>
      </c>
      <c r="E65">
        <f>+[1]Sheet1!E65</f>
        <v>544.1805419921875</v>
      </c>
      <c r="F65">
        <f>+[1]Sheet1!F65</f>
        <v>729.764892578125</v>
      </c>
      <c r="G65">
        <f>+[1]Sheet1!G65</f>
        <v>549.9173583984375</v>
      </c>
      <c r="H65">
        <f>+[1]Sheet1!H65</f>
        <v>659.41815185546875</v>
      </c>
      <c r="I65">
        <f>+[1]Sheet1!I65</f>
        <v>745.06829833984375</v>
      </c>
      <c r="J65">
        <f>+[1]Sheet1!J65</f>
        <v>735.6529541015625</v>
      </c>
      <c r="K65">
        <f>+[1]Sheet1!K65</f>
        <v>559.832763671875</v>
      </c>
      <c r="L65">
        <f>+[1]Sheet1!L65</f>
        <v>631.09710693359375</v>
      </c>
      <c r="M65">
        <f>+[1]Sheet1!M65</f>
        <v>553.7442626953125</v>
      </c>
      <c r="N65">
        <f>+[1]Sheet1!N65</f>
        <v>673.62152099609375</v>
      </c>
      <c r="O65">
        <f>+[1]Sheet1!O65</f>
        <v>580.022705078125</v>
      </c>
      <c r="P65">
        <f>+[1]Sheet1!P65</f>
        <v>728.257080078125</v>
      </c>
      <c r="Q65">
        <f>+[1]Sheet1!Q65</f>
        <v>541.77301025390625</v>
      </c>
      <c r="R65">
        <f>+[1]Sheet1!R65</f>
        <v>736.470703125</v>
      </c>
      <c r="S65">
        <f>+[1]Sheet1!S65</f>
        <v>543.56036376953125</v>
      </c>
      <c r="T65">
        <f>+[1]Sheet1!T65</f>
        <v>662.24444580078125</v>
      </c>
      <c r="U65">
        <f>+[1]Sheet1!U65</f>
        <v>739.0718994140625</v>
      </c>
      <c r="V65">
        <f>+[1]Sheet1!V65</f>
        <v>733.46832275390625</v>
      </c>
      <c r="W65">
        <f>+[1]Sheet1!W65</f>
        <v>557.986572265625</v>
      </c>
      <c r="X65">
        <f>+[1]Sheet1!X65</f>
        <v>631.4818115234375</v>
      </c>
      <c r="Y65">
        <f>+[1]Sheet1!Y65</f>
        <v>558.83917236328125</v>
      </c>
      <c r="Z65">
        <f>+[1]Sheet1!Z65</f>
        <v>672.9093017578125</v>
      </c>
      <c r="AA65">
        <f>+[1]Sheet1!AA65</f>
        <v>578.5552978515625</v>
      </c>
      <c r="AB65">
        <f>+[1]Sheet1!AB65</f>
        <v>725.85565185546875</v>
      </c>
      <c r="AC65">
        <f>+[1]Sheet1!AC65</f>
        <v>541.22454833984375</v>
      </c>
      <c r="AD65">
        <f>+[1]Sheet1!AD65</f>
        <v>739.79010009765625</v>
      </c>
      <c r="AE65">
        <f>+[1]Sheet1!AE65</f>
        <v>538.2822265625</v>
      </c>
      <c r="AF65">
        <f>+[1]Sheet1!AF65</f>
        <v>662.0780029296875</v>
      </c>
      <c r="AG65">
        <f>+[1]Sheet1!AG65</f>
        <v>739.059326171875</v>
      </c>
      <c r="AH65">
        <f>+[1]Sheet1!AH65</f>
        <v>735.0419921875</v>
      </c>
      <c r="AI65">
        <f>+[1]Sheet1!AI65</f>
        <v>557.17230224609375</v>
      </c>
      <c r="AJ65">
        <f>+[1]Sheet1!AJ65</f>
        <v>631.57476806640625</v>
      </c>
      <c r="AK65">
        <f>+[1]Sheet1!AK65</f>
        <v>560.47955322265625</v>
      </c>
      <c r="AL65">
        <f>+[1]Sheet1!AL65</f>
        <v>668.93817138671875</v>
      </c>
      <c r="AM65">
        <f>+[1]Sheet1!AM65</f>
        <v>577.6834716796875</v>
      </c>
      <c r="AN65">
        <f>+[1]Sheet1!AN65</f>
        <v>723.43975830078125</v>
      </c>
      <c r="AO65">
        <f>+[1]Sheet1!AO65</f>
        <v>540.772705078125</v>
      </c>
      <c r="AP65">
        <f>+[1]Sheet1!AP65</f>
        <v>742.04241943359375</v>
      </c>
      <c r="AQ65">
        <f>+[1]Sheet1!AQ65</f>
        <v>537.935302734375</v>
      </c>
      <c r="AR65">
        <f>+[1]Sheet1!AR65</f>
        <v>662.51007080078125</v>
      </c>
      <c r="AS65">
        <f>+[1]Sheet1!AS65</f>
        <v>727.90234375</v>
      </c>
      <c r="AT65">
        <f>+[1]Sheet1!AT65</f>
        <v>730.56817626953125</v>
      </c>
      <c r="AU65">
        <f>+[1]Sheet1!AU65</f>
        <v>555.358154296875</v>
      </c>
      <c r="AV65">
        <f>+[1]Sheet1!AV65</f>
        <v>631.757080078125</v>
      </c>
      <c r="AW65">
        <f>+[1]Sheet1!AW65</f>
        <v>556.87237548828125</v>
      </c>
      <c r="AX65">
        <f>+[1]Sheet1!AX65</f>
        <v>667.9429931640625</v>
      </c>
      <c r="AY65">
        <f>+[1]Sheet1!AY65</f>
        <v>578.01336669921875</v>
      </c>
      <c r="AZ65">
        <f>+[1]Sheet1!AZ65</f>
        <v>719.3367919921875</v>
      </c>
      <c r="BA65">
        <f>+[1]Sheet1!BA65</f>
        <v>539.57635498046875</v>
      </c>
      <c r="BB65">
        <f>+[1]Sheet1!BB65</f>
        <v>745.88873291015625</v>
      </c>
      <c r="BC65">
        <f>+[1]Sheet1!BC65</f>
        <v>534.538330078125</v>
      </c>
      <c r="BD65">
        <f>+[1]Sheet1!BD65</f>
        <v>666.0003662109375</v>
      </c>
      <c r="BE65">
        <f>+[1]Sheet1!BE65</f>
        <v>718.59967041015625</v>
      </c>
      <c r="BF65">
        <f>+[1]Sheet1!BF65</f>
        <v>726.08734130859375</v>
      </c>
      <c r="BG65">
        <f>+[1]Sheet1!BG65</f>
        <v>554.340576171875</v>
      </c>
      <c r="BH65">
        <f>+[1]Sheet1!BH65</f>
        <v>632.3880615234375</v>
      </c>
      <c r="BI65">
        <f>+[1]Sheet1!BI65</f>
        <v>565.736572265625</v>
      </c>
      <c r="BJ65">
        <f>+[1]Sheet1!BJ65</f>
        <v>666.11041259765625</v>
      </c>
      <c r="BK65">
        <f>+[1]Sheet1!BK65</f>
        <v>578.50836181640625</v>
      </c>
      <c r="BL65">
        <f>+[1]Sheet1!BL65</f>
        <v>684.8583984375</v>
      </c>
      <c r="BM65">
        <f>+[1]Sheet1!BM65</f>
        <v>677.9622802734375</v>
      </c>
      <c r="BN65">
        <f>+[1]Sheet1!BN65</f>
        <v>676.62890625</v>
      </c>
      <c r="BO65">
        <f>+[1]Sheet1!BO65</f>
        <v>673.9632568359375</v>
      </c>
      <c r="BP65">
        <f>+[1]Sheet1!BP65</f>
        <v>666.7137451171875</v>
      </c>
      <c r="BQ65">
        <f>+[1]Sheet1!BQ65</f>
        <v>725.35479736328125</v>
      </c>
      <c r="BR65">
        <f>+[1]Sheet1!BR65</f>
        <v>541.126953125</v>
      </c>
      <c r="BS65">
        <f>+[1]Sheet1!BS65</f>
        <v>740.09765625</v>
      </c>
      <c r="BT65">
        <f>+[1]Sheet1!BT65</f>
        <v>539.1507568359375</v>
      </c>
      <c r="BU65">
        <f>+[1]Sheet1!BU65</f>
        <v>663.5860595703125</v>
      </c>
      <c r="BV65">
        <f>+[1]Sheet1!BV65</f>
        <v>728.574462890625</v>
      </c>
      <c r="BW65">
        <f>+[1]Sheet1!BW65</f>
        <v>730.542236328125</v>
      </c>
      <c r="BX65">
        <f>+[1]Sheet1!BX65</f>
        <v>556.377197265625</v>
      </c>
      <c r="BY65">
        <f>+[1]Sheet1!BY65</f>
        <v>631.8525390625</v>
      </c>
      <c r="BZ65">
        <f>+[1]Sheet1!BZ65</f>
        <v>561.0869140625</v>
      </c>
      <c r="CA65">
        <f>+[1]Sheet1!CA65</f>
        <v>668.42523193359375</v>
      </c>
      <c r="CB65">
        <f>+[1]Sheet1!CB65</f>
        <v>578.41436767578125</v>
      </c>
      <c r="CC65">
        <f>+[1]Sheet1!CC65</f>
        <v>674.0440673828125</v>
      </c>
      <c r="CD65">
        <f>+[1]Sheet1!CD65</f>
        <v>674.0440673828125</v>
      </c>
      <c r="CF65">
        <f ca="1">+[2]IPCse!DC69</f>
        <v>674.15707500981728</v>
      </c>
      <c r="CG65">
        <f t="shared" ca="1" si="0"/>
        <v>673.61045380384724</v>
      </c>
    </row>
    <row r="66" spans="1:85" x14ac:dyDescent="0.25">
      <c r="A66" s="2">
        <f>+[1]Sheet1!A66</f>
        <v>44652</v>
      </c>
      <c r="B66" s="1">
        <f>+[1]Sheet1!B66</f>
        <v>4</v>
      </c>
      <c r="C66" s="1">
        <f>+[1]Sheet1!C66</f>
        <v>2022</v>
      </c>
      <c r="D66">
        <f>+[1]Sheet1!D66</f>
        <v>776.56781005859375</v>
      </c>
      <c r="E66">
        <f>+[1]Sheet1!E66</f>
        <v>567.5662841796875</v>
      </c>
      <c r="F66">
        <f>+[1]Sheet1!F66</f>
        <v>785.83111572265625</v>
      </c>
      <c r="G66">
        <f>+[1]Sheet1!G66</f>
        <v>575.5535888671875</v>
      </c>
      <c r="H66">
        <f>+[1]Sheet1!H66</f>
        <v>697.03839111328125</v>
      </c>
      <c r="I66">
        <f>+[1]Sheet1!I66</f>
        <v>792.60821533203125</v>
      </c>
      <c r="J66">
        <f>+[1]Sheet1!J66</f>
        <v>773.66571044921875</v>
      </c>
      <c r="K66">
        <f>+[1]Sheet1!K66</f>
        <v>582.90997314453125</v>
      </c>
      <c r="L66">
        <f>+[1]Sheet1!L66</f>
        <v>664.42059326171875</v>
      </c>
      <c r="M66">
        <f>+[1]Sheet1!M66</f>
        <v>582.354736328125</v>
      </c>
      <c r="N66">
        <f>+[1]Sheet1!N66</f>
        <v>722.3505859375</v>
      </c>
      <c r="O66">
        <f>+[1]Sheet1!O66</f>
        <v>611.702880859375</v>
      </c>
      <c r="P66">
        <f>+[1]Sheet1!P66</f>
        <v>772.76019287109375</v>
      </c>
      <c r="Q66">
        <f>+[1]Sheet1!Q66</f>
        <v>565.4071044921875</v>
      </c>
      <c r="R66">
        <f>+[1]Sheet1!R66</f>
        <v>792.15789794921875</v>
      </c>
      <c r="S66">
        <f>+[1]Sheet1!S66</f>
        <v>568.5235595703125</v>
      </c>
      <c r="T66">
        <f>+[1]Sheet1!T66</f>
        <v>700.2459716796875</v>
      </c>
      <c r="U66">
        <f>+[1]Sheet1!U66</f>
        <v>786.44482421875</v>
      </c>
      <c r="V66">
        <f>+[1]Sheet1!V66</f>
        <v>771.905029296875</v>
      </c>
      <c r="W66">
        <f>+[1]Sheet1!W66</f>
        <v>581.11126708984375</v>
      </c>
      <c r="X66">
        <f>+[1]Sheet1!X66</f>
        <v>664.960205078125</v>
      </c>
      <c r="Y66">
        <f>+[1]Sheet1!Y66</f>
        <v>587.53326416015625</v>
      </c>
      <c r="Z66">
        <f>+[1]Sheet1!Z66</f>
        <v>721.6328125</v>
      </c>
      <c r="AA66">
        <f>+[1]Sheet1!AA66</f>
        <v>609.55718994140625</v>
      </c>
      <c r="AB66">
        <f>+[1]Sheet1!AB66</f>
        <v>770.0234375</v>
      </c>
      <c r="AC66">
        <f>+[1]Sheet1!AC66</f>
        <v>564.67108154296875</v>
      </c>
      <c r="AD66">
        <f>+[1]Sheet1!AD66</f>
        <v>794.94189453125</v>
      </c>
      <c r="AE66">
        <f>+[1]Sheet1!AE66</f>
        <v>562.68096923828125</v>
      </c>
      <c r="AF66">
        <f>+[1]Sheet1!AF66</f>
        <v>700.0074462890625</v>
      </c>
      <c r="AG66">
        <f>+[1]Sheet1!AG66</f>
        <v>786.8052978515625</v>
      </c>
      <c r="AH66">
        <f>+[1]Sheet1!AH66</f>
        <v>773.56536865234375</v>
      </c>
      <c r="AI66">
        <f>+[1]Sheet1!AI66</f>
        <v>580.3909912109375</v>
      </c>
      <c r="AJ66">
        <f>+[1]Sheet1!AJ66</f>
        <v>665.0916748046875</v>
      </c>
      <c r="AK66">
        <f>+[1]Sheet1!AK66</f>
        <v>589.37921142578125</v>
      </c>
      <c r="AL66">
        <f>+[1]Sheet1!AL66</f>
        <v>717.8101806640625</v>
      </c>
      <c r="AM66">
        <f>+[1]Sheet1!AM66</f>
        <v>608.37274169921875</v>
      </c>
      <c r="AN66">
        <f>+[1]Sheet1!AN66</f>
        <v>767.51544189453125</v>
      </c>
      <c r="AO66">
        <f>+[1]Sheet1!AO66</f>
        <v>564.09503173828125</v>
      </c>
      <c r="AP66">
        <f>+[1]Sheet1!AP66</f>
        <v>797.66796875</v>
      </c>
      <c r="AQ66">
        <f>+[1]Sheet1!AQ66</f>
        <v>562.49932861328125</v>
      </c>
      <c r="AR66">
        <f>+[1]Sheet1!AR66</f>
        <v>700.39569091796875</v>
      </c>
      <c r="AS66">
        <f>+[1]Sheet1!AS66</f>
        <v>774.5770263671875</v>
      </c>
      <c r="AT66">
        <f>+[1]Sheet1!AT66</f>
        <v>769.4029541015625</v>
      </c>
      <c r="AU66">
        <f>+[1]Sheet1!AU66</f>
        <v>578.45849609375</v>
      </c>
      <c r="AV66">
        <f>+[1]Sheet1!AV66</f>
        <v>665.52117919921875</v>
      </c>
      <c r="AW66">
        <f>+[1]Sheet1!AW66</f>
        <v>585.5228271484375</v>
      </c>
      <c r="AX66">
        <f>+[1]Sheet1!AX66</f>
        <v>716.63238525390625</v>
      </c>
      <c r="AY66">
        <f>+[1]Sheet1!AY66</f>
        <v>608.5814208984375</v>
      </c>
      <c r="AZ66">
        <f>+[1]Sheet1!AZ66</f>
        <v>763.25360107421875</v>
      </c>
      <c r="BA66">
        <f>+[1]Sheet1!BA66</f>
        <v>563.0037841796875</v>
      </c>
      <c r="BB66">
        <f>+[1]Sheet1!BB66</f>
        <v>801.7532958984375</v>
      </c>
      <c r="BC66">
        <f>+[1]Sheet1!BC66</f>
        <v>559.22210693359375</v>
      </c>
      <c r="BD66">
        <f>+[1]Sheet1!BD66</f>
        <v>704.2003173828125</v>
      </c>
      <c r="BE66">
        <f>+[1]Sheet1!BE66</f>
        <v>764.55377197265625</v>
      </c>
      <c r="BF66">
        <f>+[1]Sheet1!BF66</f>
        <v>765.00714111328125</v>
      </c>
      <c r="BG66">
        <f>+[1]Sheet1!BG66</f>
        <v>577.573974609375</v>
      </c>
      <c r="BH66">
        <f>+[1]Sheet1!BH66</f>
        <v>666.9554443359375</v>
      </c>
      <c r="BI66">
        <f>+[1]Sheet1!BI66</f>
        <v>594.15509033203125</v>
      </c>
      <c r="BJ66">
        <f>+[1]Sheet1!BJ66</f>
        <v>714.5233154296875</v>
      </c>
      <c r="BK66">
        <f>+[1]Sheet1!BK66</f>
        <v>608.6168212890625</v>
      </c>
      <c r="BL66">
        <f>+[1]Sheet1!BL66</f>
        <v>726.0860595703125</v>
      </c>
      <c r="BM66">
        <f>+[1]Sheet1!BM66</f>
        <v>718.31024169921875</v>
      </c>
      <c r="BN66">
        <f>+[1]Sheet1!BN66</f>
        <v>716.9002685546875</v>
      </c>
      <c r="BO66">
        <f>+[1]Sheet1!BO66</f>
        <v>714.10809326171875</v>
      </c>
      <c r="BP66">
        <f>+[1]Sheet1!BP66</f>
        <v>706.4527587890625</v>
      </c>
      <c r="BQ66">
        <f>+[1]Sheet1!BQ66</f>
        <v>769.65936279296875</v>
      </c>
      <c r="BR66">
        <f>+[1]Sheet1!BR66</f>
        <v>564.56951904296875</v>
      </c>
      <c r="BS66">
        <f>+[1]Sheet1!BS66</f>
        <v>795.77496337890625</v>
      </c>
      <c r="BT66">
        <f>+[1]Sheet1!BT66</f>
        <v>563.91229248046875</v>
      </c>
      <c r="BU66">
        <f>+[1]Sheet1!BU66</f>
        <v>701.60009765625</v>
      </c>
      <c r="BV66">
        <f>+[1]Sheet1!BV66</f>
        <v>775.28106689453125</v>
      </c>
      <c r="BW66">
        <f>+[1]Sheet1!BW66</f>
        <v>769.229248046875</v>
      </c>
      <c r="BX66">
        <f>+[1]Sheet1!BX66</f>
        <v>579.540771484375</v>
      </c>
      <c r="BY66">
        <f>+[1]Sheet1!BY66</f>
        <v>665.78704833984375</v>
      </c>
      <c r="BZ66">
        <f>+[1]Sheet1!BZ66</f>
        <v>589.6917724609375</v>
      </c>
      <c r="CA66">
        <f>+[1]Sheet1!CA66</f>
        <v>717.0386962890625</v>
      </c>
      <c r="CB66">
        <f>+[1]Sheet1!CB66</f>
        <v>609.00189208984375</v>
      </c>
      <c r="CC66">
        <f>+[1]Sheet1!CC66</f>
        <v>714.24395751953125</v>
      </c>
      <c r="CD66">
        <f>+[1]Sheet1!CD66</f>
        <v>714.24395751953125</v>
      </c>
      <c r="CF66">
        <f ca="1">+[2]IPCse!DC70</f>
        <v>714.50388095502979</v>
      </c>
      <c r="CG66">
        <f t="shared" ca="1" si="0"/>
        <v>713.92454568205619</v>
      </c>
    </row>
    <row r="67" spans="1:85" x14ac:dyDescent="0.25">
      <c r="A67" s="2">
        <f>+[1]Sheet1!A67</f>
        <v>44682</v>
      </c>
      <c r="B67" s="1">
        <f>+[1]Sheet1!B67</f>
        <v>5</v>
      </c>
      <c r="C67" s="1">
        <f>+[1]Sheet1!C67</f>
        <v>2022</v>
      </c>
      <c r="D67">
        <f>+[1]Sheet1!D67</f>
        <v>818.0797119140625</v>
      </c>
      <c r="E67">
        <f>+[1]Sheet1!E67</f>
        <v>604.0379638671875</v>
      </c>
      <c r="F67">
        <f>+[1]Sheet1!F67</f>
        <v>836.0567626953125</v>
      </c>
      <c r="G67">
        <f>+[1]Sheet1!G67</f>
        <v>599.37371826171875</v>
      </c>
      <c r="H67">
        <f>+[1]Sheet1!H67</f>
        <v>735.99420166015625</v>
      </c>
      <c r="I67">
        <f>+[1]Sheet1!I67</f>
        <v>841.805419921875</v>
      </c>
      <c r="J67">
        <f>+[1]Sheet1!J67</f>
        <v>820.93231201171875</v>
      </c>
      <c r="K67">
        <f>+[1]Sheet1!K67</f>
        <v>604.16015625</v>
      </c>
      <c r="L67">
        <f>+[1]Sheet1!L67</f>
        <v>699.8690185546875</v>
      </c>
      <c r="M67">
        <f>+[1]Sheet1!M67</f>
        <v>606.55419921875</v>
      </c>
      <c r="N67">
        <f>+[1]Sheet1!N67</f>
        <v>765.1680908203125</v>
      </c>
      <c r="O67">
        <f>+[1]Sheet1!O67</f>
        <v>640.999267578125</v>
      </c>
      <c r="P67">
        <f>+[1]Sheet1!P67</f>
        <v>813.6685791015625</v>
      </c>
      <c r="Q67">
        <f>+[1]Sheet1!Q67</f>
        <v>600.9871826171875</v>
      </c>
      <c r="R67">
        <f>+[1]Sheet1!R67</f>
        <v>844.34381103515625</v>
      </c>
      <c r="S67">
        <f>+[1]Sheet1!S67</f>
        <v>589.9049072265625</v>
      </c>
      <c r="T67">
        <f>+[1]Sheet1!T67</f>
        <v>739.26959228515625</v>
      </c>
      <c r="U67">
        <f>+[1]Sheet1!U67</f>
        <v>835.3809814453125</v>
      </c>
      <c r="V67">
        <f>+[1]Sheet1!V67</f>
        <v>819.05615234375</v>
      </c>
      <c r="W67">
        <f>+[1]Sheet1!W67</f>
        <v>601.86944580078125</v>
      </c>
      <c r="X67">
        <f>+[1]Sheet1!X67</f>
        <v>699.7552490234375</v>
      </c>
      <c r="Y67">
        <f>+[1]Sheet1!Y67</f>
        <v>613.1693115234375</v>
      </c>
      <c r="Z67">
        <f>+[1]Sheet1!Z67</f>
        <v>763.95037841796875</v>
      </c>
      <c r="AA67">
        <f>+[1]Sheet1!AA67</f>
        <v>638.14178466796875</v>
      </c>
      <c r="AB67">
        <f>+[1]Sheet1!AB67</f>
        <v>810.5526123046875</v>
      </c>
      <c r="AC67">
        <f>+[1]Sheet1!AC67</f>
        <v>599.96112060546875</v>
      </c>
      <c r="AD67">
        <f>+[1]Sheet1!AD67</f>
        <v>847.93572998046875</v>
      </c>
      <c r="AE67">
        <f>+[1]Sheet1!AE67</f>
        <v>582.6187744140625</v>
      </c>
      <c r="AF67">
        <f>+[1]Sheet1!AF67</f>
        <v>738.89984130859375</v>
      </c>
      <c r="AG67">
        <f>+[1]Sheet1!AG67</f>
        <v>835.89544677734375</v>
      </c>
      <c r="AH67">
        <f>+[1]Sheet1!AH67</f>
        <v>821.53076171875</v>
      </c>
      <c r="AI67">
        <f>+[1]Sheet1!AI67</f>
        <v>600.87542724609375</v>
      </c>
      <c r="AJ67">
        <f>+[1]Sheet1!AJ67</f>
        <v>699.533203125</v>
      </c>
      <c r="AK67">
        <f>+[1]Sheet1!AK67</f>
        <v>615.2144775390625</v>
      </c>
      <c r="AL67">
        <f>+[1]Sheet1!AL67</f>
        <v>758.93756103515625</v>
      </c>
      <c r="AM67">
        <f>+[1]Sheet1!AM67</f>
        <v>636.57421875</v>
      </c>
      <c r="AN67">
        <f>+[1]Sheet1!AN67</f>
        <v>807.84002685546875</v>
      </c>
      <c r="AO67">
        <f>+[1]Sheet1!AO67</f>
        <v>599.2259521484375</v>
      </c>
      <c r="AP67">
        <f>+[1]Sheet1!AP67</f>
        <v>850.86529541015625</v>
      </c>
      <c r="AQ67">
        <f>+[1]Sheet1!AQ67</f>
        <v>581.60540771484375</v>
      </c>
      <c r="AR67">
        <f>+[1]Sheet1!AR67</f>
        <v>739.3062744140625</v>
      </c>
      <c r="AS67">
        <f>+[1]Sheet1!AS67</f>
        <v>822.6988525390625</v>
      </c>
      <c r="AT67">
        <f>+[1]Sheet1!AT67</f>
        <v>816.43804931640625</v>
      </c>
      <c r="AU67">
        <f>+[1]Sheet1!AU67</f>
        <v>598.81549072265625</v>
      </c>
      <c r="AV67">
        <f>+[1]Sheet1!AV67</f>
        <v>699.61956787109375</v>
      </c>
      <c r="AW67">
        <f>+[1]Sheet1!AW67</f>
        <v>610.791259765625</v>
      </c>
      <c r="AX67">
        <f>+[1]Sheet1!AX67</f>
        <v>757.05712890625</v>
      </c>
      <c r="AY67">
        <f>+[1]Sheet1!AY67</f>
        <v>636.863525390625</v>
      </c>
      <c r="AZ67">
        <f>+[1]Sheet1!AZ67</f>
        <v>803.2879638671875</v>
      </c>
      <c r="BA67">
        <f>+[1]Sheet1!BA67</f>
        <v>597.7108154296875</v>
      </c>
      <c r="BB67">
        <f>+[1]Sheet1!BB67</f>
        <v>855.376220703125</v>
      </c>
      <c r="BC67">
        <f>+[1]Sheet1!BC67</f>
        <v>577.08660888671875</v>
      </c>
      <c r="BD67">
        <f>+[1]Sheet1!BD67</f>
        <v>743.5650634765625</v>
      </c>
      <c r="BE67">
        <f>+[1]Sheet1!BE67</f>
        <v>811.93072509765625</v>
      </c>
      <c r="BF67">
        <f>+[1]Sheet1!BF67</f>
        <v>811.4036865234375</v>
      </c>
      <c r="BG67">
        <f>+[1]Sheet1!BG67</f>
        <v>597.583740234375</v>
      </c>
      <c r="BH67">
        <f>+[1]Sheet1!BH67</f>
        <v>701.0205078125</v>
      </c>
      <c r="BI67">
        <f>+[1]Sheet1!BI67</f>
        <v>621.02178955078125</v>
      </c>
      <c r="BJ67">
        <f>+[1]Sheet1!BJ67</f>
        <v>753.90313720703125</v>
      </c>
      <c r="BK67">
        <f>+[1]Sheet1!BK67</f>
        <v>636.510009765625</v>
      </c>
      <c r="BL67">
        <f>+[1]Sheet1!BL67</f>
        <v>766.0938720703125</v>
      </c>
      <c r="BM67">
        <f>+[1]Sheet1!BM67</f>
        <v>757.71649169921875</v>
      </c>
      <c r="BN67">
        <f>+[1]Sheet1!BN67</f>
        <v>756.1365966796875</v>
      </c>
      <c r="BO67">
        <f>+[1]Sheet1!BO67</f>
        <v>753.15155029296875</v>
      </c>
      <c r="BP67">
        <f>+[1]Sheet1!BP67</f>
        <v>744.85418701171875</v>
      </c>
      <c r="BQ67">
        <f>+[1]Sheet1!BQ67</f>
        <v>810.281982421875</v>
      </c>
      <c r="BR67">
        <f>+[1]Sheet1!BR67</f>
        <v>599.8612060546875</v>
      </c>
      <c r="BS67">
        <f>+[1]Sheet1!BS67</f>
        <v>848.476318359375</v>
      </c>
      <c r="BT67">
        <f>+[1]Sheet1!BT67</f>
        <v>583.6614990234375</v>
      </c>
      <c r="BU67">
        <f>+[1]Sheet1!BU67</f>
        <v>740.71490478515625</v>
      </c>
      <c r="BV67">
        <f>+[1]Sheet1!BV67</f>
        <v>823.43707275390625</v>
      </c>
      <c r="BW67">
        <f>+[1]Sheet1!BW67</f>
        <v>816.22314453125</v>
      </c>
      <c r="BX67">
        <f>+[1]Sheet1!BX67</f>
        <v>599.99267578125</v>
      </c>
      <c r="BY67">
        <f>+[1]Sheet1!BY67</f>
        <v>700.16900634765625</v>
      </c>
      <c r="BZ67">
        <f>+[1]Sheet1!BZ67</f>
        <v>615.675048828125</v>
      </c>
      <c r="CA67">
        <f>+[1]Sheet1!CA67</f>
        <v>757.575927734375</v>
      </c>
      <c r="CB67">
        <f>+[1]Sheet1!CB67</f>
        <v>637.2679443359375</v>
      </c>
      <c r="CC67">
        <f>+[1]Sheet1!CC67</f>
        <v>753.2882080078125</v>
      </c>
      <c r="CD67">
        <f>+[1]Sheet1!CD67</f>
        <v>753.2882080078125</v>
      </c>
      <c r="CF67">
        <f ca="1">+[2]IPCse!DC71</f>
        <v>753.62840579031945</v>
      </c>
      <c r="CG67">
        <f t="shared" ref="CG67:CG75" ca="1" si="1">+CF67/$CF$2*100</f>
        <v>753.01734750242645</v>
      </c>
    </row>
    <row r="68" spans="1:85" x14ac:dyDescent="0.25">
      <c r="A68" s="2">
        <f>+[1]Sheet1!A68</f>
        <v>44713</v>
      </c>
      <c r="B68" s="1">
        <f>+[1]Sheet1!B68</f>
        <v>6</v>
      </c>
      <c r="C68" s="1">
        <f>+[1]Sheet1!C68</f>
        <v>2022</v>
      </c>
      <c r="D68">
        <f>+[1]Sheet1!D68</f>
        <v>859.7991943359375</v>
      </c>
      <c r="E68">
        <f>+[1]Sheet1!E68</f>
        <v>643.98095703125</v>
      </c>
      <c r="F68">
        <f>+[1]Sheet1!F68</f>
        <v>884.2520751953125</v>
      </c>
      <c r="G68">
        <f>+[1]Sheet1!G68</f>
        <v>639.25225830078125</v>
      </c>
      <c r="H68">
        <f>+[1]Sheet1!H68</f>
        <v>776.46051025390625</v>
      </c>
      <c r="I68">
        <f>+[1]Sheet1!I68</f>
        <v>903.59185791015625</v>
      </c>
      <c r="J68">
        <f>+[1]Sheet1!J68</f>
        <v>862.4344482421875</v>
      </c>
      <c r="K68">
        <f>+[1]Sheet1!K68</f>
        <v>607.41302490234375</v>
      </c>
      <c r="L68">
        <f>+[1]Sheet1!L68</f>
        <v>728.6478271484375</v>
      </c>
      <c r="M68">
        <f>+[1]Sheet1!M68</f>
        <v>632.16033935546875</v>
      </c>
      <c r="N68">
        <f>+[1]Sheet1!N68</f>
        <v>813.56488037109375</v>
      </c>
      <c r="O68">
        <f>+[1]Sheet1!O68</f>
        <v>673.22467041015625</v>
      </c>
      <c r="P68">
        <f>+[1]Sheet1!P68</f>
        <v>855.33056640625</v>
      </c>
      <c r="Q68">
        <f>+[1]Sheet1!Q68</f>
        <v>641.172607421875</v>
      </c>
      <c r="R68">
        <f>+[1]Sheet1!R68</f>
        <v>893.171630859375</v>
      </c>
      <c r="S68">
        <f>+[1]Sheet1!S68</f>
        <v>629.77874755859375</v>
      </c>
      <c r="T68">
        <f>+[1]Sheet1!T68</f>
        <v>780.25384521484375</v>
      </c>
      <c r="U68">
        <f>+[1]Sheet1!U68</f>
        <v>897.097412109375</v>
      </c>
      <c r="V68">
        <f>+[1]Sheet1!V68</f>
        <v>859.54241943359375</v>
      </c>
      <c r="W68">
        <f>+[1]Sheet1!W68</f>
        <v>604.40838623046875</v>
      </c>
      <c r="X68">
        <f>+[1]Sheet1!X68</f>
        <v>729.04339599609375</v>
      </c>
      <c r="Y68">
        <f>+[1]Sheet1!Y68</f>
        <v>640.19879150390625</v>
      </c>
      <c r="Z68">
        <f>+[1]Sheet1!Z68</f>
        <v>812.173095703125</v>
      </c>
      <c r="AA68">
        <f>+[1]Sheet1!AA68</f>
        <v>670.178466796875</v>
      </c>
      <c r="AB68">
        <f>+[1]Sheet1!AB68</f>
        <v>852.1817626953125</v>
      </c>
      <c r="AC68">
        <f>+[1]Sheet1!AC68</f>
        <v>640.11419677734375</v>
      </c>
      <c r="AD68">
        <f>+[1]Sheet1!AD68</f>
        <v>897.1756591796875</v>
      </c>
      <c r="AE68">
        <f>+[1]Sheet1!AE68</f>
        <v>622.00457763671875</v>
      </c>
      <c r="AF68">
        <f>+[1]Sheet1!AF68</f>
        <v>780.34197998046875</v>
      </c>
      <c r="AG68">
        <f>+[1]Sheet1!AG68</f>
        <v>897.38043212890625</v>
      </c>
      <c r="AH68">
        <f>+[1]Sheet1!AH68</f>
        <v>862.22900390625</v>
      </c>
      <c r="AI68">
        <f>+[1]Sheet1!AI68</f>
        <v>603.03070068359375</v>
      </c>
      <c r="AJ68">
        <f>+[1]Sheet1!AJ68</f>
        <v>728.96966552734375</v>
      </c>
      <c r="AK68">
        <f>+[1]Sheet1!AK68</f>
        <v>642.58197021484375</v>
      </c>
      <c r="AL68">
        <f>+[1]Sheet1!AL68</f>
        <v>806.58062744140625</v>
      </c>
      <c r="AM68">
        <f>+[1]Sheet1!AM68</f>
        <v>668.41864013671875</v>
      </c>
      <c r="AN68">
        <f>+[1]Sheet1!AN68</f>
        <v>849.45294189453125</v>
      </c>
      <c r="AO68">
        <f>+[1]Sheet1!AO68</f>
        <v>639.46588134765625</v>
      </c>
      <c r="AP68">
        <f>+[1]Sheet1!AP68</f>
        <v>900.72943115234375</v>
      </c>
      <c r="AQ68">
        <f>+[1]Sheet1!AQ68</f>
        <v>620.72235107421875</v>
      </c>
      <c r="AR68">
        <f>+[1]Sheet1!AR68</f>
        <v>780.76123046875</v>
      </c>
      <c r="AS68">
        <f>+[1]Sheet1!AS68</f>
        <v>883.95965576171875</v>
      </c>
      <c r="AT68">
        <f>+[1]Sheet1!AT68</f>
        <v>855.412109375</v>
      </c>
      <c r="AU68">
        <f>+[1]Sheet1!AU68</f>
        <v>600.885498046875</v>
      </c>
      <c r="AV68">
        <f>+[1]Sheet1!AV68</f>
        <v>729.65887451171875</v>
      </c>
      <c r="AW68">
        <f>+[1]Sheet1!AW68</f>
        <v>637.976806640625</v>
      </c>
      <c r="AX68">
        <f>+[1]Sheet1!AX68</f>
        <v>804.73779296875</v>
      </c>
      <c r="AY68">
        <f>+[1]Sheet1!AY68</f>
        <v>668.86798095703125</v>
      </c>
      <c r="AZ68">
        <f>+[1]Sheet1!AZ68</f>
        <v>844.93121337890625</v>
      </c>
      <c r="BA68">
        <f>+[1]Sheet1!BA68</f>
        <v>638.12896728515625</v>
      </c>
      <c r="BB68">
        <f>+[1]Sheet1!BB68</f>
        <v>906.02130126953125</v>
      </c>
      <c r="BC68">
        <f>+[1]Sheet1!BC68</f>
        <v>616.3248291015625</v>
      </c>
      <c r="BD68">
        <f>+[1]Sheet1!BD68</f>
        <v>785.0010986328125</v>
      </c>
      <c r="BE68">
        <f>+[1]Sheet1!BE68</f>
        <v>872.97027587890625</v>
      </c>
      <c r="BF68">
        <f>+[1]Sheet1!BF68</f>
        <v>848.90838623046875</v>
      </c>
      <c r="BG68">
        <f>+[1]Sheet1!BG68</f>
        <v>599.3353271484375</v>
      </c>
      <c r="BH68">
        <f>+[1]Sheet1!BH68</f>
        <v>731.7890625</v>
      </c>
      <c r="BI68">
        <f>+[1]Sheet1!BI68</f>
        <v>649.37335205078125</v>
      </c>
      <c r="BJ68">
        <f>+[1]Sheet1!BJ68</f>
        <v>801.49066162109375</v>
      </c>
      <c r="BK68">
        <f>+[1]Sheet1!BK68</f>
        <v>668.810546875</v>
      </c>
      <c r="BL68">
        <f>+[1]Sheet1!BL68</f>
        <v>807.309814453125</v>
      </c>
      <c r="BM68">
        <f>+[1]Sheet1!BM68</f>
        <v>798.79559326171875</v>
      </c>
      <c r="BN68">
        <f>+[1]Sheet1!BN68</f>
        <v>797.440185546875</v>
      </c>
      <c r="BO68">
        <f>+[1]Sheet1!BO68</f>
        <v>794.49542236328125</v>
      </c>
      <c r="BP68">
        <f>+[1]Sheet1!BP68</f>
        <v>786.41278076171875</v>
      </c>
      <c r="BQ68">
        <f>+[1]Sheet1!BQ68</f>
        <v>851.933349609375</v>
      </c>
      <c r="BR68">
        <f>+[1]Sheet1!BR68</f>
        <v>640.0908203125</v>
      </c>
      <c r="BS68">
        <f>+[1]Sheet1!BS68</f>
        <v>898.0445556640625</v>
      </c>
      <c r="BT68">
        <f>+[1]Sheet1!BT68</f>
        <v>623.073974609375</v>
      </c>
      <c r="BU68">
        <f>+[1]Sheet1!BU68</f>
        <v>782.0123291015625</v>
      </c>
      <c r="BV68">
        <f>+[1]Sheet1!BV68</f>
        <v>884.7376708984375</v>
      </c>
      <c r="BW68">
        <f>+[1]Sheet1!BW68</f>
        <v>855.384765625</v>
      </c>
      <c r="BX68">
        <f>+[1]Sheet1!BX68</f>
        <v>602.20257568359375</v>
      </c>
      <c r="BY68">
        <f>+[1]Sheet1!BY68</f>
        <v>730.1416015625</v>
      </c>
      <c r="BZ68">
        <f>+[1]Sheet1!BZ68</f>
        <v>643.2366943359375</v>
      </c>
      <c r="CA68">
        <f>+[1]Sheet1!CA68</f>
        <v>805.3370361328125</v>
      </c>
      <c r="CB68">
        <f>+[1]Sheet1!CB68</f>
        <v>669.38153076171875</v>
      </c>
      <c r="CC68">
        <f>+[1]Sheet1!CC68</f>
        <v>794.6375732421875</v>
      </c>
      <c r="CD68">
        <f>+[1]Sheet1!CD68</f>
        <v>794.63751220703125</v>
      </c>
      <c r="CF68">
        <f ca="1">+[2]IPCse!DC72</f>
        <v>794.97262245487605</v>
      </c>
      <c r="CG68">
        <f t="shared" ca="1" si="1"/>
        <v>794.32804137769438</v>
      </c>
    </row>
    <row r="69" spans="1:85" x14ac:dyDescent="0.25">
      <c r="A69" s="2">
        <f>+[1]Sheet1!A69</f>
        <v>44743</v>
      </c>
      <c r="B69" s="1">
        <f>+[1]Sheet1!B69</f>
        <v>7</v>
      </c>
      <c r="C69" s="1">
        <f>+[1]Sheet1!C69</f>
        <v>2022</v>
      </c>
      <c r="D69">
        <f>+[1]Sheet1!D69</f>
        <v>916.7340087890625</v>
      </c>
      <c r="E69">
        <f>+[1]Sheet1!E69</f>
        <v>688.64788818359375</v>
      </c>
      <c r="F69">
        <f>+[1]Sheet1!F69</f>
        <v>970.3289794921875</v>
      </c>
      <c r="G69">
        <f>+[1]Sheet1!G69</f>
        <v>668.99713134765625</v>
      </c>
      <c r="H69">
        <f>+[1]Sheet1!H69</f>
        <v>851.8555908203125</v>
      </c>
      <c r="I69">
        <f>+[1]Sheet1!I69</f>
        <v>964.9090576171875</v>
      </c>
      <c r="J69">
        <f>+[1]Sheet1!J69</f>
        <v>911.09295654296875</v>
      </c>
      <c r="K69">
        <f>+[1]Sheet1!K69</f>
        <v>645.63519287109375</v>
      </c>
      <c r="L69">
        <f>+[1]Sheet1!L69</f>
        <v>816.44390869140625</v>
      </c>
      <c r="M69">
        <f>+[1]Sheet1!M69</f>
        <v>670.87384033203125</v>
      </c>
      <c r="N69">
        <f>+[1]Sheet1!N69</f>
        <v>887.9456787109375</v>
      </c>
      <c r="O69">
        <f>+[1]Sheet1!O69</f>
        <v>728.2216796875</v>
      </c>
      <c r="P69">
        <f>+[1]Sheet1!P69</f>
        <v>911.7764892578125</v>
      </c>
      <c r="Q69">
        <f>+[1]Sheet1!Q69</f>
        <v>685.71923828125</v>
      </c>
      <c r="R69">
        <f>+[1]Sheet1!R69</f>
        <v>979.24517822265625</v>
      </c>
      <c r="S69">
        <f>+[1]Sheet1!S69</f>
        <v>658.794921875</v>
      </c>
      <c r="T69">
        <f>+[1]Sheet1!T69</f>
        <v>855.4769287109375</v>
      </c>
      <c r="U69">
        <f>+[1]Sheet1!U69</f>
        <v>958.284912109375</v>
      </c>
      <c r="V69">
        <f>+[1]Sheet1!V69</f>
        <v>907.99072265625</v>
      </c>
      <c r="W69">
        <f>+[1]Sheet1!W69</f>
        <v>641.48284912109375</v>
      </c>
      <c r="X69">
        <f>+[1]Sheet1!X69</f>
        <v>818.1822509765625</v>
      </c>
      <c r="Y69">
        <f>+[1]Sheet1!Y69</f>
        <v>681.75677490234375</v>
      </c>
      <c r="Z69">
        <f>+[1]Sheet1!Z69</f>
        <v>888.38397216796875</v>
      </c>
      <c r="AA69">
        <f>+[1]Sheet1!AA69</f>
        <v>724.48236083984375</v>
      </c>
      <c r="AB69">
        <f>+[1]Sheet1!AB69</f>
        <v>908.38409423828125</v>
      </c>
      <c r="AC69">
        <f>+[1]Sheet1!AC69</f>
        <v>684.693115234375</v>
      </c>
      <c r="AD69">
        <f>+[1]Sheet1!AD69</f>
        <v>983.35772705078125</v>
      </c>
      <c r="AE69">
        <f>+[1]Sheet1!AE69</f>
        <v>650.261474609375</v>
      </c>
      <c r="AF69">
        <f>+[1]Sheet1!AF69</f>
        <v>855.72186279296875</v>
      </c>
      <c r="AG69">
        <f>+[1]Sheet1!AG69</f>
        <v>958.8326416015625</v>
      </c>
      <c r="AH69">
        <f>+[1]Sheet1!AH69</f>
        <v>911.6861572265625</v>
      </c>
      <c r="AI69">
        <f>+[1]Sheet1!AI69</f>
        <v>639.545166015625</v>
      </c>
      <c r="AJ69">
        <f>+[1]Sheet1!AJ69</f>
        <v>819.0101318359375</v>
      </c>
      <c r="AK69">
        <f>+[1]Sheet1!AK69</f>
        <v>684.5986328125</v>
      </c>
      <c r="AL69">
        <f>+[1]Sheet1!AL69</f>
        <v>884.47271728515625</v>
      </c>
      <c r="AM69">
        <f>+[1]Sheet1!AM69</f>
        <v>722.44512939453125</v>
      </c>
      <c r="AN69">
        <f>+[1]Sheet1!AN69</f>
        <v>905.549560546875</v>
      </c>
      <c r="AO69">
        <f>+[1]Sheet1!AO69</f>
        <v>683.8660888671875</v>
      </c>
      <c r="AP69">
        <f>+[1]Sheet1!AP69</f>
        <v>987.0963134765625</v>
      </c>
      <c r="AQ69">
        <f>+[1]Sheet1!AQ69</f>
        <v>649.1080322265625</v>
      </c>
      <c r="AR69">
        <f>+[1]Sheet1!AR69</f>
        <v>856.1981201171875</v>
      </c>
      <c r="AS69">
        <f>+[1]Sheet1!AS69</f>
        <v>944.656982421875</v>
      </c>
      <c r="AT69">
        <f>+[1]Sheet1!AT69</f>
        <v>903.4150390625</v>
      </c>
      <c r="AU69">
        <f>+[1]Sheet1!AU69</f>
        <v>637.043701171875</v>
      </c>
      <c r="AV69">
        <f>+[1]Sheet1!AV69</f>
        <v>819.44879150390625</v>
      </c>
      <c r="AW69">
        <f>+[1]Sheet1!AW69</f>
        <v>679.48095703125</v>
      </c>
      <c r="AX69">
        <f>+[1]Sheet1!AX69</f>
        <v>883.979248046875</v>
      </c>
      <c r="AY69">
        <f>+[1]Sheet1!AY69</f>
        <v>722.92620849609375</v>
      </c>
      <c r="AZ69">
        <f>+[1]Sheet1!AZ69</f>
        <v>900.6278076171875</v>
      </c>
      <c r="BA69">
        <f>+[1]Sheet1!BA69</f>
        <v>682.29229736328125</v>
      </c>
      <c r="BB69">
        <f>+[1]Sheet1!BB69</f>
        <v>992.57989501953125</v>
      </c>
      <c r="BC69">
        <f>+[1]Sheet1!BC69</f>
        <v>644.69268798828125</v>
      </c>
      <c r="BD69">
        <f>+[1]Sheet1!BD69</f>
        <v>860.4359130859375</v>
      </c>
      <c r="BE69">
        <f>+[1]Sheet1!BE69</f>
        <v>933.19549560546875</v>
      </c>
      <c r="BF69">
        <f>+[1]Sheet1!BF69</f>
        <v>895.77410888671875</v>
      </c>
      <c r="BG69">
        <f>+[1]Sheet1!BG69</f>
        <v>634.31256103515625</v>
      </c>
      <c r="BH69">
        <f>+[1]Sheet1!BH69</f>
        <v>821.17987060546875</v>
      </c>
      <c r="BI69">
        <f>+[1]Sheet1!BI69</f>
        <v>692.958984375</v>
      </c>
      <c r="BJ69">
        <f>+[1]Sheet1!BJ69</f>
        <v>882.9688720703125</v>
      </c>
      <c r="BK69">
        <f>+[1]Sheet1!BK69</f>
        <v>722.9510498046875</v>
      </c>
      <c r="BL69">
        <f>+[1]Sheet1!BL69</f>
        <v>867.1614990234375</v>
      </c>
      <c r="BM69">
        <f>+[1]Sheet1!BM69</f>
        <v>858.24713134765625</v>
      </c>
      <c r="BN69">
        <f>+[1]Sheet1!BN69</f>
        <v>857.40545654296875</v>
      </c>
      <c r="BO69">
        <f>+[1]Sheet1!BO69</f>
        <v>854.75341796875</v>
      </c>
      <c r="BP69">
        <f>+[1]Sheet1!BP69</f>
        <v>847.4913330078125</v>
      </c>
      <c r="BQ69">
        <f>+[1]Sheet1!BQ69</f>
        <v>908.17669677734375</v>
      </c>
      <c r="BR69">
        <f>+[1]Sheet1!BR69</f>
        <v>684.5123291015625</v>
      </c>
      <c r="BS69">
        <f>+[1]Sheet1!BS69</f>
        <v>984.34307861328125</v>
      </c>
      <c r="BT69">
        <f>+[1]Sheet1!BT69</f>
        <v>651.68792724609375</v>
      </c>
      <c r="BU69">
        <f>+[1]Sheet1!BU69</f>
        <v>857.4088134765625</v>
      </c>
      <c r="BV69">
        <f>+[1]Sheet1!BV69</f>
        <v>945.47247314453125</v>
      </c>
      <c r="BW69">
        <f>+[1]Sheet1!BW69</f>
        <v>903.3365478515625</v>
      </c>
      <c r="BX69">
        <f>+[1]Sheet1!BX69</f>
        <v>638.480712890625</v>
      </c>
      <c r="BY69">
        <f>+[1]Sheet1!BY69</f>
        <v>819.5233154296875</v>
      </c>
      <c r="BZ69">
        <f>+[1]Sheet1!BZ69</f>
        <v>685.4893798828125</v>
      </c>
      <c r="CA69">
        <f>+[1]Sheet1!CA69</f>
        <v>884.51031494140625</v>
      </c>
      <c r="CB69">
        <f>+[1]Sheet1!CB69</f>
        <v>723.59136962890625</v>
      </c>
      <c r="CC69">
        <f>+[1]Sheet1!CC69</f>
        <v>854.93408203125</v>
      </c>
      <c r="CD69">
        <f>+[1]Sheet1!CD69</f>
        <v>854.93408203125</v>
      </c>
      <c r="CF69">
        <f ca="1">+[2]IPCse!DC73</f>
        <v>854.99628879697661</v>
      </c>
      <c r="CG69">
        <f t="shared" ca="1" si="1"/>
        <v>854.30303922679991</v>
      </c>
    </row>
    <row r="70" spans="1:85" x14ac:dyDescent="0.25">
      <c r="A70" s="2">
        <f>+[1]Sheet1!A70</f>
        <v>44774</v>
      </c>
      <c r="B70" s="1">
        <f>+[1]Sheet1!B70</f>
        <v>8</v>
      </c>
      <c r="C70" s="1">
        <f>+[1]Sheet1!C70</f>
        <v>2022</v>
      </c>
      <c r="D70">
        <f>+[1]Sheet1!D70</f>
        <v>980.25518798828125</v>
      </c>
      <c r="E70">
        <f>+[1]Sheet1!E70</f>
        <v>738.418701171875</v>
      </c>
      <c r="F70">
        <f>+[1]Sheet1!F70</f>
        <v>1065.04443359375</v>
      </c>
      <c r="G70">
        <f>+[1]Sheet1!G70</f>
        <v>708.70220947265625</v>
      </c>
      <c r="H70">
        <f>+[1]Sheet1!H70</f>
        <v>921.61993408203125</v>
      </c>
      <c r="I70">
        <f>+[1]Sheet1!I70</f>
        <v>1018.130126953125</v>
      </c>
      <c r="J70">
        <f>+[1]Sheet1!J70</f>
        <v>971.273681640625</v>
      </c>
      <c r="K70">
        <f>+[1]Sheet1!K70</f>
        <v>675.78021240234375</v>
      </c>
      <c r="L70">
        <f>+[1]Sheet1!L70</f>
        <v>855.9886474609375</v>
      </c>
      <c r="M70">
        <f>+[1]Sheet1!M70</f>
        <v>704.56536865234375</v>
      </c>
      <c r="N70">
        <f>+[1]Sheet1!N70</f>
        <v>948.3582763671875</v>
      </c>
      <c r="O70">
        <f>+[1]Sheet1!O70</f>
        <v>789.6864013671875</v>
      </c>
      <c r="P70">
        <f>+[1]Sheet1!P70</f>
        <v>974.73468017578125</v>
      </c>
      <c r="Q70">
        <f>+[1]Sheet1!Q70</f>
        <v>735.7467041015625</v>
      </c>
      <c r="R70">
        <f>+[1]Sheet1!R70</f>
        <v>1074.5965576171875</v>
      </c>
      <c r="S70">
        <f>+[1]Sheet1!S70</f>
        <v>696.24957275390625</v>
      </c>
      <c r="T70">
        <f>+[1]Sheet1!T70</f>
        <v>925.33770751953125</v>
      </c>
      <c r="U70">
        <f>+[1]Sheet1!U70</f>
        <v>1011.668701171875</v>
      </c>
      <c r="V70">
        <f>+[1]Sheet1!V70</f>
        <v>967.85687255859375</v>
      </c>
      <c r="W70">
        <f>+[1]Sheet1!W70</f>
        <v>671.09552001953125</v>
      </c>
      <c r="X70">
        <f>+[1]Sheet1!X70</f>
        <v>856.665283203125</v>
      </c>
      <c r="Y70">
        <f>+[1]Sheet1!Y70</f>
        <v>715.87432861328125</v>
      </c>
      <c r="Z70">
        <f>+[1]Sheet1!Z70</f>
        <v>948.35662841796875</v>
      </c>
      <c r="AA70">
        <f>+[1]Sheet1!AA70</f>
        <v>785.922607421875</v>
      </c>
      <c r="AB70">
        <f>+[1]Sheet1!AB70</f>
        <v>971.05963134765625</v>
      </c>
      <c r="AC70">
        <f>+[1]Sheet1!AC70</f>
        <v>734.62847900390625</v>
      </c>
      <c r="AD70">
        <f>+[1]Sheet1!AD70</f>
        <v>1079.417236328125</v>
      </c>
      <c r="AE70">
        <f>+[1]Sheet1!AE70</f>
        <v>686.0758056640625</v>
      </c>
      <c r="AF70">
        <f>+[1]Sheet1!AF70</f>
        <v>925.59918212890625</v>
      </c>
      <c r="AG70">
        <f>+[1]Sheet1!AG70</f>
        <v>1012.2974243164063</v>
      </c>
      <c r="AH70">
        <f>+[1]Sheet1!AH70</f>
        <v>971.3614501953125</v>
      </c>
      <c r="AI70">
        <f>+[1]Sheet1!AI70</f>
        <v>668.9183349609375</v>
      </c>
      <c r="AJ70">
        <f>+[1]Sheet1!AJ70</f>
        <v>856.82745361328125</v>
      </c>
      <c r="AK70">
        <f>+[1]Sheet1!AK70</f>
        <v>718.70941162109375</v>
      </c>
      <c r="AL70">
        <f>+[1]Sheet1!AL70</f>
        <v>943.654296875</v>
      </c>
      <c r="AM70">
        <f>+[1]Sheet1!AM70</f>
        <v>784.10546875</v>
      </c>
      <c r="AN70">
        <f>+[1]Sheet1!AN70</f>
        <v>967.8955078125</v>
      </c>
      <c r="AO70">
        <f>+[1]Sheet1!AO70</f>
        <v>733.75823974609375</v>
      </c>
      <c r="AP70">
        <f>+[1]Sheet1!AP70</f>
        <v>1082.4144287109375</v>
      </c>
      <c r="AQ70">
        <f>+[1]Sheet1!AQ70</f>
        <v>684.07501220703125</v>
      </c>
      <c r="AR70">
        <f>+[1]Sheet1!AR70</f>
        <v>925.953369140625</v>
      </c>
      <c r="AS70">
        <f>+[1]Sheet1!AS70</f>
        <v>998.8492431640625</v>
      </c>
      <c r="AT70">
        <f>+[1]Sheet1!AT70</f>
        <v>963.74017333984375</v>
      </c>
      <c r="AU70">
        <f>+[1]Sheet1!AU70</f>
        <v>666.400390625</v>
      </c>
      <c r="AV70">
        <f>+[1]Sheet1!AV70</f>
        <v>856.9718017578125</v>
      </c>
      <c r="AW70">
        <f>+[1]Sheet1!AW70</f>
        <v>713.42041015625</v>
      </c>
      <c r="AX70">
        <f>+[1]Sheet1!AX70</f>
        <v>942.7030029296875</v>
      </c>
      <c r="AY70">
        <f>+[1]Sheet1!AY70</f>
        <v>784.173095703125</v>
      </c>
      <c r="AZ70">
        <f>+[1]Sheet1!AZ70</f>
        <v>962.37017822265625</v>
      </c>
      <c r="BA70">
        <f>+[1]Sheet1!BA70</f>
        <v>732.3406982421875</v>
      </c>
      <c r="BB70">
        <f>+[1]Sheet1!BB70</f>
        <v>1087.6934814453125</v>
      </c>
      <c r="BC70">
        <f>+[1]Sheet1!BC70</f>
        <v>678.46710205078125</v>
      </c>
      <c r="BD70">
        <f>+[1]Sheet1!BD70</f>
        <v>930.20819091796875</v>
      </c>
      <c r="BE70">
        <f>+[1]Sheet1!BE70</f>
        <v>987.9996337890625</v>
      </c>
      <c r="BF70">
        <f>+[1]Sheet1!BF70</f>
        <v>956.80218505859375</v>
      </c>
      <c r="BG70">
        <f>+[1]Sheet1!BG70</f>
        <v>663.28271484375</v>
      </c>
      <c r="BH70">
        <f>+[1]Sheet1!BH70</f>
        <v>858.19122314453125</v>
      </c>
      <c r="BI70">
        <f>+[1]Sheet1!BI70</f>
        <v>726.27587890625</v>
      </c>
      <c r="BJ70">
        <f>+[1]Sheet1!BJ70</f>
        <v>940.8480224609375</v>
      </c>
      <c r="BK70">
        <f>+[1]Sheet1!BK70</f>
        <v>783.92535400390625</v>
      </c>
      <c r="BL70">
        <f>+[1]Sheet1!BL70</f>
        <v>927.991455078125</v>
      </c>
      <c r="BM70">
        <f>+[1]Sheet1!BM70</f>
        <v>917.67578125</v>
      </c>
      <c r="BN70">
        <f>+[1]Sheet1!BN70</f>
        <v>916.2236328125</v>
      </c>
      <c r="BO70">
        <f>+[1]Sheet1!BO70</f>
        <v>913.09100341796875</v>
      </c>
      <c r="BP70">
        <f>+[1]Sheet1!BP70</f>
        <v>904.73565673828125</v>
      </c>
      <c r="BQ70">
        <f>+[1]Sheet1!BQ70</f>
        <v>970.77752685546875</v>
      </c>
      <c r="BR70">
        <f>+[1]Sheet1!BR70</f>
        <v>734.46881103515625</v>
      </c>
      <c r="BS70">
        <f>+[1]Sheet1!BS70</f>
        <v>1079.6624755859375</v>
      </c>
      <c r="BT70">
        <f>+[1]Sheet1!BT70</f>
        <v>687.35321044921875</v>
      </c>
      <c r="BU70">
        <f>+[1]Sheet1!BU70</f>
        <v>927.2037353515625</v>
      </c>
      <c r="BV70">
        <f>+[1]Sheet1!BV70</f>
        <v>999.62530517578125</v>
      </c>
      <c r="BW70">
        <f>+[1]Sheet1!BW70</f>
        <v>963.72979736328125</v>
      </c>
      <c r="BX70">
        <f>+[1]Sheet1!BX70</f>
        <v>667.86279296875</v>
      </c>
      <c r="BY70">
        <f>+[1]Sheet1!BY70</f>
        <v>857.252685546875</v>
      </c>
      <c r="BZ70">
        <f>+[1]Sheet1!BZ70</f>
        <v>719.218017578125</v>
      </c>
      <c r="CA70">
        <f>+[1]Sheet1!CA70</f>
        <v>943.25299072265625</v>
      </c>
      <c r="CB70">
        <f>+[1]Sheet1!CB70</f>
        <v>784.8548583984375</v>
      </c>
      <c r="CC70">
        <f>+[1]Sheet1!CC70</f>
        <v>913.477294921875</v>
      </c>
      <c r="CD70">
        <f>+[1]Sheet1!CD70</f>
        <v>913.477294921875</v>
      </c>
      <c r="CF70">
        <f ca="1">+[2]IPCse!DC74</f>
        <v>913.73978546398803</v>
      </c>
      <c r="CG70">
        <f t="shared" ca="1" si="1"/>
        <v>912.99890539020726</v>
      </c>
    </row>
    <row r="71" spans="1:85" x14ac:dyDescent="0.25">
      <c r="A71" s="2">
        <f>+[1]Sheet1!A71</f>
        <v>44805</v>
      </c>
      <c r="B71" s="1">
        <f>+[1]Sheet1!B71</f>
        <v>9</v>
      </c>
      <c r="C71" s="1">
        <f>+[1]Sheet1!C71</f>
        <v>2022</v>
      </c>
      <c r="D71">
        <f>+[1]Sheet1!D71</f>
        <v>1037.8748779296875</v>
      </c>
      <c r="E71">
        <f>+[1]Sheet1!E71</f>
        <v>794.10748291015625</v>
      </c>
      <c r="F71">
        <f>+[1]Sheet1!F71</f>
        <v>1149.46044921875</v>
      </c>
      <c r="G71">
        <f>+[1]Sheet1!G71</f>
        <v>735.07537841796875</v>
      </c>
      <c r="H71">
        <f>+[1]Sheet1!H71</f>
        <v>971.7664794921875</v>
      </c>
      <c r="I71">
        <f>+[1]Sheet1!I71</f>
        <v>1064.3094482421875</v>
      </c>
      <c r="J71">
        <f>+[1]Sheet1!J71</f>
        <v>1026.40869140625</v>
      </c>
      <c r="K71">
        <f>+[1]Sheet1!K71</f>
        <v>694.326171875</v>
      </c>
      <c r="L71">
        <f>+[1]Sheet1!L71</f>
        <v>899.628173828125</v>
      </c>
      <c r="M71">
        <f>+[1]Sheet1!M71</f>
        <v>742.75054931640625</v>
      </c>
      <c r="N71">
        <f>+[1]Sheet1!N71</f>
        <v>996.79150390625</v>
      </c>
      <c r="O71">
        <f>+[1]Sheet1!O71</f>
        <v>842.161865234375</v>
      </c>
      <c r="P71">
        <f>+[1]Sheet1!P71</f>
        <v>1032.5223388671875</v>
      </c>
      <c r="Q71">
        <f>+[1]Sheet1!Q71</f>
        <v>790.79925537109375</v>
      </c>
      <c r="R71">
        <f>+[1]Sheet1!R71</f>
        <v>1158.2406005859375</v>
      </c>
      <c r="S71">
        <f>+[1]Sheet1!S71</f>
        <v>719.26141357421875</v>
      </c>
      <c r="T71">
        <f>+[1]Sheet1!T71</f>
        <v>975.27947998046875</v>
      </c>
      <c r="U71">
        <f>+[1]Sheet1!U71</f>
        <v>1056.6331787109375</v>
      </c>
      <c r="V71">
        <f>+[1]Sheet1!V71</f>
        <v>1022.77880859375</v>
      </c>
      <c r="W71">
        <f>+[1]Sheet1!W71</f>
        <v>688.9178466796875</v>
      </c>
      <c r="X71">
        <f>+[1]Sheet1!X71</f>
        <v>901.21319580078125</v>
      </c>
      <c r="Y71">
        <f>+[1]Sheet1!Y71</f>
        <v>755.31231689453125</v>
      </c>
      <c r="Z71">
        <f>+[1]Sheet1!Z71</f>
        <v>995.38800048828125</v>
      </c>
      <c r="AA71">
        <f>+[1]Sheet1!AA71</f>
        <v>838.448974609375</v>
      </c>
      <c r="AB71">
        <f>+[1]Sheet1!AB71</f>
        <v>1029.08447265625</v>
      </c>
      <c r="AC71">
        <f>+[1]Sheet1!AC71</f>
        <v>788.9847412109375</v>
      </c>
      <c r="AD71">
        <f>+[1]Sheet1!AD71</f>
        <v>1162.8922119140625</v>
      </c>
      <c r="AE71">
        <f>+[1]Sheet1!AE71</f>
        <v>707.36993408203125</v>
      </c>
      <c r="AF71">
        <f>+[1]Sheet1!AF71</f>
        <v>976.09326171875</v>
      </c>
      <c r="AG71">
        <f>+[1]Sheet1!AG71</f>
        <v>1056.4774169921875</v>
      </c>
      <c r="AH71">
        <f>+[1]Sheet1!AH71</f>
        <v>1026.4520263671875</v>
      </c>
      <c r="AI71">
        <f>+[1]Sheet1!AI71</f>
        <v>686.1673583984375</v>
      </c>
      <c r="AJ71">
        <f>+[1]Sheet1!AJ71</f>
        <v>901.825927734375</v>
      </c>
      <c r="AK71">
        <f>+[1]Sheet1!AK71</f>
        <v>758.61590576171875</v>
      </c>
      <c r="AL71">
        <f>+[1]Sheet1!AL71</f>
        <v>989.78802490234375</v>
      </c>
      <c r="AM71">
        <f>+[1]Sheet1!AM71</f>
        <v>836.7376708984375</v>
      </c>
      <c r="AN71">
        <f>+[1]Sheet1!AN71</f>
        <v>1026.06005859375</v>
      </c>
      <c r="AO71">
        <f>+[1]Sheet1!AO71</f>
        <v>788.0673828125</v>
      </c>
      <c r="AP71">
        <f>+[1]Sheet1!AP71</f>
        <v>1165.3267822265625</v>
      </c>
      <c r="AQ71">
        <f>+[1]Sheet1!AQ71</f>
        <v>704.85400390625</v>
      </c>
      <c r="AR71">
        <f>+[1]Sheet1!AR71</f>
        <v>976.4488525390625</v>
      </c>
      <c r="AS71">
        <f>+[1]Sheet1!AS71</f>
        <v>1041.2547607421875</v>
      </c>
      <c r="AT71">
        <f>+[1]Sheet1!AT71</f>
        <v>1018.9409790039063</v>
      </c>
      <c r="AU71">
        <f>+[1]Sheet1!AU71</f>
        <v>683.5091552734375</v>
      </c>
      <c r="AV71">
        <f>+[1]Sheet1!AV71</f>
        <v>902.071044921875</v>
      </c>
      <c r="AW71">
        <f>+[1]Sheet1!AW71</f>
        <v>753.08087158203125</v>
      </c>
      <c r="AX71">
        <f>+[1]Sheet1!AX71</f>
        <v>988.18096923828125</v>
      </c>
      <c r="AY71">
        <f>+[1]Sheet1!AY71</f>
        <v>836.6715087890625</v>
      </c>
      <c r="AZ71">
        <f>+[1]Sheet1!AZ71</f>
        <v>1020.5921630859375</v>
      </c>
      <c r="BA71">
        <f>+[1]Sheet1!BA71</f>
        <v>786.543212890625</v>
      </c>
      <c r="BB71">
        <f>+[1]Sheet1!BB71</f>
        <v>1170.1832275390625</v>
      </c>
      <c r="BC71">
        <f>+[1]Sheet1!BC71</f>
        <v>697.51385498046875</v>
      </c>
      <c r="BD71">
        <f>+[1]Sheet1!BD71</f>
        <v>979.51251220703125</v>
      </c>
      <c r="BE71">
        <f>+[1]Sheet1!BE71</f>
        <v>1028.672119140625</v>
      </c>
      <c r="BF71">
        <f>+[1]Sheet1!BF71</f>
        <v>1012.6307373046875</v>
      </c>
      <c r="BG71">
        <f>+[1]Sheet1!BG71</f>
        <v>679.79583740234375</v>
      </c>
      <c r="BH71">
        <f>+[1]Sheet1!BH71</f>
        <v>903.26812744140625</v>
      </c>
      <c r="BI71">
        <f>+[1]Sheet1!BI71</f>
        <v>767.26214599609375</v>
      </c>
      <c r="BJ71">
        <f>+[1]Sheet1!BJ71</f>
        <v>984.809814453125</v>
      </c>
      <c r="BK71">
        <f>+[1]Sheet1!BK71</f>
        <v>836.7244873046875</v>
      </c>
      <c r="BL71">
        <f>+[1]Sheet1!BL71</f>
        <v>981.7606201171875</v>
      </c>
      <c r="BM71">
        <f>+[1]Sheet1!BM71</f>
        <v>969.91290283203125</v>
      </c>
      <c r="BN71">
        <f>+[1]Sheet1!BN71</f>
        <v>967.79901123046875</v>
      </c>
      <c r="BO71">
        <f>+[1]Sheet1!BO71</f>
        <v>963.95361328125</v>
      </c>
      <c r="BP71">
        <f>+[1]Sheet1!BP71</f>
        <v>953.90362548828125</v>
      </c>
      <c r="BQ71">
        <f>+[1]Sheet1!BQ71</f>
        <v>1028.758544921875</v>
      </c>
      <c r="BR71">
        <f>+[1]Sheet1!BR71</f>
        <v>789.07659912109375</v>
      </c>
      <c r="BS71">
        <f>+[1]Sheet1!BS71</f>
        <v>1162.8883056640625</v>
      </c>
      <c r="BT71">
        <f>+[1]Sheet1!BT71</f>
        <v>708.65228271484375</v>
      </c>
      <c r="BU71">
        <f>+[1]Sheet1!BU71</f>
        <v>977.1029052734375</v>
      </c>
      <c r="BV71">
        <f>+[1]Sheet1!BV71</f>
        <v>1042.2039794921875</v>
      </c>
      <c r="BW71">
        <f>+[1]Sheet1!BW71</f>
        <v>1019.0918579101563</v>
      </c>
      <c r="BX71">
        <f>+[1]Sheet1!BX71</f>
        <v>685.11236572265625</v>
      </c>
      <c r="BY71">
        <f>+[1]Sheet1!BY71</f>
        <v>902.095947265625</v>
      </c>
      <c r="BZ71">
        <f>+[1]Sheet1!BZ71</f>
        <v>759.3275146484375</v>
      </c>
      <c r="CA71">
        <f>+[1]Sheet1!CA71</f>
        <v>988.6466064453125</v>
      </c>
      <c r="CB71">
        <f>+[1]Sheet1!CB71</f>
        <v>837.4888916015625</v>
      </c>
      <c r="CC71">
        <f>+[1]Sheet1!CC71</f>
        <v>964.48681640625</v>
      </c>
      <c r="CD71">
        <f>+[1]Sheet1!CD71</f>
        <v>964.48681640625</v>
      </c>
      <c r="CF71">
        <f ca="1">+[2]IPCse!DC75</f>
        <v>964.97659724100447</v>
      </c>
      <c r="CG71">
        <f t="shared" ca="1" si="1"/>
        <v>964.19417324684991</v>
      </c>
    </row>
    <row r="72" spans="1:85" x14ac:dyDescent="0.25">
      <c r="A72" s="2">
        <f>+[1]Sheet1!A72</f>
        <v>44835</v>
      </c>
      <c r="B72" s="1">
        <f>+[1]Sheet1!B72</f>
        <v>10</v>
      </c>
      <c r="C72" s="1">
        <f>+[1]Sheet1!C72</f>
        <v>2022</v>
      </c>
      <c r="D72">
        <f>+[1]Sheet1!D72</f>
        <v>1093.8333740234375</v>
      </c>
      <c r="E72">
        <f>+[1]Sheet1!E72</f>
        <v>837.6923828125</v>
      </c>
      <c r="F72">
        <f>+[1]Sheet1!F72</f>
        <v>1219.628662109375</v>
      </c>
      <c r="G72">
        <f>+[1]Sheet1!G72</f>
        <v>789.531494140625</v>
      </c>
      <c r="H72">
        <f>+[1]Sheet1!H72</f>
        <v>1019.7218017578125</v>
      </c>
      <c r="I72">
        <f>+[1]Sheet1!I72</f>
        <v>1137.81396484375</v>
      </c>
      <c r="J72">
        <f>+[1]Sheet1!J72</f>
        <v>1076.4149169921875</v>
      </c>
      <c r="K72">
        <f>+[1]Sheet1!K72</f>
        <v>775.58087158203125</v>
      </c>
      <c r="L72">
        <f>+[1]Sheet1!L72</f>
        <v>948.20806884765625</v>
      </c>
      <c r="M72">
        <f>+[1]Sheet1!M72</f>
        <v>797.70574951171875</v>
      </c>
      <c r="N72">
        <f>+[1]Sheet1!N72</f>
        <v>1069.736083984375</v>
      </c>
      <c r="O72">
        <f>+[1]Sheet1!O72</f>
        <v>893.82421875</v>
      </c>
      <c r="P72">
        <f>+[1]Sheet1!P72</f>
        <v>1088.5423583984375</v>
      </c>
      <c r="Q72">
        <f>+[1]Sheet1!Q72</f>
        <v>834.00689697265625</v>
      </c>
      <c r="R72">
        <f>+[1]Sheet1!R72</f>
        <v>1228.5068359375</v>
      </c>
      <c r="S72">
        <f>+[1]Sheet1!S72</f>
        <v>772.5986328125</v>
      </c>
      <c r="T72">
        <f>+[1]Sheet1!T72</f>
        <v>1022.26806640625</v>
      </c>
      <c r="U72">
        <f>+[1]Sheet1!U72</f>
        <v>1130.747802734375</v>
      </c>
      <c r="V72">
        <f>+[1]Sheet1!V72</f>
        <v>1071.3905029296875</v>
      </c>
      <c r="W72">
        <f>+[1]Sheet1!W72</f>
        <v>770.19744873046875</v>
      </c>
      <c r="X72">
        <f>+[1]Sheet1!X72</f>
        <v>949.82965087890625</v>
      </c>
      <c r="Y72">
        <f>+[1]Sheet1!Y72</f>
        <v>814.62994384765625</v>
      </c>
      <c r="Z72">
        <f>+[1]Sheet1!Z72</f>
        <v>1068.65380859375</v>
      </c>
      <c r="AA72">
        <f>+[1]Sheet1!AA72</f>
        <v>889.9249267578125</v>
      </c>
      <c r="AB72">
        <f>+[1]Sheet1!AB72</f>
        <v>1085.0428466796875</v>
      </c>
      <c r="AC72">
        <f>+[1]Sheet1!AC72</f>
        <v>832.43365478515625</v>
      </c>
      <c r="AD72">
        <f>+[1]Sheet1!AD72</f>
        <v>1233.0859375</v>
      </c>
      <c r="AE72">
        <f>+[1]Sheet1!AE72</f>
        <v>759.6573486328125</v>
      </c>
      <c r="AF72">
        <f>+[1]Sheet1!AF72</f>
        <v>1023.365234375</v>
      </c>
      <c r="AG72">
        <f>+[1]Sheet1!AG72</f>
        <v>1131.3626708984375</v>
      </c>
      <c r="AH72">
        <f>+[1]Sheet1!AH72</f>
        <v>1074.557373046875</v>
      </c>
      <c r="AI72">
        <f>+[1]Sheet1!AI72</f>
        <v>767.46136474609375</v>
      </c>
      <c r="AJ72">
        <f>+[1]Sheet1!AJ72</f>
        <v>950.51812744140625</v>
      </c>
      <c r="AK72">
        <f>+[1]Sheet1!AK72</f>
        <v>819.12548828125</v>
      </c>
      <c r="AL72">
        <f>+[1]Sheet1!AL72</f>
        <v>1063.623779296875</v>
      </c>
      <c r="AM72">
        <f>+[1]Sheet1!AM72</f>
        <v>887.71331787109375</v>
      </c>
      <c r="AN72">
        <f>+[1]Sheet1!AN72</f>
        <v>1082.21142578125</v>
      </c>
      <c r="AO72">
        <f>+[1]Sheet1!AO72</f>
        <v>831.46533203125</v>
      </c>
      <c r="AP72">
        <f>+[1]Sheet1!AP72</f>
        <v>1235.660400390625</v>
      </c>
      <c r="AQ72">
        <f>+[1]Sheet1!AQ72</f>
        <v>757.06024169921875</v>
      </c>
      <c r="AR72">
        <f>+[1]Sheet1!AR72</f>
        <v>1023.6838989257813</v>
      </c>
      <c r="AS72">
        <f>+[1]Sheet1!AS72</f>
        <v>1115.567626953125</v>
      </c>
      <c r="AT72">
        <f>+[1]Sheet1!AT72</f>
        <v>1065.198974609375</v>
      </c>
      <c r="AU72">
        <f>+[1]Sheet1!AU72</f>
        <v>764.41436767578125</v>
      </c>
      <c r="AV72">
        <f>+[1]Sheet1!AV72</f>
        <v>950.1749267578125</v>
      </c>
      <c r="AW72">
        <f>+[1]Sheet1!AW72</f>
        <v>813.01019287109375</v>
      </c>
      <c r="AX72">
        <f>+[1]Sheet1!AX72</f>
        <v>1062.281494140625</v>
      </c>
      <c r="AY72">
        <f>+[1]Sheet1!AY72</f>
        <v>888.3218994140625</v>
      </c>
      <c r="AZ72">
        <f>+[1]Sheet1!AZ72</f>
        <v>1077.04248046875</v>
      </c>
      <c r="BA72">
        <f>+[1]Sheet1!BA72</f>
        <v>829.68072509765625</v>
      </c>
      <c r="BB72">
        <f>+[1]Sheet1!BB72</f>
        <v>1240.6697998046875</v>
      </c>
      <c r="BC72">
        <f>+[1]Sheet1!BC72</f>
        <v>749.8323974609375</v>
      </c>
      <c r="BD72">
        <f>+[1]Sheet1!BD72</f>
        <v>1025.170654296875</v>
      </c>
      <c r="BE72">
        <f>+[1]Sheet1!BE72</f>
        <v>1102.9149169921875</v>
      </c>
      <c r="BF72">
        <f>+[1]Sheet1!BF72</f>
        <v>1057.1837158203125</v>
      </c>
      <c r="BG72">
        <f>+[1]Sheet1!BG72</f>
        <v>761.29998779296875</v>
      </c>
      <c r="BH72">
        <f>+[1]Sheet1!BH72</f>
        <v>951.05316162109375</v>
      </c>
      <c r="BI72">
        <f>+[1]Sheet1!BI72</f>
        <v>831.3438720703125</v>
      </c>
      <c r="BJ72">
        <f>+[1]Sheet1!BJ72</f>
        <v>1059.9041748046875</v>
      </c>
      <c r="BK72">
        <f>+[1]Sheet1!BK72</f>
        <v>888.58062744140625</v>
      </c>
      <c r="BL72">
        <f>+[1]Sheet1!BL72</f>
        <v>1039.795166015625</v>
      </c>
      <c r="BM72">
        <f>+[1]Sheet1!BM72</f>
        <v>1027.9029541015625</v>
      </c>
      <c r="BN72">
        <f>+[1]Sheet1!BN72</f>
        <v>1026.28369140625</v>
      </c>
      <c r="BO72">
        <f>+[1]Sheet1!BO72</f>
        <v>1022.21533203125</v>
      </c>
      <c r="BP72">
        <f>+[1]Sheet1!BP72</f>
        <v>1012.2215576171875</v>
      </c>
      <c r="BQ72">
        <f>+[1]Sheet1!BQ72</f>
        <v>1084.8802490234375</v>
      </c>
      <c r="BR72">
        <f>+[1]Sheet1!BR72</f>
        <v>832.39312744140625</v>
      </c>
      <c r="BS72">
        <f>+[1]Sheet1!BS72</f>
        <v>1233.2056884765625</v>
      </c>
      <c r="BT72">
        <f>+[1]Sheet1!BT72</f>
        <v>761.34942626953125</v>
      </c>
      <c r="BU72">
        <f>+[1]Sheet1!BU72</f>
        <v>1023.7212524414063</v>
      </c>
      <c r="BV72">
        <f>+[1]Sheet1!BV72</f>
        <v>1116.4991455078125</v>
      </c>
      <c r="BW72">
        <f>+[1]Sheet1!BW72</f>
        <v>1065.6983642578125</v>
      </c>
      <c r="BX72">
        <f>+[1]Sheet1!BX72</f>
        <v>766.37054443359375</v>
      </c>
      <c r="BY72">
        <f>+[1]Sheet1!BY72</f>
        <v>950.2998046875</v>
      </c>
      <c r="BZ72">
        <f>+[1]Sheet1!BZ72</f>
        <v>820.61834716796875</v>
      </c>
      <c r="CA72">
        <f>+[1]Sheet1!CA72</f>
        <v>1062.9134521484375</v>
      </c>
      <c r="CB72">
        <f>+[1]Sheet1!CB72</f>
        <v>889.0792236328125</v>
      </c>
      <c r="CC72">
        <f>+[1]Sheet1!CC72</f>
        <v>1022.7362060546875</v>
      </c>
      <c r="CD72">
        <f>+[1]Sheet1!CD72</f>
        <v>1022.7362060546875</v>
      </c>
      <c r="CF72">
        <f ca="1">+[2]IPCse!DC76</f>
        <v>1023.03160098978</v>
      </c>
      <c r="CG72">
        <f t="shared" ca="1" si="1"/>
        <v>1022.2021047370404</v>
      </c>
    </row>
    <row r="73" spans="1:85" x14ac:dyDescent="0.25">
      <c r="A73" s="2">
        <f>+[1]Sheet1!A73</f>
        <v>44866</v>
      </c>
      <c r="B73" s="1">
        <f>+[1]Sheet1!B73</f>
        <v>11</v>
      </c>
      <c r="C73" s="1">
        <f>+[1]Sheet1!C73</f>
        <v>2022</v>
      </c>
      <c r="D73">
        <f>+[1]Sheet1!D73</f>
        <v>1142.17529296875</v>
      </c>
      <c r="E73">
        <f>+[1]Sheet1!E73</f>
        <v>887.27490234375</v>
      </c>
      <c r="F73">
        <f>+[1]Sheet1!F73</f>
        <v>1286.4093017578125</v>
      </c>
      <c r="G73">
        <f>+[1]Sheet1!G73</f>
        <v>852.5345458984375</v>
      </c>
      <c r="H73">
        <f>+[1]Sheet1!H73</f>
        <v>1075.803466796875</v>
      </c>
      <c r="I73">
        <f>+[1]Sheet1!I73</f>
        <v>1188.083984375</v>
      </c>
      <c r="J73">
        <f>+[1]Sheet1!J73</f>
        <v>1138.8302001953125</v>
      </c>
      <c r="K73">
        <f>+[1]Sheet1!K73</f>
        <v>821.33160400390625</v>
      </c>
      <c r="L73">
        <f>+[1]Sheet1!L73</f>
        <v>992.84576416015625</v>
      </c>
      <c r="M73">
        <f>+[1]Sheet1!M73</f>
        <v>844.91278076171875</v>
      </c>
      <c r="N73">
        <f>+[1]Sheet1!N73</f>
        <v>1127.794677734375</v>
      </c>
      <c r="O73">
        <f>+[1]Sheet1!O73</f>
        <v>945.67584228515625</v>
      </c>
      <c r="P73">
        <f>+[1]Sheet1!P73</f>
        <v>1136.6839599609375</v>
      </c>
      <c r="Q73">
        <f>+[1]Sheet1!Q73</f>
        <v>883.18017578125</v>
      </c>
      <c r="R73">
        <f>+[1]Sheet1!R73</f>
        <v>1297.0338134765625</v>
      </c>
      <c r="S73">
        <f>+[1]Sheet1!S73</f>
        <v>836.534912109375</v>
      </c>
      <c r="T73">
        <f>+[1]Sheet1!T73</f>
        <v>1079.8619384765625</v>
      </c>
      <c r="U73">
        <f>+[1]Sheet1!U73</f>
        <v>1179.2261962890625</v>
      </c>
      <c r="V73">
        <f>+[1]Sheet1!V73</f>
        <v>1134.848876953125</v>
      </c>
      <c r="W73">
        <f>+[1]Sheet1!W73</f>
        <v>816.8787841796875</v>
      </c>
      <c r="X73">
        <f>+[1]Sheet1!X73</f>
        <v>993.38470458984375</v>
      </c>
      <c r="Y73">
        <f>+[1]Sheet1!Y73</f>
        <v>864.40155029296875</v>
      </c>
      <c r="Z73">
        <f>+[1]Sheet1!Z73</f>
        <v>1127.313720703125</v>
      </c>
      <c r="AA73">
        <f>+[1]Sheet1!AA73</f>
        <v>941.86468505859375</v>
      </c>
      <c r="AB73">
        <f>+[1]Sheet1!AB73</f>
        <v>1133.07470703125</v>
      </c>
      <c r="AC73">
        <f>+[1]Sheet1!AC73</f>
        <v>882.1055908203125</v>
      </c>
      <c r="AD73">
        <f>+[1]Sheet1!AD73</f>
        <v>1302.411865234375</v>
      </c>
      <c r="AE73">
        <f>+[1]Sheet1!AE73</f>
        <v>823.8863525390625</v>
      </c>
      <c r="AF73">
        <f>+[1]Sheet1!AF73</f>
        <v>1081.3826904296875</v>
      </c>
      <c r="AG73">
        <f>+[1]Sheet1!AG73</f>
        <v>1179.599365234375</v>
      </c>
      <c r="AH73">
        <f>+[1]Sheet1!AH73</f>
        <v>1138.1607666015625</v>
      </c>
      <c r="AI73">
        <f>+[1]Sheet1!AI73</f>
        <v>814.708984375</v>
      </c>
      <c r="AJ73">
        <f>+[1]Sheet1!AJ73</f>
        <v>993.29681396484375</v>
      </c>
      <c r="AK73">
        <f>+[1]Sheet1!AK73</f>
        <v>869.45831298828125</v>
      </c>
      <c r="AL73">
        <f>+[1]Sheet1!AL73</f>
        <v>1122.78759765625</v>
      </c>
      <c r="AM73">
        <f>+[1]Sheet1!AM73</f>
        <v>939.76763916015625</v>
      </c>
      <c r="AN73">
        <f>+[1]Sheet1!AN73</f>
        <v>1130.0399169921875</v>
      </c>
      <c r="AO73">
        <f>+[1]Sheet1!AO73</f>
        <v>880.97216796875</v>
      </c>
      <c r="AP73">
        <f>+[1]Sheet1!AP73</f>
        <v>1305.7864990234375</v>
      </c>
      <c r="AQ73">
        <f>+[1]Sheet1!AQ73</f>
        <v>821.8072509765625</v>
      </c>
      <c r="AR73">
        <f>+[1]Sheet1!AR73</f>
        <v>1081.845458984375</v>
      </c>
      <c r="AS73">
        <f>+[1]Sheet1!AS73</f>
        <v>1160.4798583984375</v>
      </c>
      <c r="AT73">
        <f>+[1]Sheet1!AT73</f>
        <v>1129.96923828125</v>
      </c>
      <c r="AU73">
        <f>+[1]Sheet1!AU73</f>
        <v>811.841796875</v>
      </c>
      <c r="AV73">
        <f>+[1]Sheet1!AV73</f>
        <v>993.17864990234375</v>
      </c>
      <c r="AW73">
        <f>+[1]Sheet1!AW73</f>
        <v>863.11126708984375</v>
      </c>
      <c r="AX73">
        <f>+[1]Sheet1!AX73</f>
        <v>1121.662353515625</v>
      </c>
      <c r="AY73">
        <f>+[1]Sheet1!AY73</f>
        <v>940.09613037109375</v>
      </c>
      <c r="AZ73">
        <f>+[1]Sheet1!AZ73</f>
        <v>1124.513671875</v>
      </c>
      <c r="BA73">
        <f>+[1]Sheet1!BA73</f>
        <v>878.605224609375</v>
      </c>
      <c r="BB73">
        <f>+[1]Sheet1!BB73</f>
        <v>1311.928955078125</v>
      </c>
      <c r="BC73">
        <f>+[1]Sheet1!BC73</f>
        <v>816.743896484375</v>
      </c>
      <c r="BD73">
        <f>+[1]Sheet1!BD73</f>
        <v>1084.7020263671875</v>
      </c>
      <c r="BE73">
        <f>+[1]Sheet1!BE73</f>
        <v>1145.0069580078125</v>
      </c>
      <c r="BF73">
        <f>+[1]Sheet1!BF73</f>
        <v>1122.5367431640625</v>
      </c>
      <c r="BG73">
        <f>+[1]Sheet1!BG73</f>
        <v>808.70416259765625</v>
      </c>
      <c r="BH73">
        <f>+[1]Sheet1!BH73</f>
        <v>993.42926025390625</v>
      </c>
      <c r="BI73">
        <f>+[1]Sheet1!BI73</f>
        <v>883.00048828125</v>
      </c>
      <c r="BJ73">
        <f>+[1]Sheet1!BJ73</f>
        <v>1119.4190673828125</v>
      </c>
      <c r="BK73">
        <f>+[1]Sheet1!BK73</f>
        <v>939.92877197265625</v>
      </c>
      <c r="BL73">
        <f>+[1]Sheet1!BL73</f>
        <v>1093.4339599609375</v>
      </c>
      <c r="BM73">
        <f>+[1]Sheet1!BM73</f>
        <v>1082.3548583984375</v>
      </c>
      <c r="BN73">
        <f>+[1]Sheet1!BN73</f>
        <v>1080.93017578125</v>
      </c>
      <c r="BO73">
        <f>+[1]Sheet1!BO73</f>
        <v>1077.23388671875</v>
      </c>
      <c r="BP73">
        <f>+[1]Sheet1!BP73</f>
        <v>1067.5098876953125</v>
      </c>
      <c r="BQ73">
        <f>+[1]Sheet1!BQ73</f>
        <v>1132.8192138671875</v>
      </c>
      <c r="BR73">
        <f>+[1]Sheet1!BR73</f>
        <v>881.69805908203125</v>
      </c>
      <c r="BS73">
        <f>+[1]Sheet1!BS73</f>
        <v>1302.778076171875</v>
      </c>
      <c r="BT73">
        <f>+[1]Sheet1!BT73</f>
        <v>826.38970947265625</v>
      </c>
      <c r="BU73">
        <f>+[1]Sheet1!BU73</f>
        <v>1082.173095703125</v>
      </c>
      <c r="BV73">
        <f>+[1]Sheet1!BV73</f>
        <v>1161.6376953125</v>
      </c>
      <c r="BW73">
        <f>+[1]Sheet1!BW73</f>
        <v>1130.09765625</v>
      </c>
      <c r="BX73">
        <f>+[1]Sheet1!BX73</f>
        <v>813.43695068359375</v>
      </c>
      <c r="BY73">
        <f>+[1]Sheet1!BY73</f>
        <v>993.2840576171875</v>
      </c>
      <c r="BZ73">
        <f>+[1]Sheet1!BZ73</f>
        <v>871.15374755859375</v>
      </c>
      <c r="CA73">
        <f>+[1]Sheet1!CA73</f>
        <v>1122.11962890625</v>
      </c>
      <c r="CB73">
        <f>+[1]Sheet1!CB73</f>
        <v>940.7730712890625</v>
      </c>
      <c r="CC73">
        <f>+[1]Sheet1!CC73</f>
        <v>1077.5196533203125</v>
      </c>
      <c r="CD73">
        <f>+[1]Sheet1!CD73</f>
        <v>1077.5196533203125</v>
      </c>
      <c r="CF73">
        <f ca="1">+[2]IPCse!DC77</f>
        <v>1077.98200666547</v>
      </c>
      <c r="CG73">
        <f t="shared" ca="1" si="1"/>
        <v>1077.1079554297264</v>
      </c>
    </row>
    <row r="74" spans="1:85" x14ac:dyDescent="0.25">
      <c r="A74" s="2">
        <f>+[1]Sheet1!A74</f>
        <v>44896</v>
      </c>
      <c r="B74" s="1">
        <f>+[1]Sheet1!B74</f>
        <v>12</v>
      </c>
      <c r="C74" s="1">
        <f>+[1]Sheet1!C74</f>
        <v>2022</v>
      </c>
      <c r="D74">
        <f>+[1]Sheet1!D74</f>
        <v>1192.99267578125</v>
      </c>
      <c r="E74">
        <f>+[1]Sheet1!E74</f>
        <v>949.3426513671875</v>
      </c>
      <c r="F74">
        <f>+[1]Sheet1!F74</f>
        <v>1351.963623046875</v>
      </c>
      <c r="G74">
        <f>+[1]Sheet1!G74</f>
        <v>887.80291748046875</v>
      </c>
      <c r="H74">
        <f>+[1]Sheet1!H74</f>
        <v>1142.8155517578125</v>
      </c>
      <c r="I74">
        <f>+[1]Sheet1!I74</f>
        <v>1255.2882080078125</v>
      </c>
      <c r="J74">
        <f>+[1]Sheet1!J74</f>
        <v>1207.1695556640625</v>
      </c>
      <c r="K74">
        <f>+[1]Sheet1!K74</f>
        <v>845.47662353515625</v>
      </c>
      <c r="L74">
        <f>+[1]Sheet1!L74</f>
        <v>1042.193603515625</v>
      </c>
      <c r="M74">
        <f>+[1]Sheet1!M74</f>
        <v>896.27117919921875</v>
      </c>
      <c r="N74">
        <f>+[1]Sheet1!N74</f>
        <v>1207.2427978515625</v>
      </c>
      <c r="O74">
        <f>+[1]Sheet1!O74</f>
        <v>999.7518310546875</v>
      </c>
      <c r="P74">
        <f>+[1]Sheet1!P74</f>
        <v>1189.52490234375</v>
      </c>
      <c r="Q74">
        <f>+[1]Sheet1!Q74</f>
        <v>945.029296875</v>
      </c>
      <c r="R74">
        <f>+[1]Sheet1!R74</f>
        <v>1363.585205078125</v>
      </c>
      <c r="S74">
        <f>+[1]Sheet1!S74</f>
        <v>871.27191162109375</v>
      </c>
      <c r="T74">
        <f>+[1]Sheet1!T74</f>
        <v>1146.9119873046875</v>
      </c>
      <c r="U74">
        <f>+[1]Sheet1!U74</f>
        <v>1246.1124267578125</v>
      </c>
      <c r="V74">
        <f>+[1]Sheet1!V74</f>
        <v>1202.572265625</v>
      </c>
      <c r="W74">
        <f>+[1]Sheet1!W74</f>
        <v>840.42889404296875</v>
      </c>
      <c r="X74">
        <f>+[1]Sheet1!X74</f>
        <v>1041.386962890625</v>
      </c>
      <c r="Y74">
        <f>+[1]Sheet1!Y74</f>
        <v>919.48101806640625</v>
      </c>
      <c r="Z74">
        <f>+[1]Sheet1!Z74</f>
        <v>1207.175537109375</v>
      </c>
      <c r="AA74">
        <f>+[1]Sheet1!AA74</f>
        <v>996.1043701171875</v>
      </c>
      <c r="AB74">
        <f>+[1]Sheet1!AB74</f>
        <v>1187.4095458984375</v>
      </c>
      <c r="AC74">
        <f>+[1]Sheet1!AC74</f>
        <v>944.2696533203125</v>
      </c>
      <c r="AD74">
        <f>+[1]Sheet1!AD74</f>
        <v>1369.537353515625</v>
      </c>
      <c r="AE74">
        <f>+[1]Sheet1!AE74</f>
        <v>858.38299560546875</v>
      </c>
      <c r="AF74">
        <f>+[1]Sheet1!AF74</f>
        <v>1147.504638671875</v>
      </c>
      <c r="AG74">
        <f>+[1]Sheet1!AG74</f>
        <v>1247.1488037109375</v>
      </c>
      <c r="AH74">
        <f>+[1]Sheet1!AH74</f>
        <v>1205.820556640625</v>
      </c>
      <c r="AI74">
        <f>+[1]Sheet1!AI74</f>
        <v>837.42462158203125</v>
      </c>
      <c r="AJ74">
        <f>+[1]Sheet1!AJ74</f>
        <v>1040.675537109375</v>
      </c>
      <c r="AK74">
        <f>+[1]Sheet1!AK74</f>
        <v>925.36236572265625</v>
      </c>
      <c r="AL74">
        <f>+[1]Sheet1!AL74</f>
        <v>1202.434326171875</v>
      </c>
      <c r="AM74">
        <f>+[1]Sheet1!AM74</f>
        <v>993.95587158203125</v>
      </c>
      <c r="AN74">
        <f>+[1]Sheet1!AN74</f>
        <v>1185.318359375</v>
      </c>
      <c r="AO74">
        <f>+[1]Sheet1!AO74</f>
        <v>942.8333740234375</v>
      </c>
      <c r="AP74">
        <f>+[1]Sheet1!AP74</f>
        <v>1372.9490966796875</v>
      </c>
      <c r="AQ74">
        <f>+[1]Sheet1!AQ74</f>
        <v>856.32867431640625</v>
      </c>
      <c r="AR74">
        <f>+[1]Sheet1!AR74</f>
        <v>1147.7628173828125</v>
      </c>
      <c r="AS74">
        <f>+[1]Sheet1!AS74</f>
        <v>1226.5225830078125</v>
      </c>
      <c r="AT74">
        <f>+[1]Sheet1!AT74</f>
        <v>1195.906005859375</v>
      </c>
      <c r="AU74">
        <f>+[1]Sheet1!AU74</f>
        <v>834.4169921875</v>
      </c>
      <c r="AV74">
        <f>+[1]Sheet1!AV74</f>
        <v>1040.0439453125</v>
      </c>
      <c r="AW74">
        <f>+[1]Sheet1!AW74</f>
        <v>918.80938720703125</v>
      </c>
      <c r="AX74">
        <f>+[1]Sheet1!AX74</f>
        <v>1201.8070068359375</v>
      </c>
      <c r="AY74">
        <f>+[1]Sheet1!AY74</f>
        <v>994.2449951171875</v>
      </c>
      <c r="AZ74">
        <f>+[1]Sheet1!AZ74</f>
        <v>1181.74072265625</v>
      </c>
      <c r="BA74">
        <f>+[1]Sheet1!BA74</f>
        <v>939.96234130859375</v>
      </c>
      <c r="BB74">
        <f>+[1]Sheet1!BB74</f>
        <v>1379.40283203125</v>
      </c>
      <c r="BC74">
        <f>+[1]Sheet1!BC74</f>
        <v>851.20269775390625</v>
      </c>
      <c r="BD74">
        <f>+[1]Sheet1!BD74</f>
        <v>1151.3011474609375</v>
      </c>
      <c r="BE74">
        <f>+[1]Sheet1!BE74</f>
        <v>1210.0758056640625</v>
      </c>
      <c r="BF74">
        <f>+[1]Sheet1!BF74</f>
        <v>1186.533447265625</v>
      </c>
      <c r="BG74">
        <f>+[1]Sheet1!BG74</f>
        <v>830.40728759765625</v>
      </c>
      <c r="BH74">
        <f>+[1]Sheet1!BH74</f>
        <v>1039.5506591796875</v>
      </c>
      <c r="BI74">
        <f>+[1]Sheet1!BI74</f>
        <v>941.76910400390625</v>
      </c>
      <c r="BJ74">
        <f>+[1]Sheet1!BJ74</f>
        <v>1199.7886962890625</v>
      </c>
      <c r="BK74">
        <f>+[1]Sheet1!BK74</f>
        <v>994.44921875</v>
      </c>
      <c r="BL74">
        <f>+[1]Sheet1!BL74</f>
        <v>1148.798095703125</v>
      </c>
      <c r="BM74">
        <f>+[1]Sheet1!BM74</f>
        <v>1139.1617431640625</v>
      </c>
      <c r="BN74">
        <f>+[1]Sheet1!BN74</f>
        <v>1138.5487060546875</v>
      </c>
      <c r="BO74">
        <f>+[1]Sheet1!BO74</f>
        <v>1135.561767578125</v>
      </c>
      <c r="BP74">
        <f>+[1]Sheet1!BP74</f>
        <v>1126.6529541015625</v>
      </c>
      <c r="BQ74">
        <f>+[1]Sheet1!BQ74</f>
        <v>1187.092041015625</v>
      </c>
      <c r="BR74">
        <f>+[1]Sheet1!BR74</f>
        <v>943.48260498046875</v>
      </c>
      <c r="BS74">
        <f>+[1]Sheet1!BS74</f>
        <v>1369.6983642578125</v>
      </c>
      <c r="BT74">
        <f>+[1]Sheet1!BT74</f>
        <v>861.0067138671875</v>
      </c>
      <c r="BU74">
        <f>+[1]Sheet1!BU74</f>
        <v>1148.645751953125</v>
      </c>
      <c r="BV74">
        <f>+[1]Sheet1!BV74</f>
        <v>1227.721435546875</v>
      </c>
      <c r="BW74">
        <f>+[1]Sheet1!BW74</f>
        <v>1196.081787109375</v>
      </c>
      <c r="BX74">
        <f>+[1]Sheet1!BX74</f>
        <v>836.1319580078125</v>
      </c>
      <c r="BY74">
        <f>+[1]Sheet1!BY74</f>
        <v>1040.379150390625</v>
      </c>
      <c r="BZ74">
        <f>+[1]Sheet1!BZ74</f>
        <v>927.75628662109375</v>
      </c>
      <c r="CA74">
        <f>+[1]Sheet1!CA74</f>
        <v>1202.1859130859375</v>
      </c>
      <c r="CB74">
        <f>+[1]Sheet1!CB74</f>
        <v>995.07183837890625</v>
      </c>
      <c r="CC74">
        <f>+[1]Sheet1!CC74</f>
        <v>1135.3873291015625</v>
      </c>
      <c r="CD74">
        <f>+[1]Sheet1!CD74</f>
        <v>1135.3873291015625</v>
      </c>
      <c r="CF74">
        <f ca="1">+[2]IPCse!DC78</f>
        <v>1136.1406778815467</v>
      </c>
      <c r="CG74">
        <f t="shared" ca="1" si="1"/>
        <v>1135.219470331383</v>
      </c>
    </row>
    <row r="75" spans="1:85" x14ac:dyDescent="0.25">
      <c r="A75" s="2">
        <f>+[1]Sheet1!A75</f>
        <v>44927</v>
      </c>
      <c r="B75" s="1">
        <f>+[1]Sheet1!B75</f>
        <v>1</v>
      </c>
      <c r="C75" s="1">
        <f>+[1]Sheet1!C75</f>
        <v>2023</v>
      </c>
      <c r="D75">
        <f>+[1]Sheet1!D75</f>
        <v>1272.48046875</v>
      </c>
      <c r="E75">
        <f>+[1]Sheet1!E75</f>
        <v>1018.5184936523438</v>
      </c>
      <c r="F75">
        <f>+[1]Sheet1!F75</f>
        <v>1427.155029296875</v>
      </c>
      <c r="G75">
        <f>+[1]Sheet1!G75</f>
        <v>955.70697021484375</v>
      </c>
      <c r="H75">
        <f>+[1]Sheet1!H75</f>
        <v>1214.5330810546875</v>
      </c>
      <c r="I75">
        <f>+[1]Sheet1!I75</f>
        <v>1314.766357421875</v>
      </c>
      <c r="J75">
        <f>+[1]Sheet1!J75</f>
        <v>1276.6165771484375</v>
      </c>
      <c r="K75">
        <f>+[1]Sheet1!K75</f>
        <v>903.133544921875</v>
      </c>
      <c r="L75">
        <f>+[1]Sheet1!L75</f>
        <v>1129.322998046875</v>
      </c>
      <c r="M75">
        <f>+[1]Sheet1!M75</f>
        <v>932.74658203125</v>
      </c>
      <c r="N75">
        <f>+[1]Sheet1!N75</f>
        <v>1284.4176025390625</v>
      </c>
      <c r="O75">
        <f>+[1]Sheet1!O75</f>
        <v>1068.984130859375</v>
      </c>
      <c r="P75">
        <f>+[1]Sheet1!P75</f>
        <v>1267.9766845703125</v>
      </c>
      <c r="Q75">
        <f>+[1]Sheet1!Q75</f>
        <v>1014.1475219726563</v>
      </c>
      <c r="R75">
        <f>+[1]Sheet1!R75</f>
        <v>1439.7451171875</v>
      </c>
      <c r="S75">
        <f>+[1]Sheet1!S75</f>
        <v>940.79595947265625</v>
      </c>
      <c r="T75">
        <f>+[1]Sheet1!T75</f>
        <v>1218.724365234375</v>
      </c>
      <c r="U75">
        <f>+[1]Sheet1!U75</f>
        <v>1306.0570068359375</v>
      </c>
      <c r="V75">
        <f>+[1]Sheet1!V75</f>
        <v>1272.6668701171875</v>
      </c>
      <c r="W75">
        <f>+[1]Sheet1!W75</f>
        <v>899.22113037109375</v>
      </c>
      <c r="X75">
        <f>+[1]Sheet1!X75</f>
        <v>1129.6380615234375</v>
      </c>
      <c r="Y75">
        <f>+[1]Sheet1!Y75</f>
        <v>958.1767578125</v>
      </c>
      <c r="Z75">
        <f>+[1]Sheet1!Z75</f>
        <v>1282.27978515625</v>
      </c>
      <c r="AA75">
        <f>+[1]Sheet1!AA75</f>
        <v>1064.608154296875</v>
      </c>
      <c r="AB75">
        <f>+[1]Sheet1!AB75</f>
        <v>1264.927001953125</v>
      </c>
      <c r="AC75">
        <f>+[1]Sheet1!AC75</f>
        <v>1012.8287353515625</v>
      </c>
      <c r="AD75">
        <f>+[1]Sheet1!AD75</f>
        <v>1446.276611328125</v>
      </c>
      <c r="AE75">
        <f>+[1]Sheet1!AE75</f>
        <v>928.3021240234375</v>
      </c>
      <c r="AF75">
        <f>+[1]Sheet1!AF75</f>
        <v>1218.3328857421875</v>
      </c>
      <c r="AG75">
        <f>+[1]Sheet1!AG75</f>
        <v>1307.38232421875</v>
      </c>
      <c r="AH75">
        <f>+[1]Sheet1!AH75</f>
        <v>1276.550537109375</v>
      </c>
      <c r="AI75">
        <f>+[1]Sheet1!AI75</f>
        <v>896.380126953125</v>
      </c>
      <c r="AJ75">
        <f>+[1]Sheet1!AJ75</f>
        <v>1129.33056640625</v>
      </c>
      <c r="AK75">
        <f>+[1]Sheet1!AK75</f>
        <v>964.469970703125</v>
      </c>
      <c r="AL75">
        <f>+[1]Sheet1!AL75</f>
        <v>1276.3533935546875</v>
      </c>
      <c r="AM75">
        <f>+[1]Sheet1!AM75</f>
        <v>1062.1295166015625</v>
      </c>
      <c r="AN75">
        <f>+[1]Sheet1!AN75</f>
        <v>1262.0189208984375</v>
      </c>
      <c r="AO75">
        <f>+[1]Sheet1!AO75</f>
        <v>1011.6517944335938</v>
      </c>
      <c r="AP75">
        <f>+[1]Sheet1!AP75</f>
        <v>1450.1004638671875</v>
      </c>
      <c r="AQ75">
        <f>+[1]Sheet1!AQ75</f>
        <v>926.13177490234375</v>
      </c>
      <c r="AR75">
        <f>+[1]Sheet1!AR75</f>
        <v>1218.5880126953125</v>
      </c>
      <c r="AS75">
        <f>+[1]Sheet1!AS75</f>
        <v>1287.5657958984375</v>
      </c>
      <c r="AT75">
        <f>+[1]Sheet1!AT75</f>
        <v>1266.922119140625</v>
      </c>
      <c r="AU75">
        <f>+[1]Sheet1!AU75</f>
        <v>893.88177490234375</v>
      </c>
      <c r="AV75">
        <f>+[1]Sheet1!AV75</f>
        <v>1129.8214111328125</v>
      </c>
      <c r="AW75">
        <f>+[1]Sheet1!AW75</f>
        <v>957.48773193359375</v>
      </c>
      <c r="AX75">
        <f>+[1]Sheet1!AX75</f>
        <v>1274.746337890625</v>
      </c>
      <c r="AY75">
        <f>+[1]Sheet1!AY75</f>
        <v>1062.7730712890625</v>
      </c>
      <c r="AZ75">
        <f>+[1]Sheet1!AZ75</f>
        <v>1257.277099609375</v>
      </c>
      <c r="BA75">
        <f>+[1]Sheet1!BA75</f>
        <v>1009.2369384765625</v>
      </c>
      <c r="BB75">
        <f>+[1]Sheet1!BB75</f>
        <v>1457.223388671875</v>
      </c>
      <c r="BC75">
        <f>+[1]Sheet1!BC75</f>
        <v>920.60870361328125</v>
      </c>
      <c r="BD75">
        <f>+[1]Sheet1!BD75</f>
        <v>1223.0623779296875</v>
      </c>
      <c r="BE75">
        <f>+[1]Sheet1!BE75</f>
        <v>1271.8487548828125</v>
      </c>
      <c r="BF75">
        <f>+[1]Sheet1!BF75</f>
        <v>1257.50537109375</v>
      </c>
      <c r="BG75">
        <f>+[1]Sheet1!BG75</f>
        <v>890.85845947265625</v>
      </c>
      <c r="BH75">
        <f>+[1]Sheet1!BH75</f>
        <v>1131.0208740234375</v>
      </c>
      <c r="BI75">
        <f>+[1]Sheet1!BI75</f>
        <v>981.29931640625</v>
      </c>
      <c r="BJ75">
        <f>+[1]Sheet1!BJ75</f>
        <v>1271.4959716796875</v>
      </c>
      <c r="BK75">
        <f>+[1]Sheet1!BK75</f>
        <v>1062.9964599609375</v>
      </c>
      <c r="BL75">
        <f>+[1]Sheet1!BL75</f>
        <v>1223.17578125</v>
      </c>
      <c r="BM75">
        <f>+[1]Sheet1!BM75</f>
        <v>1212.56298828125</v>
      </c>
      <c r="BN75">
        <f>+[1]Sheet1!BN75</f>
        <v>1211.2703857421875</v>
      </c>
      <c r="BO75">
        <f>+[1]Sheet1!BO75</f>
        <v>1207.8690185546875</v>
      </c>
      <c r="BP75">
        <f>+[1]Sheet1!BP75</f>
        <v>1198.515380859375</v>
      </c>
      <c r="BQ75">
        <f>+[1]Sheet1!BQ75</f>
        <v>1264.5206298828125</v>
      </c>
      <c r="BR75">
        <f>+[1]Sheet1!BR75</f>
        <v>1012.4996337890625</v>
      </c>
      <c r="BS75">
        <f>+[1]Sheet1!BS75</f>
        <v>1446.5284423828125</v>
      </c>
      <c r="BT75">
        <f>+[1]Sheet1!BT75</f>
        <v>930.43463134765625</v>
      </c>
      <c r="BU75">
        <f>+[1]Sheet1!BU75</f>
        <v>1220.0650634765625</v>
      </c>
      <c r="BV75">
        <f>+[1]Sheet1!BV75</f>
        <v>1288.6806640625</v>
      </c>
      <c r="BW75">
        <f>+[1]Sheet1!BW75</f>
        <v>1266.7689208984375</v>
      </c>
      <c r="BX75">
        <f>+[1]Sheet1!BX75</f>
        <v>895.46087646484375</v>
      </c>
      <c r="BY75">
        <f>+[1]Sheet1!BY75</f>
        <v>1130.1065673828125</v>
      </c>
      <c r="BZ75">
        <f>+[1]Sheet1!BZ75</f>
        <v>966.711669921875</v>
      </c>
      <c r="CA75">
        <f>+[1]Sheet1!CA75</f>
        <v>1275.3857421875</v>
      </c>
      <c r="CB75">
        <f>+[1]Sheet1!CB75</f>
        <v>1063.61328125</v>
      </c>
      <c r="CC75">
        <f>+[1]Sheet1!CC75</f>
        <v>1208.046875</v>
      </c>
      <c r="CD75">
        <f>+[1]Sheet1!CD75</f>
        <v>1208.046875</v>
      </c>
      <c r="CF75">
        <f ca="1">+[2]IPCse!DC79</f>
        <v>1208.7164153760393</v>
      </c>
      <c r="CG75">
        <f t="shared" ca="1" si="1"/>
        <v>1207.7363618408317</v>
      </c>
    </row>
    <row r="76" spans="1:85" x14ac:dyDescent="0.25">
      <c r="A76" s="2">
        <f>+[1]Sheet1!A76</f>
        <v>44958</v>
      </c>
      <c r="B76" s="1">
        <f>+[1]Sheet1!B76</f>
        <v>2</v>
      </c>
      <c r="C76" s="1">
        <f>+[1]Sheet1!C76</f>
        <v>2023</v>
      </c>
      <c r="D76">
        <f>+[1]Sheet1!D76</f>
        <v>1391.8052978515625</v>
      </c>
      <c r="E76">
        <f>+[1]Sheet1!E76</f>
        <v>1080.3973388671875</v>
      </c>
      <c r="F76">
        <f>+[1]Sheet1!F76</f>
        <v>1511.3060302734375</v>
      </c>
      <c r="G76">
        <f>+[1]Sheet1!G76</f>
        <v>1000.5023193359375</v>
      </c>
      <c r="H76">
        <f>+[1]Sheet1!H76</f>
        <v>1281.51171875</v>
      </c>
      <c r="I76">
        <f>+[1]Sheet1!I76</f>
        <v>1383.9874267578125</v>
      </c>
      <c r="J76">
        <f>+[1]Sheet1!J76</f>
        <v>1342.017578125</v>
      </c>
      <c r="K76">
        <f>+[1]Sheet1!K76</f>
        <v>973.02789306640625</v>
      </c>
      <c r="L76">
        <f>+[1]Sheet1!L76</f>
        <v>1211.8902587890625</v>
      </c>
      <c r="M76">
        <f>+[1]Sheet1!M76</f>
        <v>978.64532470703125</v>
      </c>
      <c r="N76">
        <f>+[1]Sheet1!N76</f>
        <v>1383.13525390625</v>
      </c>
      <c r="O76">
        <f>+[1]Sheet1!O76</f>
        <v>1138.031982421875</v>
      </c>
      <c r="P76">
        <f>+[1]Sheet1!P76</f>
        <v>1386.3603515625</v>
      </c>
      <c r="Q76">
        <f>+[1]Sheet1!Q76</f>
        <v>1075.76025390625</v>
      </c>
      <c r="R76">
        <f>+[1]Sheet1!R76</f>
        <v>1525.2103271484375</v>
      </c>
      <c r="S76">
        <f>+[1]Sheet1!S76</f>
        <v>985.37139892578125</v>
      </c>
      <c r="T76">
        <f>+[1]Sheet1!T76</f>
        <v>1284.8570556640625</v>
      </c>
      <c r="U76">
        <f>+[1]Sheet1!U76</f>
        <v>1375.3663330078125</v>
      </c>
      <c r="V76">
        <f>+[1]Sheet1!V76</f>
        <v>1336.362548828125</v>
      </c>
      <c r="W76">
        <f>+[1]Sheet1!W76</f>
        <v>968.84014892578125</v>
      </c>
      <c r="X76">
        <f>+[1]Sheet1!X76</f>
        <v>1209.7919921875</v>
      </c>
      <c r="Y76">
        <f>+[1]Sheet1!Y76</f>
        <v>1005.4625244140625</v>
      </c>
      <c r="Z76">
        <f>+[1]Sheet1!Z76</f>
        <v>1380.3466796875</v>
      </c>
      <c r="AA76">
        <f>+[1]Sheet1!AA76</f>
        <v>1133.5615234375</v>
      </c>
      <c r="AB76">
        <f>+[1]Sheet1!AB76</f>
        <v>1382.2474365234375</v>
      </c>
      <c r="AC76">
        <f>+[1]Sheet1!AC76</f>
        <v>1073.783935546875</v>
      </c>
      <c r="AD76">
        <f>+[1]Sheet1!AD76</f>
        <v>1531.940673828125</v>
      </c>
      <c r="AE76">
        <f>+[1]Sheet1!AE76</f>
        <v>973.116455078125</v>
      </c>
      <c r="AF76">
        <f>+[1]Sheet1!AF76</f>
        <v>1282.693359375</v>
      </c>
      <c r="AG76">
        <f>+[1]Sheet1!AG76</f>
        <v>1377.228515625</v>
      </c>
      <c r="AH76">
        <f>+[1]Sheet1!AH76</f>
        <v>1339.434814453125</v>
      </c>
      <c r="AI76">
        <f>+[1]Sheet1!AI76</f>
        <v>966.4063720703125</v>
      </c>
      <c r="AJ76">
        <f>+[1]Sheet1!AJ76</f>
        <v>1208.240234375</v>
      </c>
      <c r="AK76">
        <f>+[1]Sheet1!AK76</f>
        <v>1011.2066040039063</v>
      </c>
      <c r="AL76">
        <f>+[1]Sheet1!AL76</f>
        <v>1372.211181640625</v>
      </c>
      <c r="AM76">
        <f>+[1]Sheet1!AM76</f>
        <v>1131.11181640625</v>
      </c>
      <c r="AN76">
        <f>+[1]Sheet1!AN76</f>
        <v>1378.5592041015625</v>
      </c>
      <c r="AO76">
        <f>+[1]Sheet1!AO76</f>
        <v>1072.5545654296875</v>
      </c>
      <c r="AP76">
        <f>+[1]Sheet1!AP76</f>
        <v>1538.134033203125</v>
      </c>
      <c r="AQ76">
        <f>+[1]Sheet1!AQ76</f>
        <v>970.7293701171875</v>
      </c>
      <c r="AR76">
        <f>+[1]Sheet1!AR76</f>
        <v>1282.7669677734375</v>
      </c>
      <c r="AS76">
        <f>+[1]Sheet1!AS76</f>
        <v>1356.611328125</v>
      </c>
      <c r="AT76">
        <f>+[1]Sheet1!AT76</f>
        <v>1328.3388671875</v>
      </c>
      <c r="AU76">
        <f>+[1]Sheet1!AU76</f>
        <v>962.8955078125</v>
      </c>
      <c r="AV76">
        <f>+[1]Sheet1!AV76</f>
        <v>1207.515380859375</v>
      </c>
      <c r="AW76">
        <f>+[1]Sheet1!AW76</f>
        <v>1003.0878295898438</v>
      </c>
      <c r="AX76">
        <f>+[1]Sheet1!AX76</f>
        <v>1370.6494140625</v>
      </c>
      <c r="AY76">
        <f>+[1]Sheet1!AY76</f>
        <v>1131.89697265625</v>
      </c>
      <c r="AZ76">
        <f>+[1]Sheet1!AZ76</f>
        <v>1373.213134765625</v>
      </c>
      <c r="BA76">
        <f>+[1]Sheet1!BA76</f>
        <v>1070.088623046875</v>
      </c>
      <c r="BB76">
        <f>+[1]Sheet1!BB76</f>
        <v>1547.6522216796875</v>
      </c>
      <c r="BC76">
        <f>+[1]Sheet1!BC76</f>
        <v>964.6436767578125</v>
      </c>
      <c r="BD76">
        <f>+[1]Sheet1!BD76</f>
        <v>1287.6971435546875</v>
      </c>
      <c r="BE76">
        <f>+[1]Sheet1!BE76</f>
        <v>1340.4423828125</v>
      </c>
      <c r="BF76">
        <f>+[1]Sheet1!BF76</f>
        <v>1317.5687255859375</v>
      </c>
      <c r="BG76">
        <f>+[1]Sheet1!BG76</f>
        <v>959.5751953125</v>
      </c>
      <c r="BH76">
        <f>+[1]Sheet1!BH76</f>
        <v>1208.3648681640625</v>
      </c>
      <c r="BI76">
        <f>+[1]Sheet1!BI76</f>
        <v>1031.9154052734375</v>
      </c>
      <c r="BJ76">
        <f>+[1]Sheet1!BJ76</f>
        <v>1366.518798828125</v>
      </c>
      <c r="BK76">
        <f>+[1]Sheet1!BK76</f>
        <v>1133.0604248046875</v>
      </c>
      <c r="BL76">
        <f>+[1]Sheet1!BL76</f>
        <v>1313.4647216796875</v>
      </c>
      <c r="BM76">
        <f>+[1]Sheet1!BM76</f>
        <v>1298.5888671875</v>
      </c>
      <c r="BN76">
        <f>+[1]Sheet1!BN76</f>
        <v>1295.5487060546875</v>
      </c>
      <c r="BO76">
        <f>+[1]Sheet1!BO76</f>
        <v>1289.5738525390625</v>
      </c>
      <c r="BP76">
        <f>+[1]Sheet1!BP76</f>
        <v>1277.2337646484375</v>
      </c>
      <c r="BQ76">
        <f>+[1]Sheet1!BQ76</f>
        <v>1381.9254150390625</v>
      </c>
      <c r="BR76">
        <f>+[1]Sheet1!BR76</f>
        <v>1073.6588134765625</v>
      </c>
      <c r="BS76">
        <f>+[1]Sheet1!BS76</f>
        <v>1533.8426513671875</v>
      </c>
      <c r="BT76">
        <f>+[1]Sheet1!BT76</f>
        <v>974.904296875</v>
      </c>
      <c r="BU76">
        <f>+[1]Sheet1!BU76</f>
        <v>1284.9580078125</v>
      </c>
      <c r="BV76">
        <f>+[1]Sheet1!BV76</f>
        <v>1357.7197265625</v>
      </c>
      <c r="BW76">
        <f>+[1]Sheet1!BW76</f>
        <v>1328.6080322265625</v>
      </c>
      <c r="BX76">
        <f>+[1]Sheet1!BX76</f>
        <v>964.79034423828125</v>
      </c>
      <c r="BY76">
        <f>+[1]Sheet1!BY76</f>
        <v>1208.727783203125</v>
      </c>
      <c r="BZ76">
        <f>+[1]Sheet1!BZ76</f>
        <v>1014.7422485351563</v>
      </c>
      <c r="CA76">
        <f>+[1]Sheet1!CA76</f>
        <v>1371.4163818359375</v>
      </c>
      <c r="CB76">
        <f>+[1]Sheet1!CB76</f>
        <v>1133.0308837890625</v>
      </c>
      <c r="CC76">
        <f>+[1]Sheet1!CC76</f>
        <v>1290.961181640625</v>
      </c>
      <c r="CD76">
        <f>+[1]Sheet1!CD76</f>
        <v>1290.961181640625</v>
      </c>
      <c r="CF76">
        <f ca="1">+[2]IPCse!DC80</f>
        <v>1291.8093205699597</v>
      </c>
      <c r="CG76">
        <f t="shared" ref="CG76" ca="1" si="2">+CF76/$CF$2*100</f>
        <v>1290.7618935015973</v>
      </c>
    </row>
    <row r="77" spans="1:85" x14ac:dyDescent="0.25">
      <c r="A77" s="2">
        <f>+[1]Sheet1!A77</f>
        <v>44986</v>
      </c>
      <c r="B77" s="1">
        <f>+[1]Sheet1!B77</f>
        <v>3</v>
      </c>
      <c r="C77" s="1">
        <f>+[1]Sheet1!C77</f>
        <v>2023</v>
      </c>
      <c r="D77">
        <f>+[1]Sheet1!D77</f>
        <v>1502.76806640625</v>
      </c>
      <c r="E77">
        <f>+[1]Sheet1!E77</f>
        <v>1162.224609375</v>
      </c>
      <c r="F77">
        <f>+[1]Sheet1!F77</f>
        <v>1598.4229736328125</v>
      </c>
      <c r="G77">
        <f>+[1]Sheet1!G77</f>
        <v>1063.921142578125</v>
      </c>
      <c r="H77">
        <f>+[1]Sheet1!H77</f>
        <v>1358.599853515625</v>
      </c>
      <c r="I77">
        <f>+[1]Sheet1!I77</f>
        <v>1463.31494140625</v>
      </c>
      <c r="J77">
        <f>+[1]Sheet1!J77</f>
        <v>1412.1849365234375</v>
      </c>
      <c r="K77">
        <f>+[1]Sheet1!K77</f>
        <v>991.82025146484375</v>
      </c>
      <c r="L77">
        <f>+[1]Sheet1!L77</f>
        <v>1272.5880126953125</v>
      </c>
      <c r="M77">
        <f>+[1]Sheet1!M77</f>
        <v>1078.25537109375</v>
      </c>
      <c r="N77">
        <f>+[1]Sheet1!N77</f>
        <v>1493.280517578125</v>
      </c>
      <c r="O77">
        <f>+[1]Sheet1!O77</f>
        <v>1209.4425048828125</v>
      </c>
      <c r="P77">
        <f>+[1]Sheet1!P77</f>
        <v>1499.6552734375</v>
      </c>
      <c r="Q77">
        <f>+[1]Sheet1!Q77</f>
        <v>1156.110595703125</v>
      </c>
      <c r="R77">
        <f>+[1]Sheet1!R77</f>
        <v>1612.757080078125</v>
      </c>
      <c r="S77">
        <f>+[1]Sheet1!S77</f>
        <v>1048.869384765625</v>
      </c>
      <c r="T77">
        <f>+[1]Sheet1!T77</f>
        <v>1361.50830078125</v>
      </c>
      <c r="U77">
        <f>+[1]Sheet1!U77</f>
        <v>1454.1483154296875</v>
      </c>
      <c r="V77">
        <f>+[1]Sheet1!V77</f>
        <v>1406.332275390625</v>
      </c>
      <c r="W77">
        <f>+[1]Sheet1!W77</f>
        <v>987.33563232421875</v>
      </c>
      <c r="X77">
        <f>+[1]Sheet1!X77</f>
        <v>1270.083251953125</v>
      </c>
      <c r="Y77">
        <f>+[1]Sheet1!Y77</f>
        <v>1098.8275146484375</v>
      </c>
      <c r="Z77">
        <f>+[1]Sheet1!Z77</f>
        <v>1490.7711181640625</v>
      </c>
      <c r="AA77">
        <f>+[1]Sheet1!AA77</f>
        <v>1205.19482421875</v>
      </c>
      <c r="AB77">
        <f>+[1]Sheet1!AB77</f>
        <v>1497.10986328125</v>
      </c>
      <c r="AC77">
        <f>+[1]Sheet1!AC77</f>
        <v>1153.9766845703125</v>
      </c>
      <c r="AD77">
        <f>+[1]Sheet1!AD77</f>
        <v>1620.263916015625</v>
      </c>
      <c r="AE77">
        <f>+[1]Sheet1!AE77</f>
        <v>1036.9974365234375</v>
      </c>
      <c r="AF77">
        <f>+[1]Sheet1!AF77</f>
        <v>1358.607177734375</v>
      </c>
      <c r="AG77">
        <f>+[1]Sheet1!AG77</f>
        <v>1456.5684814453125</v>
      </c>
      <c r="AH77">
        <f>+[1]Sheet1!AH77</f>
        <v>1409.4278564453125</v>
      </c>
      <c r="AI77">
        <f>+[1]Sheet1!AI77</f>
        <v>984.56817626953125</v>
      </c>
      <c r="AJ77">
        <f>+[1]Sheet1!AJ77</f>
        <v>1267.996337890625</v>
      </c>
      <c r="AK77">
        <f>+[1]Sheet1!AK77</f>
        <v>1105.3131103515625</v>
      </c>
      <c r="AL77">
        <f>+[1]Sheet1!AL77</f>
        <v>1480.937255859375</v>
      </c>
      <c r="AM77">
        <f>+[1]Sheet1!AM77</f>
        <v>1202.9071044921875</v>
      </c>
      <c r="AN77">
        <f>+[1]Sheet1!AN77</f>
        <v>1493.962646484375</v>
      </c>
      <c r="AO77">
        <f>+[1]Sheet1!AO77</f>
        <v>1152.5709228515625</v>
      </c>
      <c r="AP77">
        <f>+[1]Sheet1!AP77</f>
        <v>1624.9088134765625</v>
      </c>
      <c r="AQ77">
        <f>+[1]Sheet1!AQ77</f>
        <v>1033.9173583984375</v>
      </c>
      <c r="AR77">
        <f>+[1]Sheet1!AR77</f>
        <v>1358.5166015625</v>
      </c>
      <c r="AS77">
        <f>+[1]Sheet1!AS77</f>
        <v>1434.495849609375</v>
      </c>
      <c r="AT77">
        <f>+[1]Sheet1!AT77</f>
        <v>1398.205078125</v>
      </c>
      <c r="AU77">
        <f>+[1]Sheet1!AU77</f>
        <v>980.7884521484375</v>
      </c>
      <c r="AV77">
        <f>+[1]Sheet1!AV77</f>
        <v>1267.4305419921875</v>
      </c>
      <c r="AW77">
        <f>+[1]Sheet1!AW77</f>
        <v>1097.4117431640625</v>
      </c>
      <c r="AX77">
        <f>+[1]Sheet1!AX77</f>
        <v>1478.492431640625</v>
      </c>
      <c r="AY77">
        <f>+[1]Sheet1!AY77</f>
        <v>1203.5333251953125</v>
      </c>
      <c r="AZ77">
        <f>+[1]Sheet1!AZ77</f>
        <v>1489.6024169921875</v>
      </c>
      <c r="BA77">
        <f>+[1]Sheet1!BA77</f>
        <v>1149.4263916015625</v>
      </c>
      <c r="BB77">
        <f>+[1]Sheet1!BB77</f>
        <v>1633.193115234375</v>
      </c>
      <c r="BC77">
        <f>+[1]Sheet1!BC77</f>
        <v>1026.74365234375</v>
      </c>
      <c r="BD77">
        <f>+[1]Sheet1!BD77</f>
        <v>1363.489501953125</v>
      </c>
      <c r="BE77">
        <f>+[1]Sheet1!BE77</f>
        <v>1417.254638671875</v>
      </c>
      <c r="BF77">
        <f>+[1]Sheet1!BF77</f>
        <v>1387.3624267578125</v>
      </c>
      <c r="BG77">
        <f>+[1]Sheet1!BG77</f>
        <v>977.0465087890625</v>
      </c>
      <c r="BH77">
        <f>+[1]Sheet1!BH77</f>
        <v>1267.2674560546875</v>
      </c>
      <c r="BI77">
        <f>+[1]Sheet1!BI77</f>
        <v>1118.897705078125</v>
      </c>
      <c r="BJ77">
        <f>+[1]Sheet1!BJ77</f>
        <v>1472.48583984375</v>
      </c>
      <c r="BK77">
        <f>+[1]Sheet1!BK77</f>
        <v>1204.8302001953125</v>
      </c>
      <c r="BL77">
        <f>+[1]Sheet1!BL77</f>
        <v>1403.1744384765625</v>
      </c>
      <c r="BM77">
        <f>+[1]Sheet1!BM77</f>
        <v>1386.51904296875</v>
      </c>
      <c r="BN77">
        <f>+[1]Sheet1!BN77</f>
        <v>1383.22509765625</v>
      </c>
      <c r="BO77">
        <f>+[1]Sheet1!BO77</f>
        <v>1375.34228515625</v>
      </c>
      <c r="BP77">
        <f>+[1]Sheet1!BP77</f>
        <v>1360.4324951171875</v>
      </c>
      <c r="BQ77">
        <f>+[1]Sheet1!BQ77</f>
        <v>1496.2501220703125</v>
      </c>
      <c r="BR77">
        <f>+[1]Sheet1!BR77</f>
        <v>1153.8023681640625</v>
      </c>
      <c r="BS77">
        <f>+[1]Sheet1!BS77</f>
        <v>1620.7276611328125</v>
      </c>
      <c r="BT77">
        <f>+[1]Sheet1!BT77</f>
        <v>1037.9315185546875</v>
      </c>
      <c r="BU77">
        <f>+[1]Sheet1!BU77</f>
        <v>1360.9837646484375</v>
      </c>
      <c r="BV77">
        <f>+[1]Sheet1!BV77</f>
        <v>1435.62451171875</v>
      </c>
      <c r="BW77">
        <f>+[1]Sheet1!BW77</f>
        <v>1398.509521484375</v>
      </c>
      <c r="BX77">
        <f>+[1]Sheet1!BX77</f>
        <v>982.81890869140625</v>
      </c>
      <c r="BY77">
        <f>+[1]Sheet1!BY77</f>
        <v>1268.3773193359375</v>
      </c>
      <c r="BZ77">
        <f>+[1]Sheet1!BZ77</f>
        <v>1106.31787109375</v>
      </c>
      <c r="CA77">
        <f>+[1]Sheet1!CA77</f>
        <v>1479.1412353515625</v>
      </c>
      <c r="CB77">
        <f>+[1]Sheet1!CB77</f>
        <v>1204.7208251953125</v>
      </c>
      <c r="CC77">
        <f>+[1]Sheet1!CC77</f>
        <v>1377.0537109375</v>
      </c>
      <c r="CD77">
        <f>+[1]Sheet1!CD77</f>
        <v>1377.0537109375</v>
      </c>
      <c r="CF77">
        <f ca="1">+[2]IPCse!DC81</f>
        <v>1378.3166461570586</v>
      </c>
      <c r="CG77">
        <f t="shared" ref="CG77" ca="1" si="3">+CF77/$CF$2*100</f>
        <v>1377.1990770692908</v>
      </c>
    </row>
    <row r="78" spans="1:85" x14ac:dyDescent="0.25">
      <c r="A78" s="2">
        <f>+[1]Sheet1!A78</f>
        <v>45017</v>
      </c>
      <c r="B78" s="1">
        <f>+[1]Sheet1!B78</f>
        <v>4</v>
      </c>
      <c r="C78" s="1">
        <f>+[1]Sheet1!C78</f>
        <v>2023</v>
      </c>
      <c r="D78">
        <f>+[1]Sheet1!D78</f>
        <v>1653.4515380859375</v>
      </c>
      <c r="E78">
        <f>+[1]Sheet1!E78</f>
        <v>1219.2486572265625</v>
      </c>
      <c r="F78">
        <f>+[1]Sheet1!F78</f>
        <v>1730.6290283203125</v>
      </c>
      <c r="G78">
        <f>+[1]Sheet1!G78</f>
        <v>1119.7401123046875</v>
      </c>
      <c r="H78">
        <f>+[1]Sheet1!H78</f>
        <v>1477.2557373046875</v>
      </c>
      <c r="I78">
        <f>+[1]Sheet1!I78</f>
        <v>1559.1845703125</v>
      </c>
      <c r="J78">
        <f>+[1]Sheet1!J78</f>
        <v>1499.3486328125</v>
      </c>
      <c r="K78">
        <f>+[1]Sheet1!K78</f>
        <v>1059.5906982421875</v>
      </c>
      <c r="L78">
        <f>+[1]Sheet1!L78</f>
        <v>1366.962158203125</v>
      </c>
      <c r="M78">
        <f>+[1]Sheet1!M78</f>
        <v>1144.1654052734375</v>
      </c>
      <c r="N78">
        <f>+[1]Sheet1!N78</f>
        <v>1646.9346923828125</v>
      </c>
      <c r="O78">
        <f>+[1]Sheet1!O78</f>
        <v>1288.584228515625</v>
      </c>
      <c r="P78">
        <f>+[1]Sheet1!P78</f>
        <v>1651.585693359375</v>
      </c>
      <c r="Q78">
        <f>+[1]Sheet1!Q78</f>
        <v>1211.998046875</v>
      </c>
      <c r="R78">
        <f>+[1]Sheet1!R78</f>
        <v>1746.1329345703125</v>
      </c>
      <c r="S78">
        <f>+[1]Sheet1!S78</f>
        <v>1105.87060546875</v>
      </c>
      <c r="T78">
        <f>+[1]Sheet1!T78</f>
        <v>1481.56982421875</v>
      </c>
      <c r="U78">
        <f>+[1]Sheet1!U78</f>
        <v>1549.463623046875</v>
      </c>
      <c r="V78">
        <f>+[1]Sheet1!V78</f>
        <v>1494.606689453125</v>
      </c>
      <c r="W78">
        <f>+[1]Sheet1!W78</f>
        <v>1054.6563720703125</v>
      </c>
      <c r="X78">
        <f>+[1]Sheet1!X78</f>
        <v>1367.0625</v>
      </c>
      <c r="Y78">
        <f>+[1]Sheet1!Y78</f>
        <v>1168.3134765625</v>
      </c>
      <c r="Z78">
        <f>+[1]Sheet1!Z78</f>
        <v>1640.3978271484375</v>
      </c>
      <c r="AA78">
        <f>+[1]Sheet1!AA78</f>
        <v>1284.8167724609375</v>
      </c>
      <c r="AB78">
        <f>+[1]Sheet1!AB78</f>
        <v>1650.7996826171875</v>
      </c>
      <c r="AC78">
        <f>+[1]Sheet1!AC78</f>
        <v>1209.571533203125</v>
      </c>
      <c r="AD78">
        <f>+[1]Sheet1!AD78</f>
        <v>1753.4078369140625</v>
      </c>
      <c r="AE78">
        <f>+[1]Sheet1!AE78</f>
        <v>1093.742431640625</v>
      </c>
      <c r="AF78">
        <f>+[1]Sheet1!AF78</f>
        <v>1478.6314697265625</v>
      </c>
      <c r="AG78">
        <f>+[1]Sheet1!AG78</f>
        <v>1551.808837890625</v>
      </c>
      <c r="AH78">
        <f>+[1]Sheet1!AH78</f>
        <v>1498.0704345703125</v>
      </c>
      <c r="AI78">
        <f>+[1]Sheet1!AI78</f>
        <v>1051.706787109375</v>
      </c>
      <c r="AJ78">
        <f>+[1]Sheet1!AJ78</f>
        <v>1366.5457763671875</v>
      </c>
      <c r="AK78">
        <f>+[1]Sheet1!AK78</f>
        <v>1175.758056640625</v>
      </c>
      <c r="AL78">
        <f>+[1]Sheet1!AL78</f>
        <v>1626.755615234375</v>
      </c>
      <c r="AM78">
        <f>+[1]Sheet1!AM78</f>
        <v>1282.7171630859375</v>
      </c>
      <c r="AN78">
        <f>+[1]Sheet1!AN78</f>
        <v>1648.34521484375</v>
      </c>
      <c r="AO78">
        <f>+[1]Sheet1!AO78</f>
        <v>1207.5936279296875</v>
      </c>
      <c r="AP78">
        <f>+[1]Sheet1!AP78</f>
        <v>1760.4849853515625</v>
      </c>
      <c r="AQ78">
        <f>+[1]Sheet1!AQ78</f>
        <v>1091.9642333984375</v>
      </c>
      <c r="AR78">
        <f>+[1]Sheet1!AR78</f>
        <v>1478.723388671875</v>
      </c>
      <c r="AS78">
        <f>+[1]Sheet1!AS78</f>
        <v>1528.939697265625</v>
      </c>
      <c r="AT78">
        <f>+[1]Sheet1!AT78</f>
        <v>1488.420166015625</v>
      </c>
      <c r="AU78">
        <f>+[1]Sheet1!AU78</f>
        <v>1047.1375732421875</v>
      </c>
      <c r="AV78">
        <f>+[1]Sheet1!AV78</f>
        <v>1366.5570068359375</v>
      </c>
      <c r="AW78">
        <f>+[1]Sheet1!AW78</f>
        <v>1167.8992919921875</v>
      </c>
      <c r="AX78">
        <f>+[1]Sheet1!AX78</f>
        <v>1621.5797119140625</v>
      </c>
      <c r="AY78">
        <f>+[1]Sheet1!AY78</f>
        <v>1284.070068359375</v>
      </c>
      <c r="AZ78">
        <f>+[1]Sheet1!AZ78</f>
        <v>1644.4599609375</v>
      </c>
      <c r="BA78">
        <f>+[1]Sheet1!BA78</f>
        <v>1203.84814453125</v>
      </c>
      <c r="BB78">
        <f>+[1]Sheet1!BB78</f>
        <v>1771.0421142578125</v>
      </c>
      <c r="BC78">
        <f>+[1]Sheet1!BC78</f>
        <v>1087.76904296875</v>
      </c>
      <c r="BD78">
        <f>+[1]Sheet1!BD78</f>
        <v>1485.7022705078125</v>
      </c>
      <c r="BE78">
        <f>+[1]Sheet1!BE78</f>
        <v>1511.098388671875</v>
      </c>
      <c r="BF78">
        <f>+[1]Sheet1!BF78</f>
        <v>1478.6544189453125</v>
      </c>
      <c r="BG78">
        <f>+[1]Sheet1!BG78</f>
        <v>1042.8778076171875</v>
      </c>
      <c r="BH78">
        <f>+[1]Sheet1!BH78</f>
        <v>1367.4842529296875</v>
      </c>
      <c r="BI78">
        <f>+[1]Sheet1!BI78</f>
        <v>1192.83935546875</v>
      </c>
      <c r="BJ78">
        <f>+[1]Sheet1!BJ78</f>
        <v>1612.1304931640625</v>
      </c>
      <c r="BK78">
        <f>+[1]Sheet1!BK78</f>
        <v>1286.4520263671875</v>
      </c>
      <c r="BL78">
        <f>+[1]Sheet1!BL78</f>
        <v>1521.9207763671875</v>
      </c>
      <c r="BM78">
        <f>+[1]Sheet1!BM78</f>
        <v>1501.8240966796875</v>
      </c>
      <c r="BN78">
        <f>+[1]Sheet1!BN78</f>
        <v>1498.0057373046875</v>
      </c>
      <c r="BO78">
        <f>+[1]Sheet1!BO78</f>
        <v>1488.41259765625</v>
      </c>
      <c r="BP78">
        <f>+[1]Sheet1!BP78</f>
        <v>1471.0994873046875</v>
      </c>
      <c r="BQ78">
        <f>+[1]Sheet1!BQ78</f>
        <v>1649.4771728515625</v>
      </c>
      <c r="BR78">
        <f>+[1]Sheet1!BR78</f>
        <v>1209.1690673828125</v>
      </c>
      <c r="BS78">
        <f>+[1]Sheet1!BS78</f>
        <v>1755.669921875</v>
      </c>
      <c r="BT78">
        <f>+[1]Sheet1!BT78</f>
        <v>1096.30810546875</v>
      </c>
      <c r="BU78">
        <f>+[1]Sheet1!BU78</f>
        <v>1481.83984375</v>
      </c>
      <c r="BV78">
        <f>+[1]Sheet1!BV78</f>
        <v>1530.1661376953125</v>
      </c>
      <c r="BW78">
        <f>+[1]Sheet1!BW78</f>
        <v>1488.31494140625</v>
      </c>
      <c r="BX78">
        <f>+[1]Sheet1!BX78</f>
        <v>1049.5</v>
      </c>
      <c r="BY78">
        <f>+[1]Sheet1!BY78</f>
        <v>1367.0113525390625</v>
      </c>
      <c r="BZ78">
        <f>+[1]Sheet1!BZ78</f>
        <v>1177.7550048828125</v>
      </c>
      <c r="CA78">
        <f>+[1]Sheet1!CA78</f>
        <v>1622.916015625</v>
      </c>
      <c r="CB78">
        <f>+[1]Sheet1!CB78</f>
        <v>1285.2735595703125</v>
      </c>
      <c r="CC78">
        <f>+[1]Sheet1!CC78</f>
        <v>1490.690185546875</v>
      </c>
      <c r="CD78">
        <f>+[1]Sheet1!CD78</f>
        <v>1490.690185546875</v>
      </c>
      <c r="CF78">
        <f ca="1">+[2]IPCse!DC82</f>
        <v>1492.8065700265713</v>
      </c>
      <c r="CG78">
        <f t="shared" ref="CG78" ca="1" si="4">+CF78/$CF$2*100</f>
        <v>1491.5961700206437</v>
      </c>
    </row>
    <row r="79" spans="1:85" x14ac:dyDescent="0.25">
      <c r="A79" s="2">
        <f>+[1]Sheet1!A79</f>
        <v>45047</v>
      </c>
      <c r="B79" s="1">
        <f>+[1]Sheet1!B79</f>
        <v>5</v>
      </c>
      <c r="C79" s="1">
        <f>+[1]Sheet1!C79</f>
        <v>2023</v>
      </c>
      <c r="D79">
        <f>+[1]Sheet1!D79</f>
        <v>1768.3399658203125</v>
      </c>
      <c r="E79">
        <f>+[1]Sheet1!E79</f>
        <v>1330.560302734375</v>
      </c>
      <c r="F79">
        <f>+[1]Sheet1!F79</f>
        <v>1872.033203125</v>
      </c>
      <c r="G79">
        <f>+[1]Sheet1!G79</f>
        <v>1251.8009033203125</v>
      </c>
      <c r="H79">
        <f>+[1]Sheet1!H79</f>
        <v>1611.525390625</v>
      </c>
      <c r="I79">
        <f>+[1]Sheet1!I79</f>
        <v>1705.6007080078125</v>
      </c>
      <c r="J79">
        <f>+[1]Sheet1!J79</f>
        <v>1612.5914306640625</v>
      </c>
      <c r="K79">
        <f>+[1]Sheet1!K79</f>
        <v>1136.51025390625</v>
      </c>
      <c r="L79">
        <f>+[1]Sheet1!L79</f>
        <v>1473.6500244140625</v>
      </c>
      <c r="M79">
        <f>+[1]Sheet1!M79</f>
        <v>1212.0345458984375</v>
      </c>
      <c r="N79">
        <f>+[1]Sheet1!N79</f>
        <v>1797.5316162109375</v>
      </c>
      <c r="O79">
        <f>+[1]Sheet1!O79</f>
        <v>1383.97412109375</v>
      </c>
      <c r="P79">
        <f>+[1]Sheet1!P79</f>
        <v>1764.78369140625</v>
      </c>
      <c r="Q79">
        <f>+[1]Sheet1!Q79</f>
        <v>1322.3837890625</v>
      </c>
      <c r="R79">
        <f>+[1]Sheet1!R79</f>
        <v>1891.05517578125</v>
      </c>
      <c r="S79">
        <f>+[1]Sheet1!S79</f>
        <v>1237.0118408203125</v>
      </c>
      <c r="T79">
        <f>+[1]Sheet1!T79</f>
        <v>1615.3472900390625</v>
      </c>
      <c r="U79">
        <f>+[1]Sheet1!U79</f>
        <v>1692.6258544921875</v>
      </c>
      <c r="V79">
        <f>+[1]Sheet1!V79</f>
        <v>1609.615966796875</v>
      </c>
      <c r="W79">
        <f>+[1]Sheet1!W79</f>
        <v>1130.5594482421875</v>
      </c>
      <c r="X79">
        <f>+[1]Sheet1!X79</f>
        <v>1477.211669921875</v>
      </c>
      <c r="Y79">
        <f>+[1]Sheet1!Y79</f>
        <v>1240.3992919921875</v>
      </c>
      <c r="Z79">
        <f>+[1]Sheet1!Z79</f>
        <v>1792.127197265625</v>
      </c>
      <c r="AA79">
        <f>+[1]Sheet1!AA79</f>
        <v>1377.8065185546875</v>
      </c>
      <c r="AB79">
        <f>+[1]Sheet1!AB79</f>
        <v>1762.073974609375</v>
      </c>
      <c r="AC79">
        <f>+[1]Sheet1!AC79</f>
        <v>1320.6390380859375</v>
      </c>
      <c r="AD79">
        <f>+[1]Sheet1!AD79</f>
        <v>1899.844970703125</v>
      </c>
      <c r="AE79">
        <f>+[1]Sheet1!AE79</f>
        <v>1223.865234375</v>
      </c>
      <c r="AF79">
        <f>+[1]Sheet1!AF79</f>
        <v>1611.6923828125</v>
      </c>
      <c r="AG79">
        <f>+[1]Sheet1!AG79</f>
        <v>1693.995849609375</v>
      </c>
      <c r="AH79">
        <f>+[1]Sheet1!AH79</f>
        <v>1615.9693603515625</v>
      </c>
      <c r="AI79">
        <f>+[1]Sheet1!AI79</f>
        <v>1127.4417724609375</v>
      </c>
      <c r="AJ79">
        <f>+[1]Sheet1!AJ79</f>
        <v>1478.0716552734375</v>
      </c>
      <c r="AK79">
        <f>+[1]Sheet1!AK79</f>
        <v>1248.967041015625</v>
      </c>
      <c r="AL79">
        <f>+[1]Sheet1!AL79</f>
        <v>1779.8006591796875</v>
      </c>
      <c r="AM79">
        <f>+[1]Sheet1!AM79</f>
        <v>1374.5838623046875</v>
      </c>
      <c r="AN79">
        <f>+[1]Sheet1!AN79</f>
        <v>1758.5367431640625</v>
      </c>
      <c r="AO79">
        <f>+[1]Sheet1!AO79</f>
        <v>1318.379638671875</v>
      </c>
      <c r="AP79">
        <f>+[1]Sheet1!AP79</f>
        <v>1909.1085205078125</v>
      </c>
      <c r="AQ79">
        <f>+[1]Sheet1!AQ79</f>
        <v>1220.7060546875</v>
      </c>
      <c r="AR79">
        <f>+[1]Sheet1!AR79</f>
        <v>1611.7713623046875</v>
      </c>
      <c r="AS79">
        <f>+[1]Sheet1!AS79</f>
        <v>1665.8795166015625</v>
      </c>
      <c r="AT79">
        <f>+[1]Sheet1!AT79</f>
        <v>1607.2542724609375</v>
      </c>
      <c r="AU79">
        <f>+[1]Sheet1!AU79</f>
        <v>1122.72021484375</v>
      </c>
      <c r="AV79">
        <f>+[1]Sheet1!AV79</f>
        <v>1481.4132080078125</v>
      </c>
      <c r="AW79">
        <f>+[1]Sheet1!AW79</f>
        <v>1239.466552734375</v>
      </c>
      <c r="AX79">
        <f>+[1]Sheet1!AX79</f>
        <v>1773.5289306640625</v>
      </c>
      <c r="AY79">
        <f>+[1]Sheet1!AY79</f>
        <v>1375.7550048828125</v>
      </c>
      <c r="AZ79">
        <f>+[1]Sheet1!AZ79</f>
        <v>1753.5513916015625</v>
      </c>
      <c r="BA79">
        <f>+[1]Sheet1!BA79</f>
        <v>1313.6953125</v>
      </c>
      <c r="BB79">
        <f>+[1]Sheet1!BB79</f>
        <v>1922.658935546875</v>
      </c>
      <c r="BC79">
        <f>+[1]Sheet1!BC79</f>
        <v>1214.3626708984375</v>
      </c>
      <c r="BD79">
        <f>+[1]Sheet1!BD79</f>
        <v>1619.2388916015625</v>
      </c>
      <c r="BE79">
        <f>+[1]Sheet1!BE79</f>
        <v>1643.23681640625</v>
      </c>
      <c r="BF79">
        <f>+[1]Sheet1!BF79</f>
        <v>1598.9503173828125</v>
      </c>
      <c r="BG79">
        <f>+[1]Sheet1!BG79</f>
        <v>1117.771484375</v>
      </c>
      <c r="BH79">
        <f>+[1]Sheet1!BH79</f>
        <v>1487.146728515625</v>
      </c>
      <c r="BI79">
        <f>+[1]Sheet1!BI79</f>
        <v>1267.5025634765625</v>
      </c>
      <c r="BJ79">
        <f>+[1]Sheet1!BJ79</f>
        <v>1764.159423828125</v>
      </c>
      <c r="BK79">
        <f>+[1]Sheet1!BK79</f>
        <v>1377.488525390625</v>
      </c>
      <c r="BL79">
        <f>+[1]Sheet1!BL79</f>
        <v>1642.9007568359375</v>
      </c>
      <c r="BM79">
        <f>+[1]Sheet1!BM79</f>
        <v>1622.9169921875</v>
      </c>
      <c r="BN79">
        <f>+[1]Sheet1!BN79</f>
        <v>1619.552978515625</v>
      </c>
      <c r="BO79">
        <f>+[1]Sheet1!BO79</f>
        <v>1610.3929443359375</v>
      </c>
      <c r="BP79">
        <f>+[1]Sheet1!BP79</f>
        <v>1594.340576171875</v>
      </c>
      <c r="BQ79">
        <f>+[1]Sheet1!BQ79</f>
        <v>1761.0433349609375</v>
      </c>
      <c r="BR79">
        <f>+[1]Sheet1!BR79</f>
        <v>1319.7119140625</v>
      </c>
      <c r="BS79">
        <f>+[1]Sheet1!BS79</f>
        <v>1903.128662109375</v>
      </c>
      <c r="BT79">
        <f>+[1]Sheet1!BT79</f>
        <v>1225.3485107421875</v>
      </c>
      <c r="BU79">
        <f>+[1]Sheet1!BU79</f>
        <v>1615.2939453125</v>
      </c>
      <c r="BV79">
        <f>+[1]Sheet1!BV79</f>
        <v>1667.4669189453125</v>
      </c>
      <c r="BW79">
        <f>+[1]Sheet1!BW79</f>
        <v>1606.4923095703125</v>
      </c>
      <c r="BX79">
        <f>+[1]Sheet1!BX79</f>
        <v>1125.1212158203125</v>
      </c>
      <c r="BY79">
        <f>+[1]Sheet1!BY79</f>
        <v>1481.5819091796875</v>
      </c>
      <c r="BZ79">
        <f>+[1]Sheet1!BZ79</f>
        <v>1250.674560546875</v>
      </c>
      <c r="CA79">
        <f>+[1]Sheet1!CA79</f>
        <v>1774.9378662109375</v>
      </c>
      <c r="CB79">
        <f>+[1]Sheet1!CB79</f>
        <v>1377.2940673828125</v>
      </c>
      <c r="CC79">
        <f>+[1]Sheet1!CC79</f>
        <v>1612.7413330078125</v>
      </c>
      <c r="CD79">
        <f>+[1]Sheet1!CD79</f>
        <v>1612.7413330078125</v>
      </c>
      <c r="CF79">
        <f ca="1">+[2]IPCse!DC83</f>
        <v>1615.2804138745064</v>
      </c>
      <c r="CG79">
        <f t="shared" ref="CG79" ca="1" si="5">+CF79/$CF$2*100</f>
        <v>1613.9707094146086</v>
      </c>
    </row>
    <row r="80" spans="1:85" x14ac:dyDescent="0.25">
      <c r="A80" s="2">
        <f>+[1]Sheet1!A80</f>
        <v>45078</v>
      </c>
      <c r="B80" s="1">
        <f>+[1]Sheet1!B80</f>
        <v>6</v>
      </c>
      <c r="C80" s="1">
        <f>+[1]Sheet1!C80</f>
        <v>2023</v>
      </c>
      <c r="D80">
        <f>+[1]Sheet1!D80</f>
        <v>1858.286376953125</v>
      </c>
      <c r="E80">
        <f>+[1]Sheet1!E80</f>
        <v>1390.5406494140625</v>
      </c>
      <c r="F80">
        <f>+[1]Sheet1!F80</f>
        <v>1956.805419921875</v>
      </c>
      <c r="G80">
        <f>+[1]Sheet1!G80</f>
        <v>1370.620849609375</v>
      </c>
      <c r="H80">
        <f>+[1]Sheet1!H80</f>
        <v>1731.0064697265625</v>
      </c>
      <c r="I80">
        <f>+[1]Sheet1!I80</f>
        <v>1854.10009765625</v>
      </c>
      <c r="J80">
        <f>+[1]Sheet1!J80</f>
        <v>1714.979736328125</v>
      </c>
      <c r="K80">
        <f>+[1]Sheet1!K80</f>
        <v>1251.7613525390625</v>
      </c>
      <c r="L80">
        <f>+[1]Sheet1!L80</f>
        <v>1570.0162353515625</v>
      </c>
      <c r="M80">
        <f>+[1]Sheet1!M80</f>
        <v>1326.0108642578125</v>
      </c>
      <c r="N80">
        <f>+[1]Sheet1!N80</f>
        <v>1901.4285888671875</v>
      </c>
      <c r="O80">
        <f>+[1]Sheet1!O80</f>
        <v>1476.12158203125</v>
      </c>
      <c r="P80">
        <f>+[1]Sheet1!P80</f>
        <v>1851.2628173828125</v>
      </c>
      <c r="Q80">
        <f>+[1]Sheet1!Q80</f>
        <v>1380.99072265625</v>
      </c>
      <c r="R80">
        <f>+[1]Sheet1!R80</f>
        <v>1976.0230712890625</v>
      </c>
      <c r="S80">
        <f>+[1]Sheet1!S80</f>
        <v>1343.2078857421875</v>
      </c>
      <c r="T80">
        <f>+[1]Sheet1!T80</f>
        <v>1735.947021484375</v>
      </c>
      <c r="U80">
        <f>+[1]Sheet1!U80</f>
        <v>1839.809326171875</v>
      </c>
      <c r="V80">
        <f>+[1]Sheet1!V80</f>
        <v>1712.572509765625</v>
      </c>
      <c r="W80">
        <f>+[1]Sheet1!W80</f>
        <v>1246.558349609375</v>
      </c>
      <c r="X80">
        <f>+[1]Sheet1!X80</f>
        <v>1573.4302978515625</v>
      </c>
      <c r="Y80">
        <f>+[1]Sheet1!Y80</f>
        <v>1356.1466064453125</v>
      </c>
      <c r="Z80">
        <f>+[1]Sheet1!Z80</f>
        <v>1899.5860595703125</v>
      </c>
      <c r="AA80">
        <f>+[1]Sheet1!AA80</f>
        <v>1468.22705078125</v>
      </c>
      <c r="AB80">
        <f>+[1]Sheet1!AB80</f>
        <v>1846.5247802734375</v>
      </c>
      <c r="AC80">
        <f>+[1]Sheet1!AC80</f>
        <v>1378.7041015625</v>
      </c>
      <c r="AD80">
        <f>+[1]Sheet1!AD80</f>
        <v>1985.197998046875</v>
      </c>
      <c r="AE80">
        <f>+[1]Sheet1!AE80</f>
        <v>1321.363037109375</v>
      </c>
      <c r="AF80">
        <f>+[1]Sheet1!AF80</f>
        <v>1733.0152587890625</v>
      </c>
      <c r="AG80">
        <f>+[1]Sheet1!AG80</f>
        <v>1840.5281982421875</v>
      </c>
      <c r="AH80">
        <f>+[1]Sheet1!AH80</f>
        <v>1720.4163818359375</v>
      </c>
      <c r="AI80">
        <f>+[1]Sheet1!AI80</f>
        <v>1244.29443359375</v>
      </c>
      <c r="AJ80">
        <f>+[1]Sheet1!AJ80</f>
        <v>1574.1558837890625</v>
      </c>
      <c r="AK80">
        <f>+[1]Sheet1!AK80</f>
        <v>1364.353515625</v>
      </c>
      <c r="AL80">
        <f>+[1]Sheet1!AL80</f>
        <v>1891.744873046875</v>
      </c>
      <c r="AM80">
        <f>+[1]Sheet1!AM80</f>
        <v>1464.1697998046875</v>
      </c>
      <c r="AN80">
        <f>+[1]Sheet1!AN80</f>
        <v>1842.0093994140625</v>
      </c>
      <c r="AO80">
        <f>+[1]Sheet1!AO80</f>
        <v>1375.7926025390625</v>
      </c>
      <c r="AP80">
        <f>+[1]Sheet1!AP80</f>
        <v>1994.83984375</v>
      </c>
      <c r="AQ80">
        <f>+[1]Sheet1!AQ80</f>
        <v>1317.47509765625</v>
      </c>
      <c r="AR80">
        <f>+[1]Sheet1!AR80</f>
        <v>1733.2181396484375</v>
      </c>
      <c r="AS80">
        <f>+[1]Sheet1!AS80</f>
        <v>1809.1759033203125</v>
      </c>
      <c r="AT80">
        <f>+[1]Sheet1!AT80</f>
        <v>1711.3621826171875</v>
      </c>
      <c r="AU80">
        <f>+[1]Sheet1!AU80</f>
        <v>1237.860595703125</v>
      </c>
      <c r="AV80">
        <f>+[1]Sheet1!AV80</f>
        <v>1577.178955078125</v>
      </c>
      <c r="AW80">
        <f>+[1]Sheet1!AW80</f>
        <v>1353.099609375</v>
      </c>
      <c r="AX80">
        <f>+[1]Sheet1!AX80</f>
        <v>1886.93310546875</v>
      </c>
      <c r="AY80">
        <f>+[1]Sheet1!AY80</f>
        <v>1465.1934814453125</v>
      </c>
      <c r="AZ80">
        <f>+[1]Sheet1!AZ80</f>
        <v>1834.900146484375</v>
      </c>
      <c r="BA80">
        <f>+[1]Sheet1!BA80</f>
        <v>1370.46923828125</v>
      </c>
      <c r="BB80">
        <f>+[1]Sheet1!BB80</f>
        <v>2008.93798828125</v>
      </c>
      <c r="BC80">
        <f>+[1]Sheet1!BC80</f>
        <v>1309.0806884765625</v>
      </c>
      <c r="BD80">
        <f>+[1]Sheet1!BD80</f>
        <v>1741.762451171875</v>
      </c>
      <c r="BE80">
        <f>+[1]Sheet1!BE80</f>
        <v>1783.6820068359375</v>
      </c>
      <c r="BF80">
        <f>+[1]Sheet1!BF80</f>
        <v>1702.8878173828125</v>
      </c>
      <c r="BG80">
        <f>+[1]Sheet1!BG80</f>
        <v>1233.3953857421875</v>
      </c>
      <c r="BH80">
        <f>+[1]Sheet1!BH80</f>
        <v>1582.1546630859375</v>
      </c>
      <c r="BI80">
        <f>+[1]Sheet1!BI80</f>
        <v>1385.1190185546875</v>
      </c>
      <c r="BJ80">
        <f>+[1]Sheet1!BJ80</f>
        <v>1880.28369140625</v>
      </c>
      <c r="BK80">
        <f>+[1]Sheet1!BK80</f>
        <v>1466.7852783203125</v>
      </c>
      <c r="BL80">
        <f>+[1]Sheet1!BL80</f>
        <v>1741.2213134765625</v>
      </c>
      <c r="BM80">
        <f>+[1]Sheet1!BM80</f>
        <v>1720.67626953125</v>
      </c>
      <c r="BN80">
        <f>+[1]Sheet1!BN80</f>
        <v>1718.006103515625</v>
      </c>
      <c r="BO80">
        <f>+[1]Sheet1!BO80</f>
        <v>1710.0308837890625</v>
      </c>
      <c r="BP80">
        <f>+[1]Sheet1!BP80</f>
        <v>1695.9066162109375</v>
      </c>
      <c r="BQ80">
        <f>+[1]Sheet1!BQ80</f>
        <v>1845.957763671875</v>
      </c>
      <c r="BR80">
        <f>+[1]Sheet1!BR80</f>
        <v>1377.6080322265625</v>
      </c>
      <c r="BS80">
        <f>+[1]Sheet1!BS80</f>
        <v>1988.6868896484375</v>
      </c>
      <c r="BT80">
        <f>+[1]Sheet1!BT80</f>
        <v>1325.61376953125</v>
      </c>
      <c r="BU80">
        <f>+[1]Sheet1!BU80</f>
        <v>1736.8868408203125</v>
      </c>
      <c r="BV80">
        <f>+[1]Sheet1!BV80</f>
        <v>1810.9869384765625</v>
      </c>
      <c r="BW80">
        <f>+[1]Sheet1!BW80</f>
        <v>1710.2816162109375</v>
      </c>
      <c r="BX80">
        <f>+[1]Sheet1!BX80</f>
        <v>1240.89404296875</v>
      </c>
      <c r="BY80">
        <f>+[1]Sheet1!BY80</f>
        <v>1577.245849609375</v>
      </c>
      <c r="BZ80">
        <f>+[1]Sheet1!BZ80</f>
        <v>1366.49267578125</v>
      </c>
      <c r="CA80">
        <f>+[1]Sheet1!CA80</f>
        <v>1887.72119140625</v>
      </c>
      <c r="CB80">
        <f>+[1]Sheet1!CB80</f>
        <v>1467.1075439453125</v>
      </c>
      <c r="CC80">
        <f>+[1]Sheet1!CC80</f>
        <v>1712.3402099609375</v>
      </c>
      <c r="CD80">
        <f>+[1]Sheet1!CD80</f>
        <v>1712.3402099609375</v>
      </c>
      <c r="CF80">
        <f ca="1">+[2]IPCse!DC84</f>
        <v>1714.4430826415714</v>
      </c>
      <c r="CG80">
        <f t="shared" ref="CG80" ca="1" si="6">+CF80/$CF$2*100</f>
        <v>1713.0529749350153</v>
      </c>
    </row>
    <row r="81" spans="1:85" x14ac:dyDescent="0.25">
      <c r="A81" s="2">
        <f>+[1]Sheet1!A81</f>
        <v>45108</v>
      </c>
      <c r="B81" s="1">
        <f>+[1]Sheet1!B81</f>
        <v>7</v>
      </c>
      <c r="C81" s="1">
        <f>+[1]Sheet1!C81</f>
        <v>2023</v>
      </c>
      <c r="D81">
        <f>+[1]Sheet1!D81</f>
        <v>1973.9244384765625</v>
      </c>
      <c r="E81">
        <f>+[1]Sheet1!E81</f>
        <v>1524.4166259765625</v>
      </c>
      <c r="F81">
        <f>+[1]Sheet1!F81</f>
        <v>2032.177001953125</v>
      </c>
      <c r="G81">
        <f>+[1]Sheet1!G81</f>
        <v>1429.326904296875</v>
      </c>
      <c r="H81">
        <f>+[1]Sheet1!H81</f>
        <v>1829.0052490234375</v>
      </c>
      <c r="I81">
        <f>+[1]Sheet1!I81</f>
        <v>2025.5242919921875</v>
      </c>
      <c r="J81">
        <f>+[1]Sheet1!J81</f>
        <v>1811.275634765625</v>
      </c>
      <c r="K81">
        <f>+[1]Sheet1!K81</f>
        <v>1406.7725830078125</v>
      </c>
      <c r="L81">
        <f>+[1]Sheet1!L81</f>
        <v>1727.0413818359375</v>
      </c>
      <c r="M81">
        <f>+[1]Sheet1!M81</f>
        <v>1408.753173828125</v>
      </c>
      <c r="N81">
        <f>+[1]Sheet1!N81</f>
        <v>2041.5625</v>
      </c>
      <c r="O81">
        <f>+[1]Sheet1!O81</f>
        <v>1568.563232421875</v>
      </c>
      <c r="P81">
        <f>+[1]Sheet1!P81</f>
        <v>1967.359130859375</v>
      </c>
      <c r="Q81">
        <f>+[1]Sheet1!Q81</f>
        <v>1513.1546630859375</v>
      </c>
      <c r="R81">
        <f>+[1]Sheet1!R81</f>
        <v>2051.686279296875</v>
      </c>
      <c r="S81">
        <f>+[1]Sheet1!S81</f>
        <v>1398.6148681640625</v>
      </c>
      <c r="T81">
        <f>+[1]Sheet1!T81</f>
        <v>1832.3489990234375</v>
      </c>
      <c r="U81">
        <f>+[1]Sheet1!U81</f>
        <v>2008.2747802734375</v>
      </c>
      <c r="V81">
        <f>+[1]Sheet1!V81</f>
        <v>1807.195556640625</v>
      </c>
      <c r="W81">
        <f>+[1]Sheet1!W81</f>
        <v>1402.3612060546875</v>
      </c>
      <c r="X81">
        <f>+[1]Sheet1!X81</f>
        <v>1732.595458984375</v>
      </c>
      <c r="Y81">
        <f>+[1]Sheet1!Y81</f>
        <v>1439.5684814453125</v>
      </c>
      <c r="Z81">
        <f>+[1]Sheet1!Z81</f>
        <v>2039.0582275390625</v>
      </c>
      <c r="AA81">
        <f>+[1]Sheet1!AA81</f>
        <v>1561.1790771484375</v>
      </c>
      <c r="AB81">
        <f>+[1]Sheet1!AB81</f>
        <v>1962.82177734375</v>
      </c>
      <c r="AC81">
        <f>+[1]Sheet1!AC81</f>
        <v>1512.24267578125</v>
      </c>
      <c r="AD81">
        <f>+[1]Sheet1!AD81</f>
        <v>2060.87109375</v>
      </c>
      <c r="AE81">
        <f>+[1]Sheet1!AE81</f>
        <v>1374.2984619140625</v>
      </c>
      <c r="AF81">
        <f>+[1]Sheet1!AF81</f>
        <v>1829.4525146484375</v>
      </c>
      <c r="AG81">
        <f>+[1]Sheet1!AG81</f>
        <v>2009.3646240234375</v>
      </c>
      <c r="AH81">
        <f>+[1]Sheet1!AH81</f>
        <v>1815.548095703125</v>
      </c>
      <c r="AI81">
        <f>+[1]Sheet1!AI81</f>
        <v>1400.998291015625</v>
      </c>
      <c r="AJ81">
        <f>+[1]Sheet1!AJ81</f>
        <v>1734.6412353515625</v>
      </c>
      <c r="AK81">
        <f>+[1]Sheet1!AK81</f>
        <v>1447.8712158203125</v>
      </c>
      <c r="AL81">
        <f>+[1]Sheet1!AL81</f>
        <v>2031.8846435546875</v>
      </c>
      <c r="AM81">
        <f>+[1]Sheet1!AM81</f>
        <v>1556.8143310546875</v>
      </c>
      <c r="AN81">
        <f>+[1]Sheet1!AN81</f>
        <v>1958.565673828125</v>
      </c>
      <c r="AO81">
        <f>+[1]Sheet1!AO81</f>
        <v>1509.328369140625</v>
      </c>
      <c r="AP81">
        <f>+[1]Sheet1!AP81</f>
        <v>2071.57568359375</v>
      </c>
      <c r="AQ81">
        <f>+[1]Sheet1!AQ81</f>
        <v>1370.481689453125</v>
      </c>
      <c r="AR81">
        <f>+[1]Sheet1!AR81</f>
        <v>1829.931884765625</v>
      </c>
      <c r="AS81">
        <f>+[1]Sheet1!AS81</f>
        <v>1971.7386474609375</v>
      </c>
      <c r="AT81">
        <f>+[1]Sheet1!AT81</f>
        <v>1804.489501953125</v>
      </c>
      <c r="AU81">
        <f>+[1]Sheet1!AU81</f>
        <v>1394.0291748046875</v>
      </c>
      <c r="AV81">
        <f>+[1]Sheet1!AV81</f>
        <v>1738.3851318359375</v>
      </c>
      <c r="AW81">
        <f>+[1]Sheet1!AW81</f>
        <v>1435.118408203125</v>
      </c>
      <c r="AX81">
        <f>+[1]Sheet1!AX81</f>
        <v>2025.3076171875</v>
      </c>
      <c r="AY81">
        <f>+[1]Sheet1!AY81</f>
        <v>1559.1729736328125</v>
      </c>
      <c r="AZ81">
        <f>+[1]Sheet1!AZ81</f>
        <v>1951.801513671875</v>
      </c>
      <c r="BA81">
        <f>+[1]Sheet1!BA81</f>
        <v>1502.7186279296875</v>
      </c>
      <c r="BB81">
        <f>+[1]Sheet1!BB81</f>
        <v>2086.52001953125</v>
      </c>
      <c r="BC81">
        <f>+[1]Sheet1!BC81</f>
        <v>1360.8436279296875</v>
      </c>
      <c r="BD81">
        <f>+[1]Sheet1!BD81</f>
        <v>1837.1634521484375</v>
      </c>
      <c r="BE81">
        <f>+[1]Sheet1!BE81</f>
        <v>1941.17626953125</v>
      </c>
      <c r="BF81">
        <f>+[1]Sheet1!BF81</f>
        <v>1795.3118896484375</v>
      </c>
      <c r="BG81">
        <f>+[1]Sheet1!BG81</f>
        <v>1389.983154296875</v>
      </c>
      <c r="BH81">
        <f>+[1]Sheet1!BH81</f>
        <v>1744.5810546875</v>
      </c>
      <c r="BI81">
        <f>+[1]Sheet1!BI81</f>
        <v>1469.07666015625</v>
      </c>
      <c r="BJ81">
        <f>+[1]Sheet1!BJ81</f>
        <v>2017.8343505859375</v>
      </c>
      <c r="BK81">
        <f>+[1]Sheet1!BK81</f>
        <v>1561.8385009765625</v>
      </c>
      <c r="BL81">
        <f>+[1]Sheet1!BL81</f>
        <v>1852.4698486328125</v>
      </c>
      <c r="BM81">
        <f>+[1]Sheet1!BM81</f>
        <v>1831.5667724609375</v>
      </c>
      <c r="BN81">
        <f>+[1]Sheet1!BN81</f>
        <v>1830.0093994140625</v>
      </c>
      <c r="BO81">
        <f>+[1]Sheet1!BO81</f>
        <v>1821.8330078125</v>
      </c>
      <c r="BP81">
        <f>+[1]Sheet1!BP81</f>
        <v>1808.1875</v>
      </c>
      <c r="BQ81">
        <f>+[1]Sheet1!BQ81</f>
        <v>1962.2894287109375</v>
      </c>
      <c r="BR81">
        <f>+[1]Sheet1!BR81</f>
        <v>1510.5401611328125</v>
      </c>
      <c r="BS81">
        <f>+[1]Sheet1!BS81</f>
        <v>2065.10009765625</v>
      </c>
      <c r="BT81">
        <f>+[1]Sheet1!BT81</f>
        <v>1379.236328125</v>
      </c>
      <c r="BU81">
        <f>+[1]Sheet1!BU81</f>
        <v>1833.0882568359375</v>
      </c>
      <c r="BV81">
        <f>+[1]Sheet1!BV81</f>
        <v>1973.8897705078125</v>
      </c>
      <c r="BW81">
        <f>+[1]Sheet1!BW81</f>
        <v>1803.96875</v>
      </c>
      <c r="BX81">
        <f>+[1]Sheet1!BX81</f>
        <v>1397.0938720703125</v>
      </c>
      <c r="BY81">
        <f>+[1]Sheet1!BY81</f>
        <v>1738.059326171875</v>
      </c>
      <c r="BZ81">
        <f>+[1]Sheet1!BZ81</f>
        <v>1449.771240234375</v>
      </c>
      <c r="CA81">
        <f>+[1]Sheet1!CA81</f>
        <v>2026.3182373046875</v>
      </c>
      <c r="CB81">
        <f>+[1]Sheet1!CB81</f>
        <v>1560.967041015625</v>
      </c>
      <c r="CC81">
        <f>+[1]Sheet1!CC81</f>
        <v>1824.123291015625</v>
      </c>
      <c r="CD81">
        <f>+[1]Sheet1!CD81</f>
        <v>1824.123291015625</v>
      </c>
      <c r="CF81">
        <f ca="1">+[2]IPCse!DC85</f>
        <v>1826.1041887475567</v>
      </c>
      <c r="CG81">
        <f t="shared" ref="CG81:CG82" ca="1" si="7">+CF81/$CF$2*100</f>
        <v>1824.6235437897542</v>
      </c>
    </row>
    <row r="82" spans="1:85" x14ac:dyDescent="0.25">
      <c r="A82" s="2">
        <f>+[1]Sheet1!A82</f>
        <v>45139</v>
      </c>
      <c r="B82" s="1">
        <f>+[1]Sheet1!B82</f>
        <v>8</v>
      </c>
      <c r="C82" s="1">
        <f>+[1]Sheet1!C82</f>
        <v>2023</v>
      </c>
      <c r="D82">
        <f>+[1]Sheet1!D82</f>
        <v>2286.740966796875</v>
      </c>
      <c r="E82">
        <f>+[1]Sheet1!E82</f>
        <v>1663.822998046875</v>
      </c>
      <c r="F82">
        <f>+[1]Sheet1!F82</f>
        <v>2217.576416015625</v>
      </c>
      <c r="G82">
        <f>+[1]Sheet1!G82</f>
        <v>1548.423828125</v>
      </c>
      <c r="H82">
        <f>+[1]Sheet1!H82</f>
        <v>2086.200927734375</v>
      </c>
      <c r="I82">
        <f>+[1]Sheet1!I82</f>
        <v>2332.509033203125</v>
      </c>
      <c r="J82">
        <f>+[1]Sheet1!J82</f>
        <v>2005.028564453125</v>
      </c>
      <c r="K82">
        <f>+[1]Sheet1!K82</f>
        <v>1480.570068359375</v>
      </c>
      <c r="L82">
        <f>+[1]Sheet1!L82</f>
        <v>1920.395751953125</v>
      </c>
      <c r="M82">
        <f>+[1]Sheet1!M82</f>
        <v>1532.8931884765625</v>
      </c>
      <c r="N82">
        <f>+[1]Sheet1!N82</f>
        <v>2304.096923828125</v>
      </c>
      <c r="O82">
        <f>+[1]Sheet1!O82</f>
        <v>1715.9898681640625</v>
      </c>
      <c r="P82">
        <f>+[1]Sheet1!P82</f>
        <v>2274.438720703125</v>
      </c>
      <c r="Q82">
        <f>+[1]Sheet1!Q82</f>
        <v>1646.648681640625</v>
      </c>
      <c r="R82">
        <f>+[1]Sheet1!R82</f>
        <v>2237.70703125</v>
      </c>
      <c r="S82">
        <f>+[1]Sheet1!S82</f>
        <v>1521.0791015625</v>
      </c>
      <c r="T82">
        <f>+[1]Sheet1!T82</f>
        <v>2086.53564453125</v>
      </c>
      <c r="U82">
        <f>+[1]Sheet1!U82</f>
        <v>2311.402099609375</v>
      </c>
      <c r="V82">
        <f>+[1]Sheet1!V82</f>
        <v>1999.231689453125</v>
      </c>
      <c r="W82">
        <f>+[1]Sheet1!W82</f>
        <v>1473.5533447265625</v>
      </c>
      <c r="X82">
        <f>+[1]Sheet1!X82</f>
        <v>1926.1968994140625</v>
      </c>
      <c r="Y82">
        <f>+[1]Sheet1!Y82</f>
        <v>1570.65380859375</v>
      </c>
      <c r="Z82">
        <f>+[1]Sheet1!Z82</f>
        <v>2299.68896484375</v>
      </c>
      <c r="AA82">
        <f>+[1]Sheet1!AA82</f>
        <v>1705.716064453125</v>
      </c>
      <c r="AB82">
        <f>+[1]Sheet1!AB82</f>
        <v>2265.87353515625</v>
      </c>
      <c r="AC82">
        <f>+[1]Sheet1!AC82</f>
        <v>1646.97265625</v>
      </c>
      <c r="AD82">
        <f>+[1]Sheet1!AD82</f>
        <v>2248.05517578125</v>
      </c>
      <c r="AE82">
        <f>+[1]Sheet1!AE82</f>
        <v>1496.8309326171875</v>
      </c>
      <c r="AF82">
        <f>+[1]Sheet1!AF82</f>
        <v>2080.60986328125</v>
      </c>
      <c r="AG82">
        <f>+[1]Sheet1!AG82</f>
        <v>2310.157470703125</v>
      </c>
      <c r="AH82">
        <f>+[1]Sheet1!AH82</f>
        <v>2008.875244140625</v>
      </c>
      <c r="AI82">
        <f>+[1]Sheet1!AI82</f>
        <v>1471.3480224609375</v>
      </c>
      <c r="AJ82">
        <f>+[1]Sheet1!AJ82</f>
        <v>1928.0706787109375</v>
      </c>
      <c r="AK82">
        <f>+[1]Sheet1!AK82</f>
        <v>1581.317626953125</v>
      </c>
      <c r="AL82">
        <f>+[1]Sheet1!AL82</f>
        <v>2286.937255859375</v>
      </c>
      <c r="AM82">
        <f>+[1]Sheet1!AM82</f>
        <v>1700.199951171875</v>
      </c>
      <c r="AN82">
        <f>+[1]Sheet1!AN82</f>
        <v>2258.4775390625</v>
      </c>
      <c r="AO82">
        <f>+[1]Sheet1!AO82</f>
        <v>1641.9556884765625</v>
      </c>
      <c r="AP82">
        <f>+[1]Sheet1!AP82</f>
        <v>2257.795654296875</v>
      </c>
      <c r="AQ82">
        <f>+[1]Sheet1!AQ82</f>
        <v>1494.9429931640625</v>
      </c>
      <c r="AR82">
        <f>+[1]Sheet1!AR82</f>
        <v>2080.88720703125</v>
      </c>
      <c r="AS82">
        <f>+[1]Sheet1!AS82</f>
        <v>2271.47021484375</v>
      </c>
      <c r="AT82">
        <f>+[1]Sheet1!AT82</f>
        <v>1994.732177734375</v>
      </c>
      <c r="AU82">
        <f>+[1]Sheet1!AU82</f>
        <v>1463.7978515625</v>
      </c>
      <c r="AV82">
        <f>+[1]Sheet1!AV82</f>
        <v>1933.333984375</v>
      </c>
      <c r="AW82">
        <f>+[1]Sheet1!AW82</f>
        <v>1566.9427490234375</v>
      </c>
      <c r="AX82">
        <f>+[1]Sheet1!AX82</f>
        <v>2278.72021484375</v>
      </c>
      <c r="AY82">
        <f>+[1]Sheet1!AY82</f>
        <v>1702.2874755859375</v>
      </c>
      <c r="AZ82">
        <f>+[1]Sheet1!AZ82</f>
        <v>2247.792236328125</v>
      </c>
      <c r="BA82">
        <f>+[1]Sheet1!BA82</f>
        <v>1631.0438232421875</v>
      </c>
      <c r="BB82">
        <f>+[1]Sheet1!BB82</f>
        <v>2272.425537109375</v>
      </c>
      <c r="BC82">
        <f>+[1]Sheet1!BC82</f>
        <v>1490.9464111328125</v>
      </c>
      <c r="BD82">
        <f>+[1]Sheet1!BD82</f>
        <v>2089.82373046875</v>
      </c>
      <c r="BE82">
        <f>+[1]Sheet1!BE82</f>
        <v>2239.162109375</v>
      </c>
      <c r="BF82">
        <f>+[1]Sheet1!BF82</f>
        <v>1983.57861328125</v>
      </c>
      <c r="BG82">
        <f>+[1]Sheet1!BG82</f>
        <v>1459.0572509765625</v>
      </c>
      <c r="BH82">
        <f>+[1]Sheet1!BH82</f>
        <v>1939.99462890625</v>
      </c>
      <c r="BI82">
        <f>+[1]Sheet1!BI82</f>
        <v>1608.031005859375</v>
      </c>
      <c r="BJ82">
        <f>+[1]Sheet1!BJ82</f>
        <v>2267.8974609375</v>
      </c>
      <c r="BK82">
        <f>+[1]Sheet1!BK82</f>
        <v>1704.4625244140625</v>
      </c>
      <c r="BL82">
        <f>+[1]Sheet1!BL82</f>
        <v>2091.270751953125</v>
      </c>
      <c r="BM82">
        <f>+[1]Sheet1!BM82</f>
        <v>2060.047607421875</v>
      </c>
      <c r="BN82">
        <f>+[1]Sheet1!BN82</f>
        <v>2056.40283203125</v>
      </c>
      <c r="BO82">
        <f>+[1]Sheet1!BO82</f>
        <v>2044.2288818359375</v>
      </c>
      <c r="BP82">
        <f>+[1]Sheet1!BP82</f>
        <v>2026.5914306640625</v>
      </c>
      <c r="BQ82">
        <f>+[1]Sheet1!BQ82</f>
        <v>2265.6015625</v>
      </c>
      <c r="BR82">
        <f>+[1]Sheet1!BR82</f>
        <v>1643.2823486328125</v>
      </c>
      <c r="BS82">
        <f>+[1]Sheet1!BS82</f>
        <v>2251.262451171875</v>
      </c>
      <c r="BT82">
        <f>+[1]Sheet1!BT82</f>
        <v>1504.2818603515625</v>
      </c>
      <c r="BU82">
        <f>+[1]Sheet1!BU82</f>
        <v>2085.7470703125</v>
      </c>
      <c r="BV82">
        <f>+[1]Sheet1!BV82</f>
        <v>2274.032958984375</v>
      </c>
      <c r="BW82">
        <f>+[1]Sheet1!BW82</f>
        <v>1994.56298828125</v>
      </c>
      <c r="BX82">
        <f>+[1]Sheet1!BX82</f>
        <v>1467.47998046875</v>
      </c>
      <c r="BY82">
        <f>+[1]Sheet1!BY82</f>
        <v>1932.5755615234375</v>
      </c>
      <c r="BZ82">
        <f>+[1]Sheet1!BZ82</f>
        <v>1584.13720703125</v>
      </c>
      <c r="CA82">
        <f>+[1]Sheet1!CA82</f>
        <v>2280.25244140625</v>
      </c>
      <c r="CB82">
        <f>+[1]Sheet1!CB82</f>
        <v>1704.566650390625</v>
      </c>
      <c r="CC82">
        <f>+[1]Sheet1!CC82</f>
        <v>2048.884765625</v>
      </c>
      <c r="CD82">
        <f>+[1]Sheet1!CD82</f>
        <v>2048.884765625</v>
      </c>
      <c r="CF82">
        <f ca="1">+[2]IPCse!DC86</f>
        <v>2049.7605334550008</v>
      </c>
      <c r="CG82">
        <f t="shared" ca="1" si="7"/>
        <v>2048.0985430728174</v>
      </c>
    </row>
    <row r="83" spans="1:85" x14ac:dyDescent="0.25">
      <c r="A83" s="2">
        <f>+[1]Sheet1!A83</f>
        <v>45170</v>
      </c>
      <c r="B83" s="1">
        <f>+[1]Sheet1!B83</f>
        <v>9</v>
      </c>
      <c r="C83" s="1">
        <f>+[1]Sheet1!C83</f>
        <v>2023</v>
      </c>
      <c r="D83">
        <f>+[1]Sheet1!D83</f>
        <v>2602.03076171875</v>
      </c>
      <c r="E83">
        <f>+[1]Sheet1!E83</f>
        <v>1823.368408203125</v>
      </c>
      <c r="F83">
        <f>+[1]Sheet1!F83</f>
        <v>2493.310546875</v>
      </c>
      <c r="G83">
        <f>+[1]Sheet1!G83</f>
        <v>1687.1995849609375</v>
      </c>
      <c r="H83">
        <f>+[1]Sheet1!H83</f>
        <v>2343.475341796875</v>
      </c>
      <c r="I83">
        <f>+[1]Sheet1!I83</f>
        <v>2564.22119140625</v>
      </c>
      <c r="J83">
        <f>+[1]Sheet1!J83</f>
        <v>2229.331298828125</v>
      </c>
      <c r="K83">
        <f>+[1]Sheet1!K83</f>
        <v>1627.0426025390625</v>
      </c>
      <c r="L83">
        <f>+[1]Sheet1!L83</f>
        <v>2210.510009765625</v>
      </c>
      <c r="M83">
        <f>+[1]Sheet1!M83</f>
        <v>1687.810546875</v>
      </c>
      <c r="N83">
        <f>+[1]Sheet1!N83</f>
        <v>2603.175048828125</v>
      </c>
      <c r="O83">
        <f>+[1]Sheet1!O83</f>
        <v>1912.798583984375</v>
      </c>
      <c r="P83">
        <f>+[1]Sheet1!P83</f>
        <v>2586.603271484375</v>
      </c>
      <c r="Q83">
        <f>+[1]Sheet1!Q83</f>
        <v>1803.6602783203125</v>
      </c>
      <c r="R83">
        <f>+[1]Sheet1!R83</f>
        <v>2517.40576171875</v>
      </c>
      <c r="S83">
        <f>+[1]Sheet1!S83</f>
        <v>1653.55322265625</v>
      </c>
      <c r="T83">
        <f>+[1]Sheet1!T83</f>
        <v>2339.8251953125</v>
      </c>
      <c r="U83">
        <f>+[1]Sheet1!U83</f>
        <v>2539.86474609375</v>
      </c>
      <c r="V83">
        <f>+[1]Sheet1!V83</f>
        <v>2220.2392578125</v>
      </c>
      <c r="W83">
        <f>+[1]Sheet1!W83</f>
        <v>1618.0701904296875</v>
      </c>
      <c r="X83">
        <f>+[1]Sheet1!X83</f>
        <v>2218.5478515625</v>
      </c>
      <c r="Y83">
        <f>+[1]Sheet1!Y83</f>
        <v>1738.74755859375</v>
      </c>
      <c r="Z83">
        <f>+[1]Sheet1!Z83</f>
        <v>2599.990234375</v>
      </c>
      <c r="AA83">
        <f>+[1]Sheet1!AA83</f>
        <v>1902.7105712890625</v>
      </c>
      <c r="AB83">
        <f>+[1]Sheet1!AB83</f>
        <v>2576.261474609375</v>
      </c>
      <c r="AC83">
        <f>+[1]Sheet1!AC83</f>
        <v>1804.8184814453125</v>
      </c>
      <c r="AD83">
        <f>+[1]Sheet1!AD83</f>
        <v>2528.87939453125</v>
      </c>
      <c r="AE83">
        <f>+[1]Sheet1!AE83</f>
        <v>1625.1451416015625</v>
      </c>
      <c r="AF83">
        <f>+[1]Sheet1!AF83</f>
        <v>2333.081787109375</v>
      </c>
      <c r="AG83">
        <f>+[1]Sheet1!AG83</f>
        <v>2539.128173828125</v>
      </c>
      <c r="AH83">
        <f>+[1]Sheet1!AH83</f>
        <v>2229.92578125</v>
      </c>
      <c r="AI83">
        <f>+[1]Sheet1!AI83</f>
        <v>1614.8671875</v>
      </c>
      <c r="AJ83">
        <f>+[1]Sheet1!AJ83</f>
        <v>2221.45849609375</v>
      </c>
      <c r="AK83">
        <f>+[1]Sheet1!AK83</f>
        <v>1752.5228271484375</v>
      </c>
      <c r="AL83">
        <f>+[1]Sheet1!AL83</f>
        <v>2589.593505859375</v>
      </c>
      <c r="AM83">
        <f>+[1]Sheet1!AM83</f>
        <v>1896.86669921875</v>
      </c>
      <c r="AN83">
        <f>+[1]Sheet1!AN83</f>
        <v>2567.5400390625</v>
      </c>
      <c r="AO83">
        <f>+[1]Sheet1!AO83</f>
        <v>1798.73828125</v>
      </c>
      <c r="AP83">
        <f>+[1]Sheet1!AP83</f>
        <v>2541.716552734375</v>
      </c>
      <c r="AQ83">
        <f>+[1]Sheet1!AQ83</f>
        <v>1622.8753662109375</v>
      </c>
      <c r="AR83">
        <f>+[1]Sheet1!AR83</f>
        <v>2332.996337890625</v>
      </c>
      <c r="AS83">
        <f>+[1]Sheet1!AS83</f>
        <v>2487.065673828125</v>
      </c>
      <c r="AT83">
        <f>+[1]Sheet1!AT83</f>
        <v>2210.633544921875</v>
      </c>
      <c r="AU83">
        <f>+[1]Sheet1!AU83</f>
        <v>1605.6298828125</v>
      </c>
      <c r="AV83">
        <f>+[1]Sheet1!AV83</f>
        <v>2227.039306640625</v>
      </c>
      <c r="AW83">
        <f>+[1]Sheet1!AW83</f>
        <v>1735.488037109375</v>
      </c>
      <c r="AX83">
        <f>+[1]Sheet1!AX83</f>
        <v>2583.22509765625</v>
      </c>
      <c r="AY83">
        <f>+[1]Sheet1!AY83</f>
        <v>1899.624267578125</v>
      </c>
      <c r="AZ83">
        <f>+[1]Sheet1!AZ83</f>
        <v>2552.226318359375</v>
      </c>
      <c r="BA83">
        <f>+[1]Sheet1!BA83</f>
        <v>1785.5452880859375</v>
      </c>
      <c r="BB83">
        <f>+[1]Sheet1!BB83</f>
        <v>2559.646240234375</v>
      </c>
      <c r="BC83">
        <f>+[1]Sheet1!BC83</f>
        <v>1615.953125</v>
      </c>
      <c r="BD83">
        <f>+[1]Sheet1!BD83</f>
        <v>2336.251953125</v>
      </c>
      <c r="BE83">
        <f>+[1]Sheet1!BE83</f>
        <v>2443.998046875</v>
      </c>
      <c r="BF83">
        <f>+[1]Sheet1!BF83</f>
        <v>2195.341552734375</v>
      </c>
      <c r="BG83">
        <f>+[1]Sheet1!BG83</f>
        <v>1598.711669921875</v>
      </c>
      <c r="BH83">
        <f>+[1]Sheet1!BH83</f>
        <v>2235.00146484375</v>
      </c>
      <c r="BI83">
        <f>+[1]Sheet1!BI83</f>
        <v>1791.4066162109375</v>
      </c>
      <c r="BJ83">
        <f>+[1]Sheet1!BJ83</f>
        <v>2574.455810546875</v>
      </c>
      <c r="BK83">
        <f>+[1]Sheet1!BK83</f>
        <v>1904.8948974609375</v>
      </c>
      <c r="BL83">
        <f>+[1]Sheet1!BL83</f>
        <v>2354.106201171875</v>
      </c>
      <c r="BM83">
        <f>+[1]Sheet1!BM83</f>
        <v>2314.300048828125</v>
      </c>
      <c r="BN83">
        <f>+[1]Sheet1!BN83</f>
        <v>2308.928466796875</v>
      </c>
      <c r="BO83">
        <f>+[1]Sheet1!BO83</f>
        <v>2292.43994140625</v>
      </c>
      <c r="BP83">
        <f>+[1]Sheet1!BP83</f>
        <v>2268.792724609375</v>
      </c>
      <c r="BQ83">
        <f>+[1]Sheet1!BQ83</f>
        <v>2575.580810546875</v>
      </c>
      <c r="BR83">
        <f>+[1]Sheet1!BR83</f>
        <v>1799.96240234375</v>
      </c>
      <c r="BS83">
        <f>+[1]Sheet1!BS83</f>
        <v>2533.716552734375</v>
      </c>
      <c r="BT83">
        <f>+[1]Sheet1!BT83</f>
        <v>1633.2891845703125</v>
      </c>
      <c r="BU83">
        <f>+[1]Sheet1!BU83</f>
        <v>2336.1611328125</v>
      </c>
      <c r="BV83">
        <f>+[1]Sheet1!BV83</f>
        <v>2490.19091796875</v>
      </c>
      <c r="BW83">
        <f>+[1]Sheet1!BW83</f>
        <v>2211.271240234375</v>
      </c>
      <c r="BX83">
        <f>+[1]Sheet1!BX83</f>
        <v>1609.99853515625</v>
      </c>
      <c r="BY83">
        <f>+[1]Sheet1!BY83</f>
        <v>2226.14208984375</v>
      </c>
      <c r="BZ83">
        <f>+[1]Sheet1!BZ83</f>
        <v>1758.1317138671875</v>
      </c>
      <c r="CA83">
        <f>+[1]Sheet1!CA83</f>
        <v>2584.343994140625</v>
      </c>
      <c r="CB83">
        <f>+[1]Sheet1!CB83</f>
        <v>1902.8394775390625</v>
      </c>
      <c r="CC83">
        <f>+[1]Sheet1!CC83</f>
        <v>2298.641357421875</v>
      </c>
      <c r="CD83">
        <f>+[1]Sheet1!CD83</f>
        <v>2298.641357421875</v>
      </c>
      <c r="CF83">
        <f ca="1">+[2]IPCse!DC87</f>
        <v>2298.7777838468983</v>
      </c>
      <c r="CG83">
        <f t="shared" ref="CG83" ca="1" si="8">+CF83/$CF$2*100</f>
        <v>2296.9138848669086</v>
      </c>
    </row>
    <row r="84" spans="1:85" x14ac:dyDescent="0.25">
      <c r="A84" s="2">
        <f>+[1]Sheet1!A84</f>
        <v>45200</v>
      </c>
      <c r="B84" s="1">
        <f>+[1]Sheet1!B84</f>
        <v>10</v>
      </c>
      <c r="C84" s="1">
        <f>+[1]Sheet1!C84</f>
        <v>2023</v>
      </c>
      <c r="D84">
        <f>+[1]Sheet1!D84</f>
        <v>2776.119873046875</v>
      </c>
      <c r="E84">
        <f>+[1]Sheet1!E84</f>
        <v>2002.7252197265625</v>
      </c>
      <c r="F84">
        <f>+[1]Sheet1!F84</f>
        <v>2743.129150390625</v>
      </c>
      <c r="G84">
        <f>+[1]Sheet1!G84</f>
        <v>1809.190185546875</v>
      </c>
      <c r="H84">
        <f>+[1]Sheet1!H84</f>
        <v>2587.42626953125</v>
      </c>
      <c r="I84">
        <f>+[1]Sheet1!I84</f>
        <v>2689.379638671875</v>
      </c>
      <c r="J84">
        <f>+[1]Sheet1!J84</f>
        <v>2386.760986328125</v>
      </c>
      <c r="K84">
        <f>+[1]Sheet1!K84</f>
        <v>1825.811279296875</v>
      </c>
      <c r="L84">
        <f>+[1]Sheet1!L84</f>
        <v>2413.518798828125</v>
      </c>
      <c r="M84">
        <f>+[1]Sheet1!M84</f>
        <v>1804.719482421875</v>
      </c>
      <c r="N84">
        <f>+[1]Sheet1!N84</f>
        <v>2835.5576171875</v>
      </c>
      <c r="O84">
        <f>+[1]Sheet1!O84</f>
        <v>2060.615234375</v>
      </c>
      <c r="P84">
        <f>+[1]Sheet1!P84</f>
        <v>2763.28857421875</v>
      </c>
      <c r="Q84">
        <f>+[1]Sheet1!Q84</f>
        <v>1982.7286376953125</v>
      </c>
      <c r="R84">
        <f>+[1]Sheet1!R84</f>
        <v>2774.484130859375</v>
      </c>
      <c r="S84">
        <f>+[1]Sheet1!S84</f>
        <v>1778.279296875</v>
      </c>
      <c r="T84">
        <f>+[1]Sheet1!T84</f>
        <v>2585.76708984375</v>
      </c>
      <c r="U84">
        <f>+[1]Sheet1!U84</f>
        <v>2665.73095703125</v>
      </c>
      <c r="V84">
        <f>+[1]Sheet1!V84</f>
        <v>2376.055419921875</v>
      </c>
      <c r="W84">
        <f>+[1]Sheet1!W84</f>
        <v>1816.6387939453125</v>
      </c>
      <c r="X84">
        <f>+[1]Sheet1!X84</f>
        <v>2417.013916015625</v>
      </c>
      <c r="Y84">
        <f>+[1]Sheet1!Y84</f>
        <v>1854.295166015625</v>
      </c>
      <c r="Z84">
        <f>+[1]Sheet1!Z84</f>
        <v>2831.074951171875</v>
      </c>
      <c r="AA84">
        <f>+[1]Sheet1!AA84</f>
        <v>2048.353515625</v>
      </c>
      <c r="AB84">
        <f>+[1]Sheet1!AB84</f>
        <v>2754.269287109375</v>
      </c>
      <c r="AC84">
        <f>+[1]Sheet1!AC84</f>
        <v>1983.626220703125</v>
      </c>
      <c r="AD84">
        <f>+[1]Sheet1!AD84</f>
        <v>2789.859130859375</v>
      </c>
      <c r="AE84">
        <f>+[1]Sheet1!AE84</f>
        <v>1750.891845703125</v>
      </c>
      <c r="AF84">
        <f>+[1]Sheet1!AF84</f>
        <v>2578.60595703125</v>
      </c>
      <c r="AG84">
        <f>+[1]Sheet1!AG84</f>
        <v>2667.664794921875</v>
      </c>
      <c r="AH84">
        <f>+[1]Sheet1!AH84</f>
        <v>2389.603515625</v>
      </c>
      <c r="AI84">
        <f>+[1]Sheet1!AI84</f>
        <v>1813.6219482421875</v>
      </c>
      <c r="AJ84">
        <f>+[1]Sheet1!AJ84</f>
        <v>2417.61474609375</v>
      </c>
      <c r="AK84">
        <f>+[1]Sheet1!AK84</f>
        <v>1868.44140625</v>
      </c>
      <c r="AL84">
        <f>+[1]Sheet1!AL84</f>
        <v>2818.3544921875</v>
      </c>
      <c r="AM84">
        <f>+[1]Sheet1!AM84</f>
        <v>2042.05712890625</v>
      </c>
      <c r="AN84">
        <f>+[1]Sheet1!AN84</f>
        <v>2746.27392578125</v>
      </c>
      <c r="AO84">
        <f>+[1]Sheet1!AO84</f>
        <v>1977.50830078125</v>
      </c>
      <c r="AP84">
        <f>+[1]Sheet1!AP84</f>
        <v>2805.301513671875</v>
      </c>
      <c r="AQ84">
        <f>+[1]Sheet1!AQ84</f>
        <v>1749.8231201171875</v>
      </c>
      <c r="AR84">
        <f>+[1]Sheet1!AR84</f>
        <v>2578.578857421875</v>
      </c>
      <c r="AS84">
        <f>+[1]Sheet1!AS84</f>
        <v>2614.119384765625</v>
      </c>
      <c r="AT84">
        <f>+[1]Sheet1!AT84</f>
        <v>2367.1162109375</v>
      </c>
      <c r="AU84">
        <f>+[1]Sheet1!AU84</f>
        <v>1803.04541015625</v>
      </c>
      <c r="AV84">
        <f>+[1]Sheet1!AV84</f>
        <v>2422.8974609375</v>
      </c>
      <c r="AW84">
        <f>+[1]Sheet1!AW84</f>
        <v>1850.6605224609375</v>
      </c>
      <c r="AX84">
        <f>+[1]Sheet1!AX84</f>
        <v>2810.864990234375</v>
      </c>
      <c r="AY84">
        <f>+[1]Sheet1!AY84</f>
        <v>2042.433349609375</v>
      </c>
      <c r="AZ84">
        <f>+[1]Sheet1!AZ84</f>
        <v>2733.070068359375</v>
      </c>
      <c r="BA84">
        <f>+[1]Sheet1!BA84</f>
        <v>1964.0367431640625</v>
      </c>
      <c r="BB84">
        <f>+[1]Sheet1!BB84</f>
        <v>2827.3779296875</v>
      </c>
      <c r="BC84">
        <f>+[1]Sheet1!BC84</f>
        <v>1745.9569091796875</v>
      </c>
      <c r="BD84">
        <f>+[1]Sheet1!BD84</f>
        <v>2584.461181640625</v>
      </c>
      <c r="BE84">
        <f>+[1]Sheet1!BE84</f>
        <v>2570.93359375</v>
      </c>
      <c r="BF84">
        <f>+[1]Sheet1!BF84</f>
        <v>2351.360107421875</v>
      </c>
      <c r="BG84">
        <f>+[1]Sheet1!BG84</f>
        <v>1796.6617431640625</v>
      </c>
      <c r="BH84">
        <f>+[1]Sheet1!BH84</f>
        <v>2429.521240234375</v>
      </c>
      <c r="BI84">
        <f>+[1]Sheet1!BI84</f>
        <v>1904.4888916015625</v>
      </c>
      <c r="BJ84">
        <f>+[1]Sheet1!BJ84</f>
        <v>2800.580810546875</v>
      </c>
      <c r="BK84">
        <f>+[1]Sheet1!BK84</f>
        <v>2043.8609619140625</v>
      </c>
      <c r="BL84">
        <f>+[1]Sheet1!BL84</f>
        <v>2535.9892578125</v>
      </c>
      <c r="BM84">
        <f>+[1]Sheet1!BM84</f>
        <v>2496.8525390625</v>
      </c>
      <c r="BN84">
        <f>+[1]Sheet1!BN84</f>
        <v>2491.980712890625</v>
      </c>
      <c r="BO84">
        <f>+[1]Sheet1!BO84</f>
        <v>2475.12060546875</v>
      </c>
      <c r="BP84">
        <f>+[1]Sheet1!BP84</f>
        <v>2452.220947265625</v>
      </c>
      <c r="BQ84">
        <f>+[1]Sheet1!BQ84</f>
        <v>2753.428466796875</v>
      </c>
      <c r="BR84">
        <f>+[1]Sheet1!BR84</f>
        <v>1978.78759765625</v>
      </c>
      <c r="BS84">
        <f>+[1]Sheet1!BS84</f>
        <v>2795.015380859375</v>
      </c>
      <c r="BT84">
        <f>+[1]Sheet1!BT84</f>
        <v>1760.1082763671875</v>
      </c>
      <c r="BU84">
        <f>+[1]Sheet1!BU84</f>
        <v>2582.726318359375</v>
      </c>
      <c r="BV84">
        <f>+[1]Sheet1!BV84</f>
        <v>2617.163330078125</v>
      </c>
      <c r="BW84">
        <f>+[1]Sheet1!BW84</f>
        <v>2368.091796875</v>
      </c>
      <c r="BX84">
        <f>+[1]Sheet1!BX84</f>
        <v>1808.1812744140625</v>
      </c>
      <c r="BY84">
        <f>+[1]Sheet1!BY84</f>
        <v>2422.673095703125</v>
      </c>
      <c r="BZ84">
        <f>+[1]Sheet1!BZ84</f>
        <v>1872.7608642578125</v>
      </c>
      <c r="CA84">
        <f>+[1]Sheet1!CA84</f>
        <v>2812.3515625</v>
      </c>
      <c r="CB84">
        <f>+[1]Sheet1!CB84</f>
        <v>2045.5091552734375</v>
      </c>
      <c r="CC84">
        <f>+[1]Sheet1!CC84</f>
        <v>2481.51171875</v>
      </c>
      <c r="CD84">
        <f>+[1]Sheet1!CD84</f>
        <v>2481.51171875</v>
      </c>
    </row>
    <row r="85" spans="1:85" x14ac:dyDescent="0.25">
      <c r="A85" s="2">
        <f>+[1]Sheet1!A85</f>
        <v>45231</v>
      </c>
      <c r="B85" s="1">
        <f>+[1]Sheet1!B85</f>
        <v>11</v>
      </c>
      <c r="C85" s="1">
        <f>+[1]Sheet1!C85</f>
        <v>2023</v>
      </c>
      <c r="D85">
        <f>+[1]Sheet1!D85</f>
        <v>3224.205810546875</v>
      </c>
      <c r="E85">
        <f>+[1]Sheet1!E85</f>
        <v>2228.7939453125</v>
      </c>
      <c r="F85">
        <f>+[1]Sheet1!F85</f>
        <v>3056.291015625</v>
      </c>
      <c r="G85">
        <f>+[1]Sheet1!G85</f>
        <v>1942.9840087890625</v>
      </c>
      <c r="H85">
        <f>+[1]Sheet1!H85</f>
        <v>2918.46142578125</v>
      </c>
      <c r="I85">
        <f>+[1]Sheet1!I85</f>
        <v>3110.14306640625</v>
      </c>
      <c r="J85">
        <f>+[1]Sheet1!J85</f>
        <v>2635.679931640625</v>
      </c>
      <c r="K85">
        <f>+[1]Sheet1!K85</f>
        <v>2095.63818359375</v>
      </c>
      <c r="L85">
        <f>+[1]Sheet1!L85</f>
        <v>2735.85595703125</v>
      </c>
      <c r="M85">
        <f>+[1]Sheet1!M85</f>
        <v>1997.78662109375</v>
      </c>
      <c r="N85">
        <f>+[1]Sheet1!N85</f>
        <v>3169.063232421875</v>
      </c>
      <c r="O85">
        <f>+[1]Sheet1!O85</f>
        <v>2298.283935546875</v>
      </c>
      <c r="P85">
        <f>+[1]Sheet1!P85</f>
        <v>3216.365966796875</v>
      </c>
      <c r="Q85">
        <f>+[1]Sheet1!Q85</f>
        <v>2207.760009765625</v>
      </c>
      <c r="R85">
        <f>+[1]Sheet1!R85</f>
        <v>3090.099365234375</v>
      </c>
      <c r="S85">
        <f>+[1]Sheet1!S85</f>
        <v>1909.3436279296875</v>
      </c>
      <c r="T85">
        <f>+[1]Sheet1!T85</f>
        <v>2916.365966796875</v>
      </c>
      <c r="U85">
        <f>+[1]Sheet1!U85</f>
        <v>3085.092041015625</v>
      </c>
      <c r="V85">
        <f>+[1]Sheet1!V85</f>
        <v>2622.731201171875</v>
      </c>
      <c r="W85">
        <f>+[1]Sheet1!W85</f>
        <v>2085.606689453125</v>
      </c>
      <c r="X85">
        <f>+[1]Sheet1!X85</f>
        <v>2742.90234375</v>
      </c>
      <c r="Y85">
        <f>+[1]Sheet1!Y85</f>
        <v>2068.12255859375</v>
      </c>
      <c r="Z85">
        <f>+[1]Sheet1!Z85</f>
        <v>3168.321044921875</v>
      </c>
      <c r="AA85">
        <f>+[1]Sheet1!AA85</f>
        <v>2283.9541015625</v>
      </c>
      <c r="AB85">
        <f>+[1]Sheet1!AB85</f>
        <v>3210.744140625</v>
      </c>
      <c r="AC85">
        <f>+[1]Sheet1!AC85</f>
        <v>2208.41259765625</v>
      </c>
      <c r="AD85">
        <f>+[1]Sheet1!AD85</f>
        <v>3107.45166015625</v>
      </c>
      <c r="AE85">
        <f>+[1]Sheet1!AE85</f>
        <v>1878.5074462890625</v>
      </c>
      <c r="AF85">
        <f>+[1]Sheet1!AF85</f>
        <v>2907.8720703125</v>
      </c>
      <c r="AG85">
        <f>+[1]Sheet1!AG85</f>
        <v>3081.5126953125</v>
      </c>
      <c r="AH85">
        <f>+[1]Sheet1!AH85</f>
        <v>2639.1142578125</v>
      </c>
      <c r="AI85">
        <f>+[1]Sheet1!AI85</f>
        <v>2083.11474609375</v>
      </c>
      <c r="AJ85">
        <f>+[1]Sheet1!AJ85</f>
        <v>2745.401123046875</v>
      </c>
      <c r="AK85">
        <f>+[1]Sheet1!AK85</f>
        <v>2086.964111328125</v>
      </c>
      <c r="AL85">
        <f>+[1]Sheet1!AL85</f>
        <v>3158.527099609375</v>
      </c>
      <c r="AM85">
        <f>+[1]Sheet1!AM85</f>
        <v>2276.465087890625</v>
      </c>
      <c r="AN85">
        <f>+[1]Sheet1!AN85</f>
        <v>3204.2353515625</v>
      </c>
      <c r="AO85">
        <f>+[1]Sheet1!AO85</f>
        <v>2201.471435546875</v>
      </c>
      <c r="AP85">
        <f>+[1]Sheet1!AP85</f>
        <v>3123.126708984375</v>
      </c>
      <c r="AQ85">
        <f>+[1]Sheet1!AQ85</f>
        <v>1875.865234375</v>
      </c>
      <c r="AR85">
        <f>+[1]Sheet1!AR85</f>
        <v>2908.337646484375</v>
      </c>
      <c r="AS85">
        <f>+[1]Sheet1!AS85</f>
        <v>3030.332763671875</v>
      </c>
      <c r="AT85">
        <f>+[1]Sheet1!AT85</f>
        <v>2612.880859375</v>
      </c>
      <c r="AU85">
        <f>+[1]Sheet1!AU85</f>
        <v>2070.835205078125</v>
      </c>
      <c r="AV85">
        <f>+[1]Sheet1!AV85</f>
        <v>2752.527099609375</v>
      </c>
      <c r="AW85">
        <f>+[1]Sheet1!AW85</f>
        <v>2065.071044921875</v>
      </c>
      <c r="AX85">
        <f>+[1]Sheet1!AX85</f>
        <v>3152.18505859375</v>
      </c>
      <c r="AY85">
        <f>+[1]Sheet1!AY85</f>
        <v>2276.89501953125</v>
      </c>
      <c r="AZ85">
        <f>+[1]Sheet1!AZ85</f>
        <v>3194.7734375</v>
      </c>
      <c r="BA85">
        <f>+[1]Sheet1!BA85</f>
        <v>2186.780517578125</v>
      </c>
      <c r="BB85">
        <f>+[1]Sheet1!BB85</f>
        <v>3146.707763671875</v>
      </c>
      <c r="BC85">
        <f>+[1]Sheet1!BC85</f>
        <v>1866.1756591796875</v>
      </c>
      <c r="BD85">
        <f>+[1]Sheet1!BD85</f>
        <v>2916.456787109375</v>
      </c>
      <c r="BE85">
        <f>+[1]Sheet1!BE85</f>
        <v>2987.210693359375</v>
      </c>
      <c r="BF85">
        <f>+[1]Sheet1!BF85</f>
        <v>2595.880859375</v>
      </c>
      <c r="BG85">
        <f>+[1]Sheet1!BG85</f>
        <v>2064.701171875</v>
      </c>
      <c r="BH85">
        <f>+[1]Sheet1!BH85</f>
        <v>2762.580322265625</v>
      </c>
      <c r="BI85">
        <f>+[1]Sheet1!BI85</f>
        <v>2133.933837890625</v>
      </c>
      <c r="BJ85">
        <f>+[1]Sheet1!BJ85</f>
        <v>3144.493408203125</v>
      </c>
      <c r="BK85">
        <f>+[1]Sheet1!BK85</f>
        <v>2278.299560546875</v>
      </c>
      <c r="BL85">
        <f>+[1]Sheet1!BL85</f>
        <v>2881.853515625</v>
      </c>
      <c r="BM85">
        <f>+[1]Sheet1!BM85</f>
        <v>2832.338623046875</v>
      </c>
      <c r="BN85">
        <f>+[1]Sheet1!BN85</f>
        <v>2827.232666015625</v>
      </c>
      <c r="BO85">
        <f>+[1]Sheet1!BO85</f>
        <v>2804.060791015625</v>
      </c>
      <c r="BP85">
        <f>+[1]Sheet1!BP85</f>
        <v>2774.357666015625</v>
      </c>
      <c r="BQ85">
        <f>+[1]Sheet1!BQ85</f>
        <v>3209.249267578125</v>
      </c>
      <c r="BR85">
        <f>+[1]Sheet1!BR85</f>
        <v>2203.00048828125</v>
      </c>
      <c r="BS85">
        <f>+[1]Sheet1!BS85</f>
        <v>3112.21484375</v>
      </c>
      <c r="BT85">
        <f>+[1]Sheet1!BT85</f>
        <v>1886.195556640625</v>
      </c>
      <c r="BU85">
        <f>+[1]Sheet1!BU85</f>
        <v>2913.56005859375</v>
      </c>
      <c r="BV85">
        <f>+[1]Sheet1!BV85</f>
        <v>3033.7158203125</v>
      </c>
      <c r="BW85">
        <f>+[1]Sheet1!BW85</f>
        <v>2614.42041015625</v>
      </c>
      <c r="BX85">
        <f>+[1]Sheet1!BX85</f>
        <v>2076.810546875</v>
      </c>
      <c r="BY85">
        <f>+[1]Sheet1!BY85</f>
        <v>2751.978271484375</v>
      </c>
      <c r="BZ85">
        <f>+[1]Sheet1!BZ85</f>
        <v>2092.450439453125</v>
      </c>
      <c r="CA85">
        <f>+[1]Sheet1!CA85</f>
        <v>3153.416015625</v>
      </c>
      <c r="CB85">
        <f>+[1]Sheet1!CB85</f>
        <v>2280.4267578125</v>
      </c>
      <c r="CC85">
        <f>+[1]Sheet1!CC85</f>
        <v>2812.453125</v>
      </c>
      <c r="CD85">
        <f>+[1]Sheet1!CD85</f>
        <v>2812.453125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rgb="FF00B0F0"/>
  </sheetPr>
  <dimension ref="A1:CK87"/>
  <sheetViews>
    <sheetView zoomScale="112" zoomScaleNormal="130" workbookViewId="0">
      <pane xSplit="3" ySplit="3" topLeftCell="BP70" activePane="bottomRight" state="frozen"/>
      <selection pane="topRight" activeCell="D1" sqref="D1"/>
      <selection pane="bottomLeft" activeCell="A4" sqref="A4"/>
      <selection pane="bottomRight" activeCell="BQ98" sqref="BQ98"/>
    </sheetView>
  </sheetViews>
  <sheetFormatPr baseColWidth="10" defaultColWidth="11.5703125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4" max="64" width="11.85546875" customWidth="1"/>
    <col min="70" max="70" width="11.42578125" style="8"/>
    <col min="81" max="81" width="11.42578125" style="9"/>
    <col min="82" max="82" width="11.42578125" style="8"/>
    <col min="83" max="83" width="11.42578125" style="9"/>
  </cols>
  <sheetData>
    <row r="1" spans="1:89" s="18" customFormat="1" ht="33.75" customHeight="1" x14ac:dyDescent="0.25">
      <c r="D1" s="112" t="s">
        <v>82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4"/>
      <c r="P1" s="112" t="s">
        <v>83</v>
      </c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4"/>
      <c r="AB1" s="112" t="s">
        <v>84</v>
      </c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4"/>
      <c r="AN1" s="112" t="s">
        <v>85</v>
      </c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4"/>
      <c r="AZ1" s="112" t="s">
        <v>86</v>
      </c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4"/>
      <c r="BL1" s="6"/>
      <c r="BM1" s="6" t="s">
        <v>82</v>
      </c>
      <c r="BN1" s="6" t="s">
        <v>83</v>
      </c>
      <c r="BO1" s="6" t="s">
        <v>84</v>
      </c>
      <c r="BP1" s="6" t="s">
        <v>85</v>
      </c>
      <c r="BQ1" s="6" t="s">
        <v>86</v>
      </c>
      <c r="BR1" s="5" t="s">
        <v>87</v>
      </c>
      <c r="BS1" s="6" t="s">
        <v>87</v>
      </c>
      <c r="BT1" s="6" t="s">
        <v>87</v>
      </c>
      <c r="BU1" s="6" t="s">
        <v>87</v>
      </c>
      <c r="BV1" s="6" t="s">
        <v>87</v>
      </c>
      <c r="BW1" s="6" t="s">
        <v>87</v>
      </c>
      <c r="BX1" s="6" t="s">
        <v>87</v>
      </c>
      <c r="BY1" s="6" t="s">
        <v>87</v>
      </c>
      <c r="BZ1" s="6" t="s">
        <v>87</v>
      </c>
      <c r="CA1" s="6" t="s">
        <v>87</v>
      </c>
      <c r="CB1" s="6" t="s">
        <v>87</v>
      </c>
      <c r="CC1" s="7" t="s">
        <v>87</v>
      </c>
      <c r="CD1" s="5" t="s">
        <v>87</v>
      </c>
      <c r="CE1" s="7" t="s">
        <v>87</v>
      </c>
    </row>
    <row r="2" spans="1:89" s="106" customFormat="1" ht="60" x14ac:dyDescent="0.25">
      <c r="D2" s="107" t="s">
        <v>88</v>
      </c>
      <c r="E2" s="106" t="s">
        <v>89</v>
      </c>
      <c r="F2" s="106" t="s">
        <v>90</v>
      </c>
      <c r="G2" s="106" t="s">
        <v>91</v>
      </c>
      <c r="H2" s="106" t="s">
        <v>92</v>
      </c>
      <c r="I2" s="106" t="s">
        <v>93</v>
      </c>
      <c r="J2" s="106" t="s">
        <v>94</v>
      </c>
      <c r="K2" s="106" t="s">
        <v>95</v>
      </c>
      <c r="L2" s="106" t="s">
        <v>96</v>
      </c>
      <c r="M2" s="106" t="s">
        <v>97</v>
      </c>
      <c r="N2" s="106" t="s">
        <v>98</v>
      </c>
      <c r="O2" s="108" t="s">
        <v>99</v>
      </c>
      <c r="P2" s="106" t="s">
        <v>88</v>
      </c>
      <c r="Q2" s="106" t="s">
        <v>89</v>
      </c>
      <c r="R2" s="106" t="s">
        <v>90</v>
      </c>
      <c r="S2" s="106" t="s">
        <v>91</v>
      </c>
      <c r="T2" s="106" t="s">
        <v>92</v>
      </c>
      <c r="U2" s="106" t="s">
        <v>93</v>
      </c>
      <c r="V2" s="106" t="s">
        <v>94</v>
      </c>
      <c r="W2" s="106" t="s">
        <v>95</v>
      </c>
      <c r="X2" s="106" t="s">
        <v>96</v>
      </c>
      <c r="Y2" s="106" t="s">
        <v>97</v>
      </c>
      <c r="Z2" s="106" t="s">
        <v>98</v>
      </c>
      <c r="AA2" s="106" t="s">
        <v>99</v>
      </c>
      <c r="AB2" s="107" t="s">
        <v>88</v>
      </c>
      <c r="AC2" s="106" t="s">
        <v>89</v>
      </c>
      <c r="AD2" s="106" t="s">
        <v>90</v>
      </c>
      <c r="AE2" s="106" t="s">
        <v>91</v>
      </c>
      <c r="AF2" s="106" t="s">
        <v>92</v>
      </c>
      <c r="AG2" s="106" t="s">
        <v>93</v>
      </c>
      <c r="AH2" s="106" t="s">
        <v>94</v>
      </c>
      <c r="AI2" s="106" t="s">
        <v>95</v>
      </c>
      <c r="AJ2" s="106" t="s">
        <v>96</v>
      </c>
      <c r="AK2" s="106" t="s">
        <v>97</v>
      </c>
      <c r="AL2" s="106" t="s">
        <v>98</v>
      </c>
      <c r="AM2" s="108" t="s">
        <v>99</v>
      </c>
      <c r="AN2" s="106" t="s">
        <v>88</v>
      </c>
      <c r="AO2" s="106" t="s">
        <v>89</v>
      </c>
      <c r="AP2" s="106" t="s">
        <v>90</v>
      </c>
      <c r="AQ2" s="106" t="s">
        <v>91</v>
      </c>
      <c r="AR2" s="106" t="s">
        <v>92</v>
      </c>
      <c r="AS2" s="106" t="s">
        <v>93</v>
      </c>
      <c r="AT2" s="106" t="s">
        <v>94</v>
      </c>
      <c r="AU2" s="106" t="s">
        <v>95</v>
      </c>
      <c r="AV2" s="106" t="s">
        <v>96</v>
      </c>
      <c r="AW2" s="106" t="s">
        <v>97</v>
      </c>
      <c r="AX2" s="106" t="s">
        <v>98</v>
      </c>
      <c r="AY2" s="106" t="s">
        <v>99</v>
      </c>
      <c r="AZ2" s="107" t="s">
        <v>88</v>
      </c>
      <c r="BA2" s="106" t="s">
        <v>89</v>
      </c>
      <c r="BB2" s="106" t="s">
        <v>90</v>
      </c>
      <c r="BC2" s="106" t="s">
        <v>91</v>
      </c>
      <c r="BD2" s="106" t="s">
        <v>92</v>
      </c>
      <c r="BE2" s="106" t="s">
        <v>93</v>
      </c>
      <c r="BF2" s="106" t="s">
        <v>94</v>
      </c>
      <c r="BG2" s="106" t="s">
        <v>95</v>
      </c>
      <c r="BH2" s="106" t="s">
        <v>96</v>
      </c>
      <c r="BI2" s="106" t="s">
        <v>97</v>
      </c>
      <c r="BJ2" s="106" t="s">
        <v>98</v>
      </c>
      <c r="BK2" s="108" t="s">
        <v>99</v>
      </c>
      <c r="BM2" s="106" t="s">
        <v>100</v>
      </c>
      <c r="BN2" s="106" t="s">
        <v>100</v>
      </c>
      <c r="BO2" s="106" t="s">
        <v>100</v>
      </c>
      <c r="BP2" s="106" t="s">
        <v>100</v>
      </c>
      <c r="BQ2" s="106" t="s">
        <v>100</v>
      </c>
      <c r="BR2" s="107" t="s">
        <v>88</v>
      </c>
      <c r="BS2" s="106" t="s">
        <v>89</v>
      </c>
      <c r="BT2" s="106" t="s">
        <v>90</v>
      </c>
      <c r="BU2" s="106" t="s">
        <v>91</v>
      </c>
      <c r="BV2" s="106" t="s">
        <v>92</v>
      </c>
      <c r="BW2" s="106" t="s">
        <v>93</v>
      </c>
      <c r="BX2" s="106" t="s">
        <v>94</v>
      </c>
      <c r="BY2" s="106" t="s">
        <v>95</v>
      </c>
      <c r="BZ2" s="106" t="s">
        <v>96</v>
      </c>
      <c r="CA2" s="106" t="s">
        <v>97</v>
      </c>
      <c r="CB2" s="106" t="s">
        <v>98</v>
      </c>
      <c r="CC2" s="108" t="s">
        <v>99</v>
      </c>
      <c r="CD2" s="107" t="s">
        <v>100</v>
      </c>
      <c r="CE2" s="108" t="s">
        <v>100</v>
      </c>
      <c r="CI2" s="106" t="s">
        <v>136</v>
      </c>
      <c r="CJ2" s="106" t="s">
        <v>137</v>
      </c>
    </row>
    <row r="3" spans="1:89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s="8" t="s">
        <v>80</v>
      </c>
      <c r="CE3" s="9" t="s">
        <v>81</v>
      </c>
      <c r="CI3" t="s">
        <v>114</v>
      </c>
      <c r="CJ3" t="s">
        <v>114</v>
      </c>
    </row>
    <row r="4" spans="1:89" x14ac:dyDescent="0.25">
      <c r="A4" s="2">
        <f t="shared" ref="A4:A67" si="0">+DATE(C4,B4,1)</f>
        <v>42705</v>
      </c>
      <c r="B4" s="1">
        <v>12</v>
      </c>
      <c r="C4" s="1">
        <v>2016</v>
      </c>
    </row>
    <row r="5" spans="1:89" x14ac:dyDescent="0.25">
      <c r="A5" s="2">
        <f t="shared" si="0"/>
        <v>42736</v>
      </c>
      <c r="B5" s="1">
        <f t="shared" ref="B5:B68" si="1">+IF(B4=12,1,B4+1)</f>
        <v>1</v>
      </c>
      <c r="C5" s="1">
        <v>2017</v>
      </c>
      <c r="D5" s="10">
        <f>+'Indice PondENGHO'!D3/'Indice PondENGHO'!D2-1</f>
        <v>9.5684814453125266E-3</v>
      </c>
      <c r="E5" s="3">
        <f>+'Indice PondENGHO'!E3/'Indice PondENGHO'!E2-1</f>
        <v>6.2062072753905628E-3</v>
      </c>
      <c r="F5" s="3">
        <f>+'Indice PondENGHO'!F3/'Indice PondENGHO'!F2-1</f>
        <v>1.9563293457031339E-2</v>
      </c>
      <c r="G5" s="3">
        <f>+'Indice PondENGHO'!G3/'Indice PondENGHO'!G2-1</f>
        <v>1.7570571899414134E-2</v>
      </c>
      <c r="H5" s="3">
        <f>+'Indice PondENGHO'!H3/'Indice PondENGHO'!H2-1</f>
        <v>1.4076385498046795E-2</v>
      </c>
      <c r="I5" s="3">
        <f>+'Indice PondENGHO'!I3/'Indice PondENGHO'!I2-1</f>
        <v>2.5286407470703098E-2</v>
      </c>
      <c r="J5" s="3">
        <f>+'Indice PondENGHO'!J3/'Indice PondENGHO'!J2-1</f>
        <v>2.0775146484375062E-2</v>
      </c>
      <c r="K5" s="3">
        <f>+'Indice PondENGHO'!K3/'Indice PondENGHO'!K2-1</f>
        <v>2.1301803588867241E-2</v>
      </c>
      <c r="L5" s="3">
        <f>+'Indice PondENGHO'!L3/'Indice PondENGHO'!L2-1</f>
        <v>2.7267608642578045E-2</v>
      </c>
      <c r="M5" s="3">
        <f>+'Indice PondENGHO'!M3/'Indice PondENGHO'!M2-1</f>
        <v>2.6168975830078045E-2</v>
      </c>
      <c r="N5" s="3">
        <f>+'Indice PondENGHO'!N3/'Indice PondENGHO'!N2-1</f>
        <v>2.9261550903320277E-2</v>
      </c>
      <c r="O5" s="11">
        <f>+'Indice PondENGHO'!O3/'Indice PondENGHO'!O2-1</f>
        <v>1.9976730346679794E-2</v>
      </c>
      <c r="P5" s="3">
        <f>+'Indice PondENGHO'!P3/'Indice PondENGHO'!P2-1</f>
        <v>9.2316436767578836E-3</v>
      </c>
      <c r="Q5" s="3">
        <f>+'Indice PondENGHO'!Q3/'Indice PondENGHO'!Q2-1</f>
        <v>5.320510864257777E-3</v>
      </c>
      <c r="R5" s="3">
        <f>+'Indice PondENGHO'!R3/'Indice PondENGHO'!R2-1</f>
        <v>1.9368362426757768E-2</v>
      </c>
      <c r="S5" s="3">
        <f>+'Indice PondENGHO'!S3/'Indice PondENGHO'!S2-1</f>
        <v>1.6671295166015732E-2</v>
      </c>
      <c r="T5" s="3">
        <f>+'Indice PondENGHO'!T3/'Indice PondENGHO'!T2-1</f>
        <v>1.4802093505859482E-2</v>
      </c>
      <c r="U5" s="3">
        <f>+'Indice PondENGHO'!U3/'Indice PondENGHO'!U2-1</f>
        <v>2.4517745971679661E-2</v>
      </c>
      <c r="V5" s="3">
        <f>+'Indice PondENGHO'!V3/'Indice PondENGHO'!V2-1</f>
        <v>2.1011657714843812E-2</v>
      </c>
      <c r="W5" s="3">
        <f>+'Indice PondENGHO'!W3/'Indice PondENGHO'!W2-1</f>
        <v>2.3086013793945259E-2</v>
      </c>
      <c r="X5" s="3">
        <f>+'Indice PondENGHO'!X3/'Indice PondENGHO'!X2-1</f>
        <v>2.6381607055664169E-2</v>
      </c>
      <c r="Y5" s="3">
        <f>+'Indice PondENGHO'!Y3/'Indice PondENGHO'!Y2-1</f>
        <v>2.5415420532226563E-2</v>
      </c>
      <c r="Z5" s="3">
        <f>+'Indice PondENGHO'!Z3/'Indice PondENGHO'!Z2-1</f>
        <v>2.8968963623046795E-2</v>
      </c>
      <c r="AA5" s="3">
        <f>+'Indice PondENGHO'!AA3/'Indice PondENGHO'!AA2-1</f>
        <v>1.9819107055664142E-2</v>
      </c>
      <c r="AB5" s="10">
        <f>+'Indice PondENGHO'!AB3/'Indice PondENGHO'!AB2-1</f>
        <v>8.9429473876954102E-3</v>
      </c>
      <c r="AC5" s="3">
        <f>+'Indice PondENGHO'!AC3/'Indice PondENGHO'!AC2-1</f>
        <v>5.7883453369140803E-3</v>
      </c>
      <c r="AD5" s="3">
        <f>+'Indice PondENGHO'!AD3/'Indice PondENGHO'!AD2-1</f>
        <v>1.9348220825195384E-2</v>
      </c>
      <c r="AE5" s="3">
        <f>+'Indice PondENGHO'!AE3/'Indice PondENGHO'!AE2-1</f>
        <v>1.6320724487304705E-2</v>
      </c>
      <c r="AF5" s="3">
        <f>+'Indice PondENGHO'!AF3/'Indice PondENGHO'!AF2-1</f>
        <v>1.4289245605468848E-2</v>
      </c>
      <c r="AG5" s="3">
        <f>+'Indice PondENGHO'!AG3/'Indice PondENGHO'!AG2-1</f>
        <v>2.5477600097656206E-2</v>
      </c>
      <c r="AH5" s="3">
        <f>+'Indice PondENGHO'!AH3/'Indice PondENGHO'!AH2-1</f>
        <v>2.1460571289062536E-2</v>
      </c>
      <c r="AI5" s="3">
        <f>+'Indice PondENGHO'!AI3/'Indice PondENGHO'!AI2-1</f>
        <v>2.3738555908203063E-2</v>
      </c>
      <c r="AJ5" s="3">
        <f>+'Indice PondENGHO'!AJ3/'Indice PondENGHO'!AJ2-1</f>
        <v>2.6296386718750009E-2</v>
      </c>
      <c r="AK5" s="3">
        <f>+'Indice PondENGHO'!AK3/'Indice PondENGHO'!AK2-1</f>
        <v>2.5422668457031339E-2</v>
      </c>
      <c r="AL5" s="3">
        <f>+'Indice PondENGHO'!AL3/'Indice PondENGHO'!AL2-1</f>
        <v>2.9757995605468768E-2</v>
      </c>
      <c r="AM5" s="11">
        <f>+'Indice PondENGHO'!AM3/'Indice PondENGHO'!AM2-1</f>
        <v>1.9564971923828223E-2</v>
      </c>
      <c r="AN5" s="3">
        <f>+'Indice PondENGHO'!AN3/'Indice PondENGHO'!AN2-1</f>
        <v>8.8336181640624734E-3</v>
      </c>
      <c r="AO5" s="3">
        <f>+'Indice PondENGHO'!AO3/'Indice PondENGHO'!AO2-1</f>
        <v>5.4141998291015181E-3</v>
      </c>
      <c r="AP5" s="3">
        <f>+'Indice PondENGHO'!AP3/'Indice PondENGHO'!AP2-1</f>
        <v>1.9141998291015705E-2</v>
      </c>
      <c r="AQ5" s="3">
        <f>+'Indice PondENGHO'!AQ3/'Indice PondENGHO'!AQ2-1</f>
        <v>1.7784271240234295E-2</v>
      </c>
      <c r="AR5" s="3">
        <f>+'Indice PondENGHO'!AR3/'Indice PondENGHO'!AR2-1</f>
        <v>1.4325790405273375E-2</v>
      </c>
      <c r="AS5" s="3">
        <f>+'Indice PondENGHO'!AS3/'Indice PondENGHO'!AS2-1</f>
        <v>2.3298110961914142E-2</v>
      </c>
      <c r="AT5" s="3">
        <f>+'Indice PondENGHO'!AT3/'Indice PondENGHO'!AT2-1</f>
        <v>2.1104660034179767E-2</v>
      </c>
      <c r="AU5" s="3">
        <f>+'Indice PondENGHO'!AU3/'Indice PondENGHO'!AU2-1</f>
        <v>2.3804702758789098E-2</v>
      </c>
      <c r="AV5" s="3">
        <f>+'Indice PondENGHO'!AV3/'Indice PondENGHO'!AV2-1</f>
        <v>2.509704589843742E-2</v>
      </c>
      <c r="AW5" s="3">
        <f>+'Indice PondENGHO'!AW3/'Indice PondENGHO'!AW2-1</f>
        <v>2.7098464965820357E-2</v>
      </c>
      <c r="AX5" s="3">
        <f>+'Indice PondENGHO'!AX3/'Indice PondENGHO'!AX2-1</f>
        <v>2.9465179443359357E-2</v>
      </c>
      <c r="AY5" s="3">
        <f>+'Indice PondENGHO'!AY3/'Indice PondENGHO'!AY2-1</f>
        <v>1.9938125610351465E-2</v>
      </c>
      <c r="AZ5" s="10">
        <f>+'Indice PondENGHO'!AZ3/'Indice PondENGHO'!AZ2-1</f>
        <v>8.4565734863282227E-3</v>
      </c>
      <c r="BA5" s="3">
        <f>+'Indice PondENGHO'!BA3/'Indice PondENGHO'!BA2-1</f>
        <v>4.5668792724609109E-3</v>
      </c>
      <c r="BB5" s="3">
        <f>+'Indice PondENGHO'!BB3/'Indice PondENGHO'!BB2-1</f>
        <v>1.8909454345703125E-2</v>
      </c>
      <c r="BC5" s="3">
        <f>+'Indice PondENGHO'!BC3/'Indice PondENGHO'!BC2-1</f>
        <v>1.7465209960937589E-2</v>
      </c>
      <c r="BD5" s="3">
        <f>+'Indice PondENGHO'!BD3/'Indice PondENGHO'!BD2-1</f>
        <v>1.5485839843750071E-2</v>
      </c>
      <c r="BE5" s="3">
        <f>+'Indice PondENGHO'!BE3/'Indice PondENGHO'!BE2-1</f>
        <v>2.1687927246093697E-2</v>
      </c>
      <c r="BF5" s="3">
        <f>+'Indice PondENGHO'!BF3/'Indice PondENGHO'!BF2-1</f>
        <v>2.1083908081054759E-2</v>
      </c>
      <c r="BG5" s="3">
        <f>+'Indice PondENGHO'!BG3/'Indice PondENGHO'!BG2-1</f>
        <v>2.5223159790038974E-2</v>
      </c>
      <c r="BH5" s="3">
        <f>+'Indice PondENGHO'!BH3/'Indice PondENGHO'!BH2-1</f>
        <v>2.3943710327148482E-2</v>
      </c>
      <c r="BI5" s="3">
        <f>+'Indice PondENGHO'!BI3/'Indice PondENGHO'!BI2-1</f>
        <v>2.7551193237304705E-2</v>
      </c>
      <c r="BJ5" s="3">
        <f>+'Indice PondENGHO'!BJ3/'Indice PondENGHO'!BJ2-1</f>
        <v>3.0578155517578143E-2</v>
      </c>
      <c r="BK5" s="11">
        <f>+'Indice PondENGHO'!BK3/'Indice PondENGHO'!BK2-1</f>
        <v>2.0180130004882724E-2</v>
      </c>
      <c r="BL5" s="2">
        <f t="shared" ref="BL5:BL68" si="2">+A5</f>
        <v>42736</v>
      </c>
      <c r="BM5" s="3">
        <f>+'Indice PondENGHO'!BL3/'Indice PondENGHO'!BL2-1</f>
        <v>1.619087219238291E-2</v>
      </c>
      <c r="BN5" s="3">
        <f>+'Indice PondENGHO'!BM3/'Indice PondENGHO'!BM2-1</f>
        <v>1.6807785034179679E-2</v>
      </c>
      <c r="BO5" s="3">
        <f>+'Indice PondENGHO'!BN3/'Indice PondENGHO'!BN2-1</f>
        <v>1.7438812255859304E-2</v>
      </c>
      <c r="BP5" s="3">
        <f>+'Indice PondENGHO'!BO3/'Indice PondENGHO'!BO2-1</f>
        <v>1.8007812500000053E-2</v>
      </c>
      <c r="BQ5" s="3">
        <f>+'Indice PondENGHO'!BP3/'Indice PondENGHO'!BP2-1</f>
        <v>1.8761062622070224E-2</v>
      </c>
      <c r="BR5" s="10">
        <f>+'Indice PondENGHO'!BQ3/'Indice PondENGHO'!BQ2-1</f>
        <v>8.9768218994139559E-3</v>
      </c>
      <c r="BS5" s="3">
        <f>+'Indice PondENGHO'!BR3/'Indice PondENGHO'!BR2-1</f>
        <v>5.3078460693358753E-3</v>
      </c>
      <c r="BT5" s="3">
        <f>+'Indice PondENGHO'!BS3/'Indice PondENGHO'!BS2-1</f>
        <v>1.9209747314453018E-2</v>
      </c>
      <c r="BU5" s="3">
        <f>+'Indice PondENGHO'!BT3/'Indice PondENGHO'!BT2-1</f>
        <v>1.7218399047851607E-2</v>
      </c>
      <c r="BV5" s="3">
        <f>+'Indice PondENGHO'!BU3/'Indice PondENGHO'!BU2-1</f>
        <v>1.4840545654296822E-2</v>
      </c>
      <c r="BW5" s="3">
        <f>+'Indice PondENGHO'!BV3/'Indice PondENGHO'!BV2-1</f>
        <v>2.3299255371093786E-2</v>
      </c>
      <c r="BX5" s="3">
        <f>+'Indice PondENGHO'!BW3/'Indice PondENGHO'!BW2-1</f>
        <v>2.1113281249999893E-2</v>
      </c>
      <c r="BY5" s="3">
        <f>+'Indice PondENGHO'!BX3/'Indice PondENGHO'!BX2-1</f>
        <v>2.3792800903320366E-2</v>
      </c>
      <c r="BZ5" s="3">
        <f>+'Indice PondENGHO'!BY3/'Indice PondENGHO'!BY2-1</f>
        <v>2.527488708496084E-2</v>
      </c>
      <c r="CA5" s="3">
        <f>+'Indice PondENGHO'!BZ3/'Indice PondENGHO'!BZ2-1</f>
        <v>2.6711044311523491E-2</v>
      </c>
      <c r="CB5" s="3">
        <f>+'Indice PondENGHO'!CA3/'Indice PondENGHO'!CA2-1</f>
        <v>2.9886550903320375E-2</v>
      </c>
      <c r="CC5" s="11">
        <f>+'Indice PondENGHO'!CB3/'Indice PondENGHO'!CB2-1</f>
        <v>1.995246887207025E-2</v>
      </c>
      <c r="CD5" s="10">
        <f>+'Indice PondENGHO'!CC3/'Indice PondENGHO'!CC2-1</f>
        <v>1.774230957031242E-2</v>
      </c>
      <c r="CE5" s="11">
        <f>+'Indice PondENGHO'!CD3/'Indice PondENGHO'!CD2-1</f>
        <v>1.774230957031242E-2</v>
      </c>
      <c r="CG5" s="3">
        <f ca="1">+'Indice PondENGHO'!CF3/'Indice PondENGHO'!CF2-1</f>
        <v>1.7487652478376248E-2</v>
      </c>
      <c r="CI5" s="3">
        <f>+BM5-BQ5</f>
        <v>-2.5701904296873135E-3</v>
      </c>
      <c r="CJ5" s="3">
        <f>+'[3]Infla Mensual PondENGHO'!CF5</f>
        <v>-1.7551422119139737E-3</v>
      </c>
      <c r="CK5" s="3">
        <f>+CI5-CJ5</f>
        <v>-8.150482177733398E-4</v>
      </c>
    </row>
    <row r="6" spans="1:89" x14ac:dyDescent="0.25">
      <c r="A6" s="2">
        <f t="shared" si="0"/>
        <v>42767</v>
      </c>
      <c r="B6" s="1">
        <f t="shared" si="1"/>
        <v>2</v>
      </c>
      <c r="C6" s="1">
        <v>2017</v>
      </c>
      <c r="D6" s="10">
        <f>+'Indice PondENGHO'!D4/'Indice PondENGHO'!D3-1</f>
        <v>1.4398966916292277E-2</v>
      </c>
      <c r="E6" s="3">
        <f>+'Indice PondENGHO'!E4/'Indice PondENGHO'!E3-1</f>
        <v>4.4501721417963713E-2</v>
      </c>
      <c r="F6" s="3">
        <f>+'Indice PondENGHO'!F4/'Indice PondENGHO'!F3-1</f>
        <v>1.7684878797810777E-2</v>
      </c>
      <c r="G6" s="3">
        <f>+'Indice PondENGHO'!G4/'Indice PondENGHO'!G3-1</f>
        <v>4.9027625190056323E-2</v>
      </c>
      <c r="H6" s="3">
        <f>+'Indice PondENGHO'!H4/'Indice PondENGHO'!H3-1</f>
        <v>8.213620798901422E-3</v>
      </c>
      <c r="I6" s="3">
        <f>+'Indice PondENGHO'!I4/'Indice PondENGHO'!I3-1</f>
        <v>2.5023823105830623E-2</v>
      </c>
      <c r="J6" s="3">
        <f>+'Indice PondENGHO'!J4/'Indice PondENGHO'!J3-1</f>
        <v>1.9091290678638018E-2</v>
      </c>
      <c r="K6" s="3">
        <f>+'Indice PondENGHO'!K4/'Indice PondENGHO'!K3-1</f>
        <v>3.5786974055099341E-2</v>
      </c>
      <c r="L6" s="3">
        <f>+'Indice PondENGHO'!L4/'Indice PondENGHO'!L3-1</f>
        <v>1.421787290853449E-2</v>
      </c>
      <c r="M6" s="3">
        <f>+'Indice PondENGHO'!M4/'Indice PondENGHO'!M3-1</f>
        <v>4.6535063190872528E-2</v>
      </c>
      <c r="N6" s="3">
        <f>+'Indice PondENGHO'!N4/'Indice PondENGHO'!N3-1</f>
        <v>1.7053478990806781E-2</v>
      </c>
      <c r="O6" s="11">
        <f>+'Indice PondENGHO'!O4/'Indice PondENGHO'!O3-1</f>
        <v>1.8153511258363508E-2</v>
      </c>
      <c r="P6" s="3">
        <f>+'Indice PondENGHO'!P4/'Indice PondENGHO'!P3-1</f>
        <v>1.4098818123492451E-2</v>
      </c>
      <c r="Q6" s="3">
        <f>+'Indice PondENGHO'!Q4/'Indice PondENGHO'!Q3-1</f>
        <v>4.6172642397850128E-2</v>
      </c>
      <c r="R6" s="3">
        <f>+'Indice PondENGHO'!R4/'Indice PondENGHO'!R3-1</f>
        <v>1.7927388273315081E-2</v>
      </c>
      <c r="S6" s="3">
        <f>+'Indice PondENGHO'!S4/'Indice PondENGHO'!S3-1</f>
        <v>5.1913390907234014E-2</v>
      </c>
      <c r="T6" s="3">
        <f>+'Indice PondENGHO'!T4/'Indice PondENGHO'!T3-1</f>
        <v>8.7747629652450421E-3</v>
      </c>
      <c r="U6" s="3">
        <f>+'Indice PondENGHO'!U4/'Indice PondENGHO'!U3-1</f>
        <v>2.5836949444836277E-2</v>
      </c>
      <c r="V6" s="3">
        <f>+'Indice PondENGHO'!V4/'Indice PondENGHO'!V3-1</f>
        <v>1.9143508991224634E-2</v>
      </c>
      <c r="W6" s="3">
        <f>+'Indice PondENGHO'!W4/'Indice PondENGHO'!W3-1</f>
        <v>3.6211073504266666E-2</v>
      </c>
      <c r="X6" s="3">
        <f>+'Indice PondENGHO'!X4/'Indice PondENGHO'!X3-1</f>
        <v>1.4299870460014574E-2</v>
      </c>
      <c r="Y6" s="3">
        <f>+'Indice PondENGHO'!Y4/'Indice PondENGHO'!Y3-1</f>
        <v>4.7608893386134721E-2</v>
      </c>
      <c r="Z6" s="3">
        <f>+'Indice PondENGHO'!Z4/'Indice PondENGHO'!Z3-1</f>
        <v>1.6469460518064194E-2</v>
      </c>
      <c r="AA6" s="3">
        <f>+'Indice PondENGHO'!AA4/'Indice PondENGHO'!AA3-1</f>
        <v>1.8484065165688568E-2</v>
      </c>
      <c r="AB6" s="10">
        <f>+'Indice PondENGHO'!AB4/'Indice PondENGHO'!AB3-1</f>
        <v>1.3854750647986913E-2</v>
      </c>
      <c r="AC6" s="3">
        <f>+'Indice PondENGHO'!AC4/'Indice PondENGHO'!AC3-1</f>
        <v>4.5395195913789044E-2</v>
      </c>
      <c r="AD6" s="3">
        <f>+'Indice PondENGHO'!AD4/'Indice PondENGHO'!AD3-1</f>
        <v>1.8399046584108181E-2</v>
      </c>
      <c r="AE6" s="3">
        <f>+'Indice PondENGHO'!AE4/'Indice PondENGHO'!AE3-1</f>
        <v>5.1708794133585867E-2</v>
      </c>
      <c r="AF6" s="3">
        <f>+'Indice PondENGHO'!AF4/'Indice PondENGHO'!AF3-1</f>
        <v>8.7459528352042959E-3</v>
      </c>
      <c r="AG6" s="3">
        <f>+'Indice PondENGHO'!AG4/'Indice PondENGHO'!AG3-1</f>
        <v>2.5671780816210577E-2</v>
      </c>
      <c r="AH6" s="3">
        <f>+'Indice PondENGHO'!AH4/'Indice PondENGHO'!AH3-1</f>
        <v>1.9232567561026981E-2</v>
      </c>
      <c r="AI6" s="3">
        <f>+'Indice PondENGHO'!AI4/'Indice PondENGHO'!AI3-1</f>
        <v>3.6648779216156724E-2</v>
      </c>
      <c r="AJ6" s="3">
        <f>+'Indice PondENGHO'!AJ4/'Indice PondENGHO'!AJ3-1</f>
        <v>1.4247756743448026E-2</v>
      </c>
      <c r="AK6" s="3">
        <f>+'Indice PondENGHO'!AK4/'Indice PondENGHO'!AK3-1</f>
        <v>4.7410497588616929E-2</v>
      </c>
      <c r="AL6" s="3">
        <f>+'Indice PondENGHO'!AL4/'Indice PondENGHO'!AL3-1</f>
        <v>1.6362673742876588E-2</v>
      </c>
      <c r="AM6" s="11">
        <f>+'Indice PondENGHO'!AM4/'Indice PondENGHO'!AM3-1</f>
        <v>1.8588420731414423E-2</v>
      </c>
      <c r="AN6" s="3">
        <f>+'Indice PondENGHO'!AN4/'Indice PondENGHO'!AN3-1</f>
        <v>1.3687076986556246E-2</v>
      </c>
      <c r="AO6" s="3">
        <f>+'Indice PondENGHO'!AO4/'Indice PondENGHO'!AO3-1</f>
        <v>4.6115297539528477E-2</v>
      </c>
      <c r="AP6" s="3">
        <f>+'Indice PondENGHO'!AP4/'Indice PondENGHO'!AP3-1</f>
        <v>1.8971638028108417E-2</v>
      </c>
      <c r="AQ6" s="3">
        <f>+'Indice PondENGHO'!AQ4/'Indice PondENGHO'!AQ3-1</f>
        <v>5.2256763002816564E-2</v>
      </c>
      <c r="AR6" s="3">
        <f>+'Indice PondENGHO'!AR4/'Indice PondENGHO'!AR3-1</f>
        <v>8.8291279461985006E-3</v>
      </c>
      <c r="AS6" s="3">
        <f>+'Indice PondENGHO'!AS4/'Indice PondENGHO'!AS3-1</f>
        <v>2.7391761446517338E-2</v>
      </c>
      <c r="AT6" s="3">
        <f>+'Indice PondENGHO'!AT4/'Indice PondENGHO'!AT3-1</f>
        <v>1.8975295773113521E-2</v>
      </c>
      <c r="AU6" s="3">
        <f>+'Indice PondENGHO'!AU4/'Indice PondENGHO'!AU3-1</f>
        <v>3.6957979577490807E-2</v>
      </c>
      <c r="AV6" s="3">
        <f>+'Indice PondENGHO'!AV4/'Indice PondENGHO'!AV3-1</f>
        <v>1.4900024947618995E-2</v>
      </c>
      <c r="AW6" s="3">
        <f>+'Indice PondENGHO'!AW4/'Indice PondENGHO'!AW3-1</f>
        <v>4.5552181132837877E-2</v>
      </c>
      <c r="AX6" s="3">
        <f>+'Indice PondENGHO'!AX4/'Indice PondENGHO'!AX3-1</f>
        <v>1.6826885665487179E-2</v>
      </c>
      <c r="AY6" s="3">
        <f>+'Indice PondENGHO'!AY4/'Indice PondENGHO'!AY3-1</f>
        <v>1.877842542633501E-2</v>
      </c>
      <c r="AZ6" s="10">
        <f>+'Indice PondENGHO'!AZ4/'Indice PondENGHO'!AZ3-1</f>
        <v>1.359134734176215E-2</v>
      </c>
      <c r="BA6" s="3">
        <f>+'Indice PondENGHO'!BA4/'Indice PondENGHO'!BA3-1</f>
        <v>4.7835739173037739E-2</v>
      </c>
      <c r="BB6" s="3">
        <f>+'Indice PondENGHO'!BB4/'Indice PondENGHO'!BB3-1</f>
        <v>1.9787046847447254E-2</v>
      </c>
      <c r="BC6" s="3">
        <f>+'Indice PondENGHO'!BC4/'Indice PondENGHO'!BC3-1</f>
        <v>5.6268839812479099E-2</v>
      </c>
      <c r="BD6" s="3">
        <f>+'Indice PondENGHO'!BD4/'Indice PondENGHO'!BD3-1</f>
        <v>9.6886772947255562E-3</v>
      </c>
      <c r="BE6" s="3">
        <f>+'Indice PondENGHO'!BE4/'Indice PondENGHO'!BE3-1</f>
        <v>2.8719256171167995E-2</v>
      </c>
      <c r="BF6" s="3">
        <f>+'Indice PondENGHO'!BF4/'Indice PondENGHO'!BF3-1</f>
        <v>1.8882283184784132E-2</v>
      </c>
      <c r="BG6" s="3">
        <f>+'Indice PondENGHO'!BG4/'Indice PondENGHO'!BG3-1</f>
        <v>3.778094711152602E-2</v>
      </c>
      <c r="BH6" s="3">
        <f>+'Indice PondENGHO'!BH4/'Indice PondENGHO'!BH3-1</f>
        <v>1.5559604754774803E-2</v>
      </c>
      <c r="BI6" s="3">
        <f>+'Indice PondENGHO'!BI4/'Indice PondENGHO'!BI3-1</f>
        <v>4.7535702116945799E-2</v>
      </c>
      <c r="BJ6" s="3">
        <f>+'Indice PondENGHO'!BJ4/'Indice PondENGHO'!BJ3-1</f>
        <v>1.7091286833559538E-2</v>
      </c>
      <c r="BK6" s="11">
        <f>+'Indice PondENGHO'!BK4/'Indice PondENGHO'!BK3-1</f>
        <v>1.9281909075918202E-2</v>
      </c>
      <c r="BL6" s="2">
        <f t="shared" si="2"/>
        <v>42767</v>
      </c>
      <c r="BM6" s="3">
        <f>+'Indice PondENGHO'!BL4/'Indice PondENGHO'!BL3-1</f>
        <v>2.0859246316861979E-2</v>
      </c>
      <c r="BN6" s="3">
        <f>+'Indice PondENGHO'!BM4/'Indice PondENGHO'!BM3-1</f>
        <v>2.2022429858016057E-2</v>
      </c>
      <c r="BO6" s="3">
        <f>+'Indice PondENGHO'!BN4/'Indice PondENGHO'!BN3-1</f>
        <v>2.2048813964603786E-2</v>
      </c>
      <c r="BP6" s="3">
        <f>+'Indice PondENGHO'!BO4/'Indice PondENGHO'!BO3-1</f>
        <v>2.2339939828671218E-2</v>
      </c>
      <c r="BQ6" s="3">
        <f>+'Indice PondENGHO'!BP4/'Indice PondENGHO'!BP3-1</f>
        <v>2.3617727861796833E-2</v>
      </c>
      <c r="BR6" s="10">
        <f>+'Indice PondENGHO'!BQ4/'Indice PondENGHO'!BQ3-1</f>
        <v>1.3904040276869534E-2</v>
      </c>
      <c r="BS6" s="3">
        <f>+'Indice PondENGHO'!BR4/'Indice PondENGHO'!BR3-1</f>
        <v>4.6312028948518602E-2</v>
      </c>
      <c r="BT6" s="3">
        <f>+'Indice PondENGHO'!BS4/'Indice PondENGHO'!BS3-1</f>
        <v>1.8746707272542906E-2</v>
      </c>
      <c r="BU6" s="3">
        <f>+'Indice PondENGHO'!BT4/'Indice PondENGHO'!BT3-1</f>
        <v>5.3056859036885173E-2</v>
      </c>
      <c r="BV6" s="3">
        <f>+'Indice PondENGHO'!BU4/'Indice PondENGHO'!BU3-1</f>
        <v>9.1122064082249654E-3</v>
      </c>
      <c r="BW6" s="3">
        <f>+'Indice PondENGHO'!BV4/'Indice PondENGHO'!BV3-1</f>
        <v>2.7283176073103821E-2</v>
      </c>
      <c r="BX6" s="3">
        <f>+'Indice PondENGHO'!BW4/'Indice PondENGHO'!BW3-1</f>
        <v>1.9017798650561302E-2</v>
      </c>
      <c r="BY6" s="3">
        <f>+'Indice PondENGHO'!BX4/'Indice PondENGHO'!BX3-1</f>
        <v>3.6875914604133531E-2</v>
      </c>
      <c r="BZ6" s="3">
        <f>+'Indice PondENGHO'!BY4/'Indice PondENGHO'!BY3-1</f>
        <v>1.4881069537387548E-2</v>
      </c>
      <c r="CA6" s="3">
        <f>+'Indice PondENGHO'!BZ4/'Indice PondENGHO'!BZ3-1</f>
        <v>4.6992611523241523E-2</v>
      </c>
      <c r="CB6" s="3">
        <f>+'Indice PondENGHO'!CA4/'Indice PondENGHO'!CA3-1</f>
        <v>1.6833928084220684E-2</v>
      </c>
      <c r="CC6" s="11">
        <f>+'Indice PondENGHO'!CB4/'Indice PondENGHO'!CB3-1</f>
        <v>1.8830971190138435E-2</v>
      </c>
      <c r="CD6" s="10">
        <f>+'Indice PondENGHO'!CC4/'Indice PondENGHO'!CC3-1</f>
        <v>2.247185704801713E-2</v>
      </c>
      <c r="CE6" s="11">
        <f>+'Indice PondENGHO'!CD4/'Indice PondENGHO'!CD3-1</f>
        <v>2.2471932011929541E-2</v>
      </c>
      <c r="CG6" s="3">
        <f ca="1">+'Indice PondENGHO'!CF4/'Indice PondENGHO'!CF3-1</f>
        <v>2.2297308747114775E-2</v>
      </c>
      <c r="CI6" s="3">
        <f t="shared" ref="CI6:CI69" si="3">+BM6-BQ6</f>
        <v>-2.7584815449348543E-3</v>
      </c>
      <c r="CJ6" s="3">
        <f>+'[3]Infla Mensual PondENGHO'!CF6</f>
        <v>-1.1134334605207297E-3</v>
      </c>
      <c r="CK6" s="3">
        <f t="shared" ref="CK6:CK69" si="4">+CI6-CJ6</f>
        <v>-1.6450480844141246E-3</v>
      </c>
    </row>
    <row r="7" spans="1:89" x14ac:dyDescent="0.25">
      <c r="A7" s="2">
        <f t="shared" si="0"/>
        <v>42795</v>
      </c>
      <c r="B7" s="1">
        <f t="shared" si="1"/>
        <v>3</v>
      </c>
      <c r="C7" s="1">
        <v>2017</v>
      </c>
      <c r="D7" s="10">
        <f>+'Indice PondENGHO'!D5/'Indice PondENGHO'!D4-1</f>
        <v>1.5833687944530439E-2</v>
      </c>
      <c r="E7" s="3">
        <f>+'Indice PondENGHO'!E5/'Indice PondENGHO'!E4-1</f>
        <v>1.7926444411035636E-2</v>
      </c>
      <c r="F7" s="3">
        <f>+'Indice PondENGHO'!F5/'Indice PondENGHO'!F4-1</f>
        <v>1.3650193228594842E-2</v>
      </c>
      <c r="G7" s="3">
        <f>+'Indice PondENGHO'!G5/'Indice PondENGHO'!G4-1</f>
        <v>4.7164949172016746E-2</v>
      </c>
      <c r="H7" s="3">
        <f>+'Indice PondENGHO'!H5/'Indice PondENGHO'!H4-1</f>
        <v>9.3769996362178532E-3</v>
      </c>
      <c r="I7" s="3">
        <f>+'Indice PondENGHO'!I5/'Indice PondENGHO'!I4-1</f>
        <v>2.0648468375859874E-2</v>
      </c>
      <c r="J7" s="3">
        <f>+'Indice PondENGHO'!J5/'Indice PondENGHO'!J4-1</f>
        <v>1.2012670979900442E-2</v>
      </c>
      <c r="K7" s="3">
        <f>+'Indice PondENGHO'!K5/'Indice PondENGHO'!K4-1</f>
        <v>3.4633527643427309E-2</v>
      </c>
      <c r="L7" s="3">
        <f>+'Indice PondENGHO'!L5/'Indice PondENGHO'!L4-1</f>
        <v>2.0770735879508173E-2</v>
      </c>
      <c r="M7" s="3">
        <f>+'Indice PondENGHO'!M5/'Indice PondENGHO'!M4-1</f>
        <v>-1.9412752445491344E-2</v>
      </c>
      <c r="N7" s="3">
        <f>+'Indice PondENGHO'!N5/'Indice PondENGHO'!N4-1</f>
        <v>1.1358083248929951E-2</v>
      </c>
      <c r="O7" s="11">
        <f>+'Indice PondENGHO'!O5/'Indice PondENGHO'!O4-1</f>
        <v>1.8804510872751479E-2</v>
      </c>
      <c r="P7" s="3">
        <f>+'Indice PondENGHO'!P5/'Indice PondENGHO'!P4-1</f>
        <v>1.6859784372415865E-2</v>
      </c>
      <c r="Q7" s="3">
        <f>+'Indice PondENGHO'!Q5/'Indice PondENGHO'!Q4-1</f>
        <v>1.726709751532618E-2</v>
      </c>
      <c r="R7" s="3">
        <f>+'Indice PondENGHO'!R5/'Indice PondENGHO'!R4-1</f>
        <v>1.2391591131975632E-2</v>
      </c>
      <c r="S7" s="3">
        <f>+'Indice PondENGHO'!S5/'Indice PondENGHO'!S4-1</f>
        <v>4.0628366105589286E-2</v>
      </c>
      <c r="T7" s="3">
        <f>+'Indice PondENGHO'!T5/'Indice PondENGHO'!T4-1</f>
        <v>8.5840370745737804E-3</v>
      </c>
      <c r="U7" s="3">
        <f>+'Indice PondENGHO'!U5/'Indice PondENGHO'!U4-1</f>
        <v>2.0213912920260313E-2</v>
      </c>
      <c r="V7" s="3">
        <f>+'Indice PondENGHO'!V5/'Indice PondENGHO'!V4-1</f>
        <v>1.2296688402215095E-2</v>
      </c>
      <c r="W7" s="3">
        <f>+'Indice PondENGHO'!W5/'Indice PondENGHO'!W4-1</f>
        <v>3.3271499814038874E-2</v>
      </c>
      <c r="X7" s="3">
        <f>+'Indice PondENGHO'!X5/'Indice PondENGHO'!X4-1</f>
        <v>2.2177274114690171E-2</v>
      </c>
      <c r="Y7" s="3">
        <f>+'Indice PondENGHO'!Y5/'Indice PondENGHO'!Y4-1</f>
        <v>-2.9707595145638477E-2</v>
      </c>
      <c r="Z7" s="3">
        <f>+'Indice PondENGHO'!Z5/'Indice PondENGHO'!Z4-1</f>
        <v>1.0777937218579448E-2</v>
      </c>
      <c r="AA7" s="3">
        <f>+'Indice PondENGHO'!AA5/'Indice PondENGHO'!AA4-1</f>
        <v>1.8672549217356282E-2</v>
      </c>
      <c r="AB7" s="10">
        <f>+'Indice PondENGHO'!AB5/'Indice PondENGHO'!AB4-1</f>
        <v>1.7489881513805816E-2</v>
      </c>
      <c r="AC7" s="3">
        <f>+'Indice PondENGHO'!AC5/'Indice PondENGHO'!AC4-1</f>
        <v>1.7565482812958777E-2</v>
      </c>
      <c r="AD7" s="3">
        <f>+'Indice PondENGHO'!AD5/'Indice PondENGHO'!AD4-1</f>
        <v>1.1714659334749244E-2</v>
      </c>
      <c r="AE7" s="3">
        <f>+'Indice PondENGHO'!AE5/'Indice PondENGHO'!AE4-1</f>
        <v>3.6406156829530634E-2</v>
      </c>
      <c r="AF7" s="3">
        <f>+'Indice PondENGHO'!AF5/'Indice PondENGHO'!AF4-1</f>
        <v>7.9251258224268817E-3</v>
      </c>
      <c r="AG7" s="3">
        <f>+'Indice PondENGHO'!AG5/'Indice PondENGHO'!AG4-1</f>
        <v>1.991324946878037E-2</v>
      </c>
      <c r="AH7" s="3">
        <f>+'Indice PondENGHO'!AH5/'Indice PondENGHO'!AH4-1</f>
        <v>1.2285886623191633E-2</v>
      </c>
      <c r="AI7" s="3">
        <f>+'Indice PondENGHO'!AI5/'Indice PondENGHO'!AI4-1</f>
        <v>3.2647688242912754E-2</v>
      </c>
      <c r="AJ7" s="3">
        <f>+'Indice PondENGHO'!AJ5/'Indice PondENGHO'!AJ4-1</f>
        <v>2.2614966756040022E-2</v>
      </c>
      <c r="AK7" s="3">
        <f>+'Indice PondENGHO'!AK5/'Indice PondENGHO'!AK4-1</f>
        <v>-3.0650882672994095E-2</v>
      </c>
      <c r="AL7" s="3">
        <f>+'Indice PondENGHO'!AL5/'Indice PondENGHO'!AL4-1</f>
        <v>1.0331390765262904E-2</v>
      </c>
      <c r="AM7" s="11">
        <f>+'Indice PondENGHO'!AM5/'Indice PondENGHO'!AM4-1</f>
        <v>1.8660744071558266E-2</v>
      </c>
      <c r="AN7" s="3">
        <f>+'Indice PondENGHO'!AN5/'Indice PondENGHO'!AN4-1</f>
        <v>1.7961621513868042E-2</v>
      </c>
      <c r="AO7" s="3">
        <f>+'Indice PondENGHO'!AO5/'Indice PondENGHO'!AO4-1</f>
        <v>1.6903019611370418E-2</v>
      </c>
      <c r="AP7" s="3">
        <f>+'Indice PondENGHO'!AP5/'Indice PondENGHO'!AP4-1</f>
        <v>1.1221668581833155E-2</v>
      </c>
      <c r="AQ7" s="3">
        <f>+'Indice PondENGHO'!AQ5/'Indice PondENGHO'!AQ4-1</f>
        <v>3.4293616428029638E-2</v>
      </c>
      <c r="AR7" s="3">
        <f>+'Indice PondENGHO'!AR5/'Indice PondENGHO'!AR4-1</f>
        <v>7.8840746374573278E-3</v>
      </c>
      <c r="AS7" s="3">
        <f>+'Indice PondENGHO'!AS5/'Indice PondENGHO'!AS4-1</f>
        <v>1.9616810403101814E-2</v>
      </c>
      <c r="AT7" s="3">
        <f>+'Indice PondENGHO'!AT5/'Indice PondENGHO'!AT4-1</f>
        <v>1.2347679626860231E-2</v>
      </c>
      <c r="AU7" s="3">
        <f>+'Indice PondENGHO'!AU5/'Indice PondENGHO'!AU4-1</f>
        <v>3.1854754095533178E-2</v>
      </c>
      <c r="AV7" s="3">
        <f>+'Indice PondENGHO'!AV5/'Indice PondENGHO'!AV4-1</f>
        <v>2.3432295047260077E-2</v>
      </c>
      <c r="AW7" s="3">
        <f>+'Indice PondENGHO'!AW5/'Indice PondENGHO'!AW4-1</f>
        <v>-3.1256869143866162E-2</v>
      </c>
      <c r="AX7" s="3">
        <f>+'Indice PondENGHO'!AX5/'Indice PondENGHO'!AX4-1</f>
        <v>9.7329841321622812E-3</v>
      </c>
      <c r="AY7" s="3">
        <f>+'Indice PondENGHO'!AY5/'Indice PondENGHO'!AY4-1</f>
        <v>1.8491989433149003E-2</v>
      </c>
      <c r="AZ7" s="10">
        <f>+'Indice PondENGHO'!AZ5/'Indice PondENGHO'!AZ4-1</f>
        <v>1.9123143066496651E-2</v>
      </c>
      <c r="BA7" s="3">
        <f>+'Indice PondENGHO'!BA5/'Indice PondENGHO'!BA4-1</f>
        <v>1.5754753870702354E-2</v>
      </c>
      <c r="BB7" s="3">
        <f>+'Indice PondENGHO'!BB5/'Indice PondENGHO'!BB4-1</f>
        <v>1.0497230145410485E-2</v>
      </c>
      <c r="BC7" s="3">
        <f>+'Indice PondENGHO'!BC5/'Indice PondENGHO'!BC4-1</f>
        <v>3.0318400673324142E-2</v>
      </c>
      <c r="BD7" s="3">
        <f>+'Indice PondENGHO'!BD5/'Indice PondENGHO'!BD4-1</f>
        <v>7.6142555018798852E-3</v>
      </c>
      <c r="BE7" s="3">
        <f>+'Indice PondENGHO'!BE5/'Indice PondENGHO'!BE4-1</f>
        <v>1.9250931017218864E-2</v>
      </c>
      <c r="BF7" s="3">
        <f>+'Indice PondENGHO'!BF5/'Indice PondENGHO'!BF4-1</f>
        <v>1.2081315826777406E-2</v>
      </c>
      <c r="BG7" s="3">
        <f>+'Indice PondENGHO'!BG5/'Indice PondENGHO'!BG4-1</f>
        <v>3.0578972511415614E-2</v>
      </c>
      <c r="BH7" s="3">
        <f>+'Indice PondENGHO'!BH5/'Indice PondENGHO'!BH4-1</f>
        <v>2.4490271764326943E-2</v>
      </c>
      <c r="BI7" s="3">
        <f>+'Indice PondENGHO'!BI5/'Indice PondENGHO'!BI4-1</f>
        <v>-4.1329066888187271E-2</v>
      </c>
      <c r="BJ7" s="3">
        <f>+'Indice PondENGHO'!BJ5/'Indice PondENGHO'!BJ4-1</f>
        <v>9.6187726742744672E-3</v>
      </c>
      <c r="BK7" s="11">
        <f>+'Indice PondENGHO'!BK5/'Indice PondENGHO'!BK4-1</f>
        <v>1.7707351320884968E-2</v>
      </c>
      <c r="BL7" s="2">
        <f t="shared" si="2"/>
        <v>42795</v>
      </c>
      <c r="BM7" s="3">
        <f>+'Indice PondENGHO'!BL5/'Indice PondENGHO'!BL4-1</f>
        <v>1.8410781591865932E-2</v>
      </c>
      <c r="BN7" s="3">
        <f>+'Indice PondENGHO'!BM5/'Indice PondENGHO'!BM4-1</f>
        <v>1.7583208055028443E-2</v>
      </c>
      <c r="BO7" s="3">
        <f>+'Indice PondENGHO'!BN5/'Indice PondENGHO'!BN4-1</f>
        <v>1.7005737129756504E-2</v>
      </c>
      <c r="BP7" s="3">
        <f>+'Indice PondENGHO'!BO5/'Indice PondENGHO'!BO4-1</f>
        <v>1.643206203153813E-2</v>
      </c>
      <c r="BQ7" s="3">
        <f>+'Indice PondENGHO'!BP5/'Indice PondENGHO'!BP4-1</f>
        <v>1.5386500688628457E-2</v>
      </c>
      <c r="BR7" s="10">
        <f>+'Indice PondENGHO'!BQ5/'Indice PondENGHO'!BQ4-1</f>
        <v>1.7540947173261712E-2</v>
      </c>
      <c r="BS7" s="3">
        <f>+'Indice PondENGHO'!BR5/'Indice PondENGHO'!BR4-1</f>
        <v>1.6870005354313822E-2</v>
      </c>
      <c r="BT7" s="3">
        <f>+'Indice PondENGHO'!BS5/'Indice PondENGHO'!BS4-1</f>
        <v>1.1636275836234944E-2</v>
      </c>
      <c r="BU7" s="3">
        <f>+'Indice PondENGHO'!BT5/'Indice PondENGHO'!BT4-1</f>
        <v>3.5835167460263939E-2</v>
      </c>
      <c r="BV7" s="3">
        <f>+'Indice PondENGHO'!BU5/'Indice PondENGHO'!BU4-1</f>
        <v>7.9995226078128923E-3</v>
      </c>
      <c r="BW7" s="3">
        <f>+'Indice PondENGHO'!BV5/'Indice PondENGHO'!BV4-1</f>
        <v>1.9664948195474707E-2</v>
      </c>
      <c r="BX7" s="3">
        <f>+'Indice PondENGHO'!BW5/'Indice PondENGHO'!BW4-1</f>
        <v>1.2206208776073035E-2</v>
      </c>
      <c r="BY7" s="3">
        <f>+'Indice PondENGHO'!BX5/'Indice PondENGHO'!BX4-1</f>
        <v>3.2197090434117781E-2</v>
      </c>
      <c r="BZ7" s="3">
        <f>+'Indice PondENGHO'!BY5/'Indice PondENGHO'!BY4-1</f>
        <v>2.3233044899050981E-2</v>
      </c>
      <c r="CA7" s="3">
        <f>+'Indice PondENGHO'!BZ5/'Indice PondENGHO'!BZ4-1</f>
        <v>-3.4218185325579298E-2</v>
      </c>
      <c r="CB7" s="3">
        <f>+'Indice PondENGHO'!CA5/'Indice PondENGHO'!CA4-1</f>
        <v>1.0040602006284427E-2</v>
      </c>
      <c r="CC7" s="11">
        <f>+'Indice PondENGHO'!CB5/'Indice PondENGHO'!CB4-1</f>
        <v>1.8284909026981211E-2</v>
      </c>
      <c r="CD7" s="10">
        <f>+'Indice PondENGHO'!CC5/'Indice PondENGHO'!CC4-1</f>
        <v>1.6614366442927242E-2</v>
      </c>
      <c r="CE7" s="11">
        <f>+'Indice PondENGHO'!CD5/'Indice PondENGHO'!CD4-1</f>
        <v>1.6614365224822292E-2</v>
      </c>
      <c r="CG7" s="3">
        <f ca="1">+'Indice PondENGHO'!CF5/'Indice PondENGHO'!CF4-1</f>
        <v>1.7051949202302907E-2</v>
      </c>
      <c r="CI7" s="3">
        <f t="shared" si="3"/>
        <v>3.0242809032374751E-3</v>
      </c>
      <c r="CJ7" s="3">
        <f>+'[3]Infla Mensual PondENGHO'!CF7</f>
        <v>2.836471324440426E-3</v>
      </c>
      <c r="CK7" s="3">
        <f t="shared" si="4"/>
        <v>1.8780957879704907E-4</v>
      </c>
    </row>
    <row r="8" spans="1:89" x14ac:dyDescent="0.25">
      <c r="A8" s="2">
        <f t="shared" si="0"/>
        <v>42826</v>
      </c>
      <c r="B8" s="1">
        <f t="shared" si="1"/>
        <v>4</v>
      </c>
      <c r="C8" s="1">
        <v>2017</v>
      </c>
      <c r="D8" s="10">
        <f>+'Indice PondENGHO'!D6/'Indice PondENGHO'!D5-1</f>
        <v>2.6097762562803828E-2</v>
      </c>
      <c r="E8" s="3">
        <f>+'Indice PondENGHO'!E6/'Indice PondENGHO'!E5-1</f>
        <v>3.1390052661441015E-2</v>
      </c>
      <c r="F8" s="3">
        <f>+'Indice PondENGHO'!F6/'Indice PondENGHO'!F5-1</f>
        <v>2.082521495624845E-2</v>
      </c>
      <c r="G8" s="3">
        <f>+'Indice PondENGHO'!G6/'Indice PondENGHO'!G5-1</f>
        <v>6.0672317992567448E-2</v>
      </c>
      <c r="H8" s="3">
        <f>+'Indice PondENGHO'!H6/'Indice PondENGHO'!H5-1</f>
        <v>1.4590728519905394E-2</v>
      </c>
      <c r="I8" s="3">
        <f>+'Indice PondENGHO'!I6/'Indice PondENGHO'!I5-1</f>
        <v>1.9063468861400423E-2</v>
      </c>
      <c r="J8" s="3">
        <f>+'Indice PondENGHO'!J6/'Indice PondENGHO'!J5-1</f>
        <v>6.1448417564284874E-3</v>
      </c>
      <c r="K8" s="3">
        <f>+'Indice PondENGHO'!K6/'Indice PondENGHO'!K5-1</f>
        <v>7.2478564272607349E-2</v>
      </c>
      <c r="L8" s="3">
        <f>+'Indice PondENGHO'!L6/'Indice PondENGHO'!L5-1</f>
        <v>2.4962972623630009E-2</v>
      </c>
      <c r="M8" s="3">
        <f>+'Indice PondENGHO'!M6/'Indice PondENGHO'!M5-1</f>
        <v>4.1577639171962444E-2</v>
      </c>
      <c r="N8" s="3">
        <f>+'Indice PondENGHO'!N6/'Indice PondENGHO'!N5-1</f>
        <v>1.8329433134512518E-2</v>
      </c>
      <c r="O8" s="11">
        <f>+'Indice PondENGHO'!O6/'Indice PondENGHO'!O5-1</f>
        <v>1.9382599676254886E-2</v>
      </c>
      <c r="P8" s="3">
        <f>+'Indice PondENGHO'!P6/'Indice PondENGHO'!P5-1</f>
        <v>2.6024289356281649E-2</v>
      </c>
      <c r="Q8" s="3">
        <f>+'Indice PondENGHO'!Q6/'Indice PondENGHO'!Q5-1</f>
        <v>3.1258075796826157E-2</v>
      </c>
      <c r="R8" s="3">
        <f>+'Indice PondENGHO'!R6/'Indice PondENGHO'!R5-1</f>
        <v>2.2168653103424862E-2</v>
      </c>
      <c r="S8" s="3">
        <f>+'Indice PondENGHO'!S6/'Indice PondENGHO'!S5-1</f>
        <v>6.0641372235081814E-2</v>
      </c>
      <c r="T8" s="3">
        <f>+'Indice PondENGHO'!T6/'Indice PondENGHO'!T5-1</f>
        <v>1.4902783979645839E-2</v>
      </c>
      <c r="U8" s="3">
        <f>+'Indice PondENGHO'!U6/'Indice PondENGHO'!U5-1</f>
        <v>1.8532131385802897E-2</v>
      </c>
      <c r="V8" s="3">
        <f>+'Indice PondENGHO'!V6/'Indice PondENGHO'!V5-1</f>
        <v>6.227571262417797E-3</v>
      </c>
      <c r="W8" s="3">
        <f>+'Indice PondENGHO'!W6/'Indice PondENGHO'!W5-1</f>
        <v>7.2146185571835497E-2</v>
      </c>
      <c r="X8" s="3">
        <f>+'Indice PondENGHO'!X6/'Indice PondENGHO'!X5-1</f>
        <v>2.5014442949524929E-2</v>
      </c>
      <c r="Y8" s="3">
        <f>+'Indice PondENGHO'!Y6/'Indice PondENGHO'!Y5-1</f>
        <v>4.6507462533619925E-2</v>
      </c>
      <c r="Z8" s="3">
        <f>+'Indice PondENGHO'!Z6/'Indice PondENGHO'!Z5-1</f>
        <v>1.8944301558103893E-2</v>
      </c>
      <c r="AA8" s="3">
        <f>+'Indice PondENGHO'!AA6/'Indice PondENGHO'!AA5-1</f>
        <v>1.8554240914756548E-2</v>
      </c>
      <c r="AB8" s="10">
        <f>+'Indice PondENGHO'!AB6/'Indice PondENGHO'!AB5-1</f>
        <v>2.5907086690823089E-2</v>
      </c>
      <c r="AC8" s="3">
        <f>+'Indice PondENGHO'!AC6/'Indice PondENGHO'!AC5-1</f>
        <v>3.1303311932260547E-2</v>
      </c>
      <c r="AD8" s="3">
        <f>+'Indice PondENGHO'!AD6/'Indice PondENGHO'!AD5-1</f>
        <v>2.279372751347819E-2</v>
      </c>
      <c r="AE8" s="3">
        <f>+'Indice PondENGHO'!AE6/'Indice PondENGHO'!AE5-1</f>
        <v>6.0956188249768228E-2</v>
      </c>
      <c r="AF8" s="3">
        <f>+'Indice PondENGHO'!AF6/'Indice PondENGHO'!AF5-1</f>
        <v>1.4590390933759467E-2</v>
      </c>
      <c r="AG8" s="3">
        <f>+'Indice PondENGHO'!AG6/'Indice PondENGHO'!AG5-1</f>
        <v>1.8504094312057573E-2</v>
      </c>
      <c r="AH8" s="3">
        <f>+'Indice PondENGHO'!AH6/'Indice PondENGHO'!AH5-1</f>
        <v>6.3483647607334159E-3</v>
      </c>
      <c r="AI8" s="3">
        <f>+'Indice PondENGHO'!AI6/'Indice PondENGHO'!AI5-1</f>
        <v>7.1964450620272791E-2</v>
      </c>
      <c r="AJ8" s="3">
        <f>+'Indice PondENGHO'!AJ6/'Indice PondENGHO'!AJ5-1</f>
        <v>2.491126949610889E-2</v>
      </c>
      <c r="AK8" s="3">
        <f>+'Indice PondENGHO'!AK6/'Indice PondENGHO'!AK5-1</f>
        <v>4.7412584286624648E-2</v>
      </c>
      <c r="AL8" s="3">
        <f>+'Indice PondENGHO'!AL6/'Indice PondENGHO'!AL5-1</f>
        <v>1.9256740815286166E-2</v>
      </c>
      <c r="AM8" s="11">
        <f>+'Indice PondENGHO'!AM6/'Indice PondENGHO'!AM5-1</f>
        <v>1.8077735408942974E-2</v>
      </c>
      <c r="AN8" s="3">
        <f>+'Indice PondENGHO'!AN6/'Indice PondENGHO'!AN5-1</f>
        <v>2.5766880607707376E-2</v>
      </c>
      <c r="AO8" s="3">
        <f>+'Indice PondENGHO'!AO6/'Indice PondENGHO'!AO5-1</f>
        <v>3.1486985821929103E-2</v>
      </c>
      <c r="AP8" s="3">
        <f>+'Indice PondENGHO'!AP6/'Indice PondENGHO'!AP5-1</f>
        <v>2.2795402036301704E-2</v>
      </c>
      <c r="AQ8" s="3">
        <f>+'Indice PondENGHO'!AQ6/'Indice PondENGHO'!AQ5-1</f>
        <v>5.9199933438103036E-2</v>
      </c>
      <c r="AR8" s="3">
        <f>+'Indice PondENGHO'!AR6/'Indice PondENGHO'!AR5-1</f>
        <v>1.4604791295343533E-2</v>
      </c>
      <c r="AS8" s="3">
        <f>+'Indice PondENGHO'!AS6/'Indice PondENGHO'!AS5-1</f>
        <v>1.7629534373891032E-2</v>
      </c>
      <c r="AT8" s="3">
        <f>+'Indice PondENGHO'!AT6/'Indice PondENGHO'!AT5-1</f>
        <v>6.3859807709301109E-3</v>
      </c>
      <c r="AU8" s="3">
        <f>+'Indice PondENGHO'!AU6/'Indice PondENGHO'!AU5-1</f>
        <v>7.1896818202331847E-2</v>
      </c>
      <c r="AV8" s="3">
        <f>+'Indice PondENGHO'!AV6/'Indice PondENGHO'!AV5-1</f>
        <v>2.5902124996471043E-2</v>
      </c>
      <c r="AW8" s="3">
        <f>+'Indice PondENGHO'!AW6/'Indice PondENGHO'!AW5-1</f>
        <v>4.696323597248564E-2</v>
      </c>
      <c r="AX8" s="3">
        <f>+'Indice PondENGHO'!AX6/'Indice PondENGHO'!AX5-1</f>
        <v>1.9551683236010087E-2</v>
      </c>
      <c r="AY8" s="3">
        <f>+'Indice PondENGHO'!AY6/'Indice PondENGHO'!AY5-1</f>
        <v>1.8507542050831605E-2</v>
      </c>
      <c r="AZ8" s="10">
        <f>+'Indice PondENGHO'!AZ6/'Indice PondENGHO'!AZ5-1</f>
        <v>2.5616565641799482E-2</v>
      </c>
      <c r="BA8" s="3">
        <f>+'Indice PondENGHO'!BA6/'Indice PondENGHO'!BA5-1</f>
        <v>3.1510140869150494E-2</v>
      </c>
      <c r="BB8" s="3">
        <f>+'Indice PondENGHO'!BB6/'Indice PondENGHO'!BB5-1</f>
        <v>2.316913951417332E-2</v>
      </c>
      <c r="BC8" s="3">
        <f>+'Indice PondENGHO'!BC6/'Indice PondENGHO'!BC5-1</f>
        <v>5.6112645724436971E-2</v>
      </c>
      <c r="BD8" s="3">
        <f>+'Indice PondENGHO'!BD6/'Indice PondENGHO'!BD5-1</f>
        <v>1.5328993624987186E-2</v>
      </c>
      <c r="BE8" s="3">
        <f>+'Indice PondENGHO'!BE6/'Indice PondENGHO'!BE5-1</f>
        <v>1.6881102504810341E-2</v>
      </c>
      <c r="BF8" s="3">
        <f>+'Indice PondENGHO'!BF6/'Indice PondENGHO'!BF5-1</f>
        <v>6.4297482060549083E-3</v>
      </c>
      <c r="BG8" s="3">
        <f>+'Indice PondENGHO'!BG6/'Indice PondENGHO'!BG5-1</f>
        <v>7.1260192693580526E-2</v>
      </c>
      <c r="BH8" s="3">
        <f>+'Indice PondENGHO'!BH6/'Indice PondENGHO'!BH5-1</f>
        <v>2.7150832947808734E-2</v>
      </c>
      <c r="BI8" s="3">
        <f>+'Indice PondENGHO'!BI6/'Indice PondENGHO'!BI5-1</f>
        <v>4.961608676737761E-2</v>
      </c>
      <c r="BJ8" s="3">
        <f>+'Indice PondENGHO'!BJ6/'Indice PondENGHO'!BJ5-1</f>
        <v>1.9690629682876715E-2</v>
      </c>
      <c r="BK8" s="11">
        <f>+'Indice PondENGHO'!BK6/'Indice PondENGHO'!BK5-1</f>
        <v>1.8657792439989329E-2</v>
      </c>
      <c r="BL8" s="2">
        <f t="shared" si="2"/>
        <v>42826</v>
      </c>
      <c r="BM8" s="3">
        <f>+'Indice PondENGHO'!BL6/'Indice PondENGHO'!BL5-1</f>
        <v>2.7344260580869584E-2</v>
      </c>
      <c r="BN8" s="3">
        <f>+'Indice PondENGHO'!BM6/'Indice PondENGHO'!BM5-1</f>
        <v>2.7355635161424141E-2</v>
      </c>
      <c r="BO8" s="3">
        <f>+'Indice PondENGHO'!BN6/'Indice PondENGHO'!BN5-1</f>
        <v>2.7263164554560237E-2</v>
      </c>
      <c r="BP8" s="3">
        <f>+'Indice PondENGHO'!BO6/'Indice PondENGHO'!BO5-1</f>
        <v>2.6217134733367287E-2</v>
      </c>
      <c r="BQ8" s="3">
        <f>+'Indice PondENGHO'!BP6/'Indice PondENGHO'!BP5-1</f>
        <v>2.5714642888408523E-2</v>
      </c>
      <c r="BR8" s="10">
        <f>+'Indice PondENGHO'!BQ6/'Indice PondENGHO'!BQ5-1</f>
        <v>2.5868330428258979E-2</v>
      </c>
      <c r="BS8" s="3">
        <f>+'Indice PondENGHO'!BR6/'Indice PondENGHO'!BR5-1</f>
        <v>3.1406671274025522E-2</v>
      </c>
      <c r="BT8" s="3">
        <f>+'Indice PondENGHO'!BS6/'Indice PondENGHO'!BS5-1</f>
        <v>2.2524536624842995E-2</v>
      </c>
      <c r="BU8" s="3">
        <f>+'Indice PondENGHO'!BT6/'Indice PondENGHO'!BT5-1</f>
        <v>5.8893154582188467E-2</v>
      </c>
      <c r="BV8" s="3">
        <f>+'Indice PondENGHO'!BU6/'Indice PondENGHO'!BU5-1</f>
        <v>1.4940315822934647E-2</v>
      </c>
      <c r="BW8" s="3">
        <f>+'Indice PondENGHO'!BV6/'Indice PondENGHO'!BV5-1</f>
        <v>1.7684640285619002E-2</v>
      </c>
      <c r="BX8" s="3">
        <f>+'Indice PondENGHO'!BW6/'Indice PondENGHO'!BW5-1</f>
        <v>6.3521450251551315E-3</v>
      </c>
      <c r="BY8" s="3">
        <f>+'Indice PondENGHO'!BX6/'Indice PondENGHO'!BX5-1</f>
        <v>7.1834516975628038E-2</v>
      </c>
      <c r="BZ8" s="3">
        <f>+'Indice PondENGHO'!BY6/'Indice PondENGHO'!BY5-1</f>
        <v>2.5979617099565866E-2</v>
      </c>
      <c r="CA8" s="3">
        <f>+'Indice PondENGHO'!BZ6/'Indice PondENGHO'!BZ5-1</f>
        <v>4.768725541659613E-2</v>
      </c>
      <c r="CB8" s="3">
        <f>+'Indice PondENGHO'!CA6/'Indice PondENGHO'!CA5-1</f>
        <v>1.9388649211179443E-2</v>
      </c>
      <c r="CC8" s="11">
        <f>+'Indice PondENGHO'!CB6/'Indice PondENGHO'!CB5-1</f>
        <v>1.8583633343802308E-2</v>
      </c>
      <c r="CD8" s="10">
        <f>+'Indice PondENGHO'!CC6/'Indice PondENGHO'!CC5-1</f>
        <v>2.6553618085157549E-2</v>
      </c>
      <c r="CE8" s="11">
        <f>+'Indice PondENGHO'!CD6/'Indice PondENGHO'!CD5-1</f>
        <v>2.6553544052004607E-2</v>
      </c>
      <c r="CG8" s="3">
        <f ca="1">+'Indice PondENGHO'!CF6/'Indice PondENGHO'!CF5-1</f>
        <v>2.6653445223294048E-2</v>
      </c>
      <c r="CI8" s="3">
        <f t="shared" si="3"/>
        <v>1.6296176924610606E-3</v>
      </c>
      <c r="CJ8" s="3">
        <f>+'[3]Infla Mensual PondENGHO'!CF8</f>
        <v>1.7536666923516631E-3</v>
      </c>
      <c r="CK8" s="3">
        <f t="shared" si="4"/>
        <v>-1.2404899989060247E-4</v>
      </c>
    </row>
    <row r="9" spans="1:89" x14ac:dyDescent="0.25">
      <c r="A9" s="2">
        <f t="shared" si="0"/>
        <v>42856</v>
      </c>
      <c r="B9" s="1">
        <f t="shared" si="1"/>
        <v>5</v>
      </c>
      <c r="C9" s="1">
        <v>2017</v>
      </c>
      <c r="D9" s="10">
        <f>+'Indice PondENGHO'!D7/'Indice PondENGHO'!D6-1</f>
        <v>2.2019431584103799E-2</v>
      </c>
      <c r="E9" s="3">
        <f>+'Indice PondENGHO'!E7/'Indice PondENGHO'!E6-1</f>
        <v>2.2139774900280518E-2</v>
      </c>
      <c r="F9" s="3">
        <f>+'Indice PondENGHO'!F7/'Indice PondENGHO'!F6-1</f>
        <v>1.7843859778276849E-2</v>
      </c>
      <c r="G9" s="3">
        <f>+'Indice PondENGHO'!G7/'Indice PondENGHO'!G6-1</f>
        <v>1.8565543389291284E-2</v>
      </c>
      <c r="H9" s="3">
        <f>+'Indice PondENGHO'!H7/'Indice PondENGHO'!H6-1</f>
        <v>2.77932718381666E-2</v>
      </c>
      <c r="I9" s="3">
        <f>+'Indice PondENGHO'!I7/'Indice PondENGHO'!I6-1</f>
        <v>1.5645438371073128E-2</v>
      </c>
      <c r="J9" s="3">
        <f>+'Indice PondENGHO'!J7/'Indice PondENGHO'!J6-1</f>
        <v>1.0019649917286877E-2</v>
      </c>
      <c r="K9" s="3">
        <f>+'Indice PondENGHO'!K7/'Indice PondENGHO'!K6-1</f>
        <v>8.615033833958563E-3</v>
      </c>
      <c r="L9" s="3">
        <f>+'Indice PondENGHO'!L7/'Indice PondENGHO'!L6-1</f>
        <v>1.0873647486901561E-2</v>
      </c>
      <c r="M9" s="3">
        <f>+'Indice PondENGHO'!M7/'Indice PondENGHO'!M6-1</f>
        <v>2.59984494400749E-2</v>
      </c>
      <c r="N9" s="3">
        <f>+'Indice PondENGHO'!N7/'Indice PondENGHO'!N6-1</f>
        <v>1.6386957633695021E-2</v>
      </c>
      <c r="O9" s="11">
        <f>+'Indice PondENGHO'!O7/'Indice PondENGHO'!O6-1</f>
        <v>1.4837773002742916E-2</v>
      </c>
      <c r="P9" s="3">
        <f>+'Indice PondENGHO'!P7/'Indice PondENGHO'!P6-1</f>
        <v>2.1739062091620465E-2</v>
      </c>
      <c r="Q9" s="3">
        <f>+'Indice PondENGHO'!Q7/'Indice PondENGHO'!Q6-1</f>
        <v>2.2291734431735932E-2</v>
      </c>
      <c r="R9" s="3">
        <f>+'Indice PondENGHO'!R7/'Indice PondENGHO'!R6-1</f>
        <v>1.7759587107629038E-2</v>
      </c>
      <c r="S9" s="3">
        <f>+'Indice PondENGHO'!S7/'Indice PondENGHO'!S6-1</f>
        <v>1.8600878604455584E-2</v>
      </c>
      <c r="T9" s="3">
        <f>+'Indice PondENGHO'!T7/'Indice PondENGHO'!T6-1</f>
        <v>2.8248993978065906E-2</v>
      </c>
      <c r="U9" s="3">
        <f>+'Indice PondENGHO'!U7/'Indice PondENGHO'!U6-1</f>
        <v>1.5350605567714615E-2</v>
      </c>
      <c r="V9" s="3">
        <f>+'Indice PondENGHO'!V7/'Indice PondENGHO'!V6-1</f>
        <v>9.5489022231944887E-3</v>
      </c>
      <c r="W9" s="3">
        <f>+'Indice PondENGHO'!W7/'Indice PondENGHO'!W6-1</f>
        <v>7.7315504046533423E-3</v>
      </c>
      <c r="X9" s="3">
        <f>+'Indice PondENGHO'!X7/'Indice PondENGHO'!X6-1</f>
        <v>1.0793121829422603E-2</v>
      </c>
      <c r="Y9" s="3">
        <f>+'Indice PondENGHO'!Y7/'Indice PondENGHO'!Y6-1</f>
        <v>2.6571038327806829E-2</v>
      </c>
      <c r="Z9" s="3">
        <f>+'Indice PondENGHO'!Z7/'Indice PondENGHO'!Z6-1</f>
        <v>1.5699094132663571E-2</v>
      </c>
      <c r="AA9" s="3">
        <f>+'Indice PondENGHO'!AA7/'Indice PondENGHO'!AA6-1</f>
        <v>1.4023501913869252E-2</v>
      </c>
      <c r="AB9" s="10">
        <f>+'Indice PondENGHO'!AB7/'Indice PondENGHO'!AB6-1</f>
        <v>2.1556258826010977E-2</v>
      </c>
      <c r="AC9" s="3">
        <f>+'Indice PondENGHO'!AC7/'Indice PondENGHO'!AC6-1</f>
        <v>2.2142935621242144E-2</v>
      </c>
      <c r="AD9" s="3">
        <f>+'Indice PondENGHO'!AD7/'Indice PondENGHO'!AD6-1</f>
        <v>1.7906855657000342E-2</v>
      </c>
      <c r="AE9" s="3">
        <f>+'Indice PondENGHO'!AE7/'Indice PondENGHO'!AE6-1</f>
        <v>1.8017575903100491E-2</v>
      </c>
      <c r="AF9" s="3">
        <f>+'Indice PondENGHO'!AF7/'Indice PondENGHO'!AF6-1</f>
        <v>2.8357551180646423E-2</v>
      </c>
      <c r="AG9" s="3">
        <f>+'Indice PondENGHO'!AG7/'Indice PondENGHO'!AG6-1</f>
        <v>1.519512695669345E-2</v>
      </c>
      <c r="AH9" s="3">
        <f>+'Indice PondENGHO'!AH7/'Indice PondENGHO'!AH6-1</f>
        <v>9.1368235988931179E-3</v>
      </c>
      <c r="AI9" s="3">
        <f>+'Indice PondENGHO'!AI7/'Indice PondENGHO'!AI6-1</f>
        <v>7.5201520201377825E-3</v>
      </c>
      <c r="AJ9" s="3">
        <f>+'Indice PondENGHO'!AJ7/'Indice PondENGHO'!AJ6-1</f>
        <v>1.0369489643902385E-2</v>
      </c>
      <c r="AK9" s="3">
        <f>+'Indice PondENGHO'!AK7/'Indice PondENGHO'!AK6-1</f>
        <v>2.6796483684765171E-2</v>
      </c>
      <c r="AL9" s="3">
        <f>+'Indice PondENGHO'!AL7/'Indice PondENGHO'!AL6-1</f>
        <v>1.5002211766541373E-2</v>
      </c>
      <c r="AM9" s="11">
        <f>+'Indice PondENGHO'!AM7/'Indice PondENGHO'!AM6-1</f>
        <v>1.3592667253157664E-2</v>
      </c>
      <c r="AN9" s="3">
        <f>+'Indice PondENGHO'!AN7/'Indice PondENGHO'!AN6-1</f>
        <v>2.1469449048238332E-2</v>
      </c>
      <c r="AO9" s="3">
        <f>+'Indice PondENGHO'!AO7/'Indice PondENGHO'!AO6-1</f>
        <v>2.2435056052716895E-2</v>
      </c>
      <c r="AP9" s="3">
        <f>+'Indice PondENGHO'!AP7/'Indice PondENGHO'!AP6-1</f>
        <v>1.7254404007833735E-2</v>
      </c>
      <c r="AQ9" s="3">
        <f>+'Indice PondENGHO'!AQ7/'Indice PondENGHO'!AQ6-1</f>
        <v>1.8282934492886982E-2</v>
      </c>
      <c r="AR9" s="3">
        <f>+'Indice PondENGHO'!AR7/'Indice PondENGHO'!AR6-1</f>
        <v>2.8423479462364121E-2</v>
      </c>
      <c r="AS9" s="3">
        <f>+'Indice PondENGHO'!AS7/'Indice PondENGHO'!AS6-1</f>
        <v>1.5126675882883189E-2</v>
      </c>
      <c r="AT9" s="3">
        <f>+'Indice PondENGHO'!AT7/'Indice PondENGHO'!AT6-1</f>
        <v>9.0119391009839678E-3</v>
      </c>
      <c r="AU9" s="3">
        <f>+'Indice PondENGHO'!AU7/'Indice PondENGHO'!AU6-1</f>
        <v>7.1597555128732893E-3</v>
      </c>
      <c r="AV9" s="3">
        <f>+'Indice PondENGHO'!AV7/'Indice PondENGHO'!AV6-1</f>
        <v>1.1090166077300845E-2</v>
      </c>
      <c r="AW9" s="3">
        <f>+'Indice PondENGHO'!AW7/'Indice PondENGHO'!AW6-1</f>
        <v>2.6343507979558201E-2</v>
      </c>
      <c r="AX9" s="3">
        <f>+'Indice PondENGHO'!AX7/'Indice PondENGHO'!AX6-1</f>
        <v>1.423000908751848E-2</v>
      </c>
      <c r="AY9" s="3">
        <f>+'Indice PondENGHO'!AY7/'Indice PondENGHO'!AY6-1</f>
        <v>1.3844556598768154E-2</v>
      </c>
      <c r="AZ9" s="10">
        <f>+'Indice PondENGHO'!AZ7/'Indice PondENGHO'!AZ6-1</f>
        <v>2.1110544989472402E-2</v>
      </c>
      <c r="BA9" s="3">
        <f>+'Indice PondENGHO'!BA7/'Indice PondENGHO'!BA6-1</f>
        <v>2.2828782265257752E-2</v>
      </c>
      <c r="BB9" s="3">
        <f>+'Indice PondENGHO'!BB7/'Indice PondENGHO'!BB6-1</f>
        <v>1.6751636161070005E-2</v>
      </c>
      <c r="BC9" s="3">
        <f>+'Indice PondENGHO'!BC7/'Indice PondENGHO'!BC6-1</f>
        <v>1.856066601226547E-2</v>
      </c>
      <c r="BD9" s="3">
        <f>+'Indice PondENGHO'!BD7/'Indice PondENGHO'!BD6-1</f>
        <v>2.9077157386988572E-2</v>
      </c>
      <c r="BE9" s="3">
        <f>+'Indice PondENGHO'!BE7/'Indice PondENGHO'!BE6-1</f>
        <v>1.4998779616193669E-2</v>
      </c>
      <c r="BF9" s="3">
        <f>+'Indice PondENGHO'!BF7/'Indice PondENGHO'!BF6-1</f>
        <v>8.9271623724671567E-3</v>
      </c>
      <c r="BG9" s="3">
        <f>+'Indice PondENGHO'!BG7/'Indice PondENGHO'!BG6-1</f>
        <v>6.3373257771262015E-3</v>
      </c>
      <c r="BH9" s="3">
        <f>+'Indice PondENGHO'!BH7/'Indice PondENGHO'!BH6-1</f>
        <v>1.1611343264226637E-2</v>
      </c>
      <c r="BI9" s="3">
        <f>+'Indice PondENGHO'!BI7/'Indice PondENGHO'!BI6-1</f>
        <v>2.6507389269435633E-2</v>
      </c>
      <c r="BJ9" s="3">
        <f>+'Indice PondENGHO'!BJ7/'Indice PondENGHO'!BJ6-1</f>
        <v>1.3455180706247072E-2</v>
      </c>
      <c r="BK9" s="11">
        <f>+'Indice PondENGHO'!BK7/'Indice PondENGHO'!BK6-1</f>
        <v>1.3571361842589447E-2</v>
      </c>
      <c r="BL9" s="2">
        <f t="shared" si="2"/>
        <v>42856</v>
      </c>
      <c r="BM9" s="3">
        <f>+'Indice PondENGHO'!BL7/'Indice PondENGHO'!BL6-1</f>
        <v>1.8690745930160846E-2</v>
      </c>
      <c r="BN9" s="3">
        <f>+'Indice PondENGHO'!BM7/'Indice PondENGHO'!BM6-1</f>
        <v>1.8027874379962894E-2</v>
      </c>
      <c r="BO9" s="3">
        <f>+'Indice PondENGHO'!BN7/'Indice PondENGHO'!BN6-1</f>
        <v>1.7604119468172641E-2</v>
      </c>
      <c r="BP9" s="3">
        <f>+'Indice PondENGHO'!BO7/'Indice PondENGHO'!BO6-1</f>
        <v>1.7135373024095069E-2</v>
      </c>
      <c r="BQ9" s="3">
        <f>+'Indice PondENGHO'!BP7/'Indice PondENGHO'!BP6-1</f>
        <v>1.6902607976454709E-2</v>
      </c>
      <c r="BR9" s="10">
        <f>+'Indice PondENGHO'!BQ7/'Indice PondENGHO'!BQ6-1</f>
        <v>2.1554862766637761E-2</v>
      </c>
      <c r="BS9" s="3">
        <f>+'Indice PondENGHO'!BR7/'Indice PondENGHO'!BR6-1</f>
        <v>2.2438936341927507E-2</v>
      </c>
      <c r="BT9" s="3">
        <f>+'Indice PondENGHO'!BS7/'Indice PondENGHO'!BS6-1</f>
        <v>1.7397269294232132E-2</v>
      </c>
      <c r="BU9" s="3">
        <f>+'Indice PondENGHO'!BT7/'Indice PondENGHO'!BT6-1</f>
        <v>1.8410473294359075E-2</v>
      </c>
      <c r="BV9" s="3">
        <f>+'Indice PondENGHO'!BU7/'Indice PondENGHO'!BU6-1</f>
        <v>2.8607131283929776E-2</v>
      </c>
      <c r="BW9" s="3">
        <f>+'Indice PondENGHO'!BV7/'Indice PondENGHO'!BV6-1</f>
        <v>1.5151763121120876E-2</v>
      </c>
      <c r="BX9" s="3">
        <f>+'Indice PondENGHO'!BW7/'Indice PondENGHO'!BW6-1</f>
        <v>9.1652885982600463E-3</v>
      </c>
      <c r="BY9" s="3">
        <f>+'Indice PondENGHO'!BX7/'Indice PondENGHO'!BX6-1</f>
        <v>7.2560848973042269E-3</v>
      </c>
      <c r="BZ9" s="3">
        <f>+'Indice PondENGHO'!BY7/'Indice PondENGHO'!BY6-1</f>
        <v>1.1101504629281944E-2</v>
      </c>
      <c r="CA9" s="3">
        <f>+'Indice PondENGHO'!BZ7/'Indice PondENGHO'!BZ6-1</f>
        <v>2.6495170443485927E-2</v>
      </c>
      <c r="CB9" s="3">
        <f>+'Indice PondENGHO'!CA7/'Indice PondENGHO'!CA6-1</f>
        <v>1.4391423860196983E-2</v>
      </c>
      <c r="CC9" s="11">
        <f>+'Indice PondENGHO'!CB7/'Indice PondENGHO'!CB6-1</f>
        <v>1.3823485400072499E-2</v>
      </c>
      <c r="CD9" s="10">
        <f>+'Indice PondENGHO'!CC7/'Indice PondENGHO'!CC6-1</f>
        <v>1.7471634946754522E-2</v>
      </c>
      <c r="CE9" s="11">
        <f>+'Indice PondENGHO'!CD7/'Indice PondENGHO'!CD6-1</f>
        <v>1.7471634946754522E-2</v>
      </c>
      <c r="CG9" s="3">
        <f ca="1">+'Indice PondENGHO'!CF7/'Indice PondENGHO'!CF6-1</f>
        <v>1.7381379798773633E-2</v>
      </c>
      <c r="CI9" s="3">
        <f t="shared" si="3"/>
        <v>1.788137953706137E-3</v>
      </c>
      <c r="CJ9" s="3">
        <f>+'[3]Infla Mensual PondENGHO'!CF9</f>
        <v>4.0561071840361507E-4</v>
      </c>
      <c r="CK9" s="3">
        <f t="shared" si="4"/>
        <v>1.382527235302522E-3</v>
      </c>
    </row>
    <row r="10" spans="1:89" x14ac:dyDescent="0.25">
      <c r="A10" s="2">
        <f t="shared" si="0"/>
        <v>42887</v>
      </c>
      <c r="B10" s="1">
        <f t="shared" si="1"/>
        <v>6</v>
      </c>
      <c r="C10" s="1">
        <v>2017</v>
      </c>
      <c r="D10" s="10">
        <f>+'Indice PondENGHO'!D8/'Indice PondENGHO'!D7-1</f>
        <v>1.2488498833921557E-2</v>
      </c>
      <c r="E10" s="3">
        <f>+'Indice PondENGHO'!E8/'Indice PondENGHO'!E7-1</f>
        <v>1.0443850629848317E-2</v>
      </c>
      <c r="F10" s="3">
        <f>+'Indice PondENGHO'!F8/'Indice PondENGHO'!F7-1</f>
        <v>1.0406180764245709E-2</v>
      </c>
      <c r="G10" s="3">
        <f>+'Indice PondENGHO'!G8/'Indice PondENGHO'!G7-1</f>
        <v>1.6539205583661509E-2</v>
      </c>
      <c r="H10" s="3">
        <f>+'Indice PondENGHO'!H8/'Indice PondENGHO'!H7-1</f>
        <v>9.5670225061748049E-3</v>
      </c>
      <c r="I10" s="3">
        <f>+'Indice PondENGHO'!I8/'Indice PondENGHO'!I7-1</f>
        <v>1.5292482322648127E-2</v>
      </c>
      <c r="J10" s="3">
        <f>+'Indice PondENGHO'!J8/'Indice PondENGHO'!J7-1</f>
        <v>8.7758877134791469E-3</v>
      </c>
      <c r="K10" s="3">
        <f>+'Indice PondENGHO'!K8/'Indice PondENGHO'!K7-1</f>
        <v>1.0525921679476857E-2</v>
      </c>
      <c r="L10" s="3">
        <f>+'Indice PondENGHO'!L8/'Indice PondENGHO'!L7-1</f>
        <v>2.0675729821344246E-2</v>
      </c>
      <c r="M10" s="3">
        <f>+'Indice PondENGHO'!M8/'Indice PondENGHO'!M7-1</f>
        <v>2.2071636142873663E-2</v>
      </c>
      <c r="N10" s="3">
        <f>+'Indice PondENGHO'!N8/'Indice PondENGHO'!N7-1</f>
        <v>1.1122879364525495E-2</v>
      </c>
      <c r="O10" s="11">
        <f>+'Indice PondENGHO'!O8/'Indice PondENGHO'!O7-1</f>
        <v>1.3278459961849176E-2</v>
      </c>
      <c r="P10" s="3">
        <f>+'Indice PondENGHO'!P8/'Indice PondENGHO'!P7-1</f>
        <v>1.230283124138154E-2</v>
      </c>
      <c r="Q10" s="3">
        <f>+'Indice PondENGHO'!Q8/'Indice PondENGHO'!Q7-1</f>
        <v>9.4261370573327508E-3</v>
      </c>
      <c r="R10" s="3">
        <f>+'Indice PondENGHO'!R8/'Indice PondENGHO'!R7-1</f>
        <v>9.8362051964053787E-3</v>
      </c>
      <c r="S10" s="3">
        <f>+'Indice PondENGHO'!S8/'Indice PondENGHO'!S7-1</f>
        <v>1.6939704300287239E-2</v>
      </c>
      <c r="T10" s="3">
        <f>+'Indice PondENGHO'!T8/'Indice PondENGHO'!T7-1</f>
        <v>1.0266885056090969E-2</v>
      </c>
      <c r="U10" s="3">
        <f>+'Indice PondENGHO'!U8/'Indice PondENGHO'!U7-1</f>
        <v>1.5132494123840878E-2</v>
      </c>
      <c r="V10" s="3">
        <f>+'Indice PondENGHO'!V8/'Indice PondENGHO'!V7-1</f>
        <v>8.436632918946696E-3</v>
      </c>
      <c r="W10" s="3">
        <f>+'Indice PondENGHO'!W8/'Indice PondENGHO'!W7-1</f>
        <v>1.1478050212843538E-2</v>
      </c>
      <c r="X10" s="3">
        <f>+'Indice PondENGHO'!X8/'Indice PondENGHO'!X7-1</f>
        <v>2.0499140866659271E-2</v>
      </c>
      <c r="Y10" s="3">
        <f>+'Indice PondENGHO'!Y8/'Indice PondENGHO'!Y7-1</f>
        <v>2.1835378570421282E-2</v>
      </c>
      <c r="Z10" s="3">
        <f>+'Indice PondENGHO'!Z8/'Indice PondENGHO'!Z7-1</f>
        <v>1.2127163717093659E-2</v>
      </c>
      <c r="AA10" s="3">
        <f>+'Indice PondENGHO'!AA8/'Indice PondENGHO'!AA7-1</f>
        <v>1.2933214080783628E-2</v>
      </c>
      <c r="AB10" s="10">
        <f>+'Indice PondENGHO'!AB8/'Indice PondENGHO'!AB7-1</f>
        <v>1.2238292438772946E-2</v>
      </c>
      <c r="AC10" s="3">
        <f>+'Indice PondENGHO'!AC8/'Indice PondENGHO'!AC7-1</f>
        <v>9.5382986675416337E-3</v>
      </c>
      <c r="AD10" s="3">
        <f>+'Indice PondENGHO'!AD8/'Indice PondENGHO'!AD7-1</f>
        <v>9.7370011906283693E-3</v>
      </c>
      <c r="AE10" s="3">
        <f>+'Indice PondENGHO'!AE8/'Indice PondENGHO'!AE7-1</f>
        <v>1.6987838328913041E-2</v>
      </c>
      <c r="AF10" s="3">
        <f>+'Indice PondENGHO'!AF8/'Indice PondENGHO'!AF7-1</f>
        <v>1.0854723502214281E-2</v>
      </c>
      <c r="AG10" s="3">
        <f>+'Indice PondENGHO'!AG8/'Indice PondENGHO'!AG7-1</f>
        <v>1.5124378246333947E-2</v>
      </c>
      <c r="AH10" s="3">
        <f>+'Indice PondENGHO'!AH8/'Indice PondENGHO'!AH7-1</f>
        <v>7.9969524556853244E-3</v>
      </c>
      <c r="AI10" s="3">
        <f>+'Indice PondENGHO'!AI8/'Indice PondENGHO'!AI7-1</f>
        <v>1.2054141631087978E-2</v>
      </c>
      <c r="AJ10" s="3">
        <f>+'Indice PondENGHO'!AJ8/'Indice PondENGHO'!AJ7-1</f>
        <v>2.0394211680114793E-2</v>
      </c>
      <c r="AK10" s="3">
        <f>+'Indice PondENGHO'!AK8/'Indice PondENGHO'!AK7-1</f>
        <v>2.1789297601891411E-2</v>
      </c>
      <c r="AL10" s="3">
        <f>+'Indice PondENGHO'!AL8/'Indice PondENGHO'!AL7-1</f>
        <v>1.2837192681123488E-2</v>
      </c>
      <c r="AM10" s="11">
        <f>+'Indice PondENGHO'!AM8/'Indice PondENGHO'!AM7-1</f>
        <v>1.2936404108490507E-2</v>
      </c>
      <c r="AN10" s="3">
        <f>+'Indice PondENGHO'!AN8/'Indice PondENGHO'!AN7-1</f>
        <v>1.2279880812489541E-2</v>
      </c>
      <c r="AO10" s="3">
        <f>+'Indice PondENGHO'!AO8/'Indice PondENGHO'!AO7-1</f>
        <v>9.4962817728070359E-3</v>
      </c>
      <c r="AP10" s="3">
        <f>+'Indice PondENGHO'!AP8/'Indice PondENGHO'!AP7-1</f>
        <v>9.6980386129761342E-3</v>
      </c>
      <c r="AQ10" s="3">
        <f>+'Indice PondENGHO'!AQ8/'Indice PondENGHO'!AQ7-1</f>
        <v>1.735765230172559E-2</v>
      </c>
      <c r="AR10" s="3">
        <f>+'Indice PondENGHO'!AR8/'Indice PondENGHO'!AR7-1</f>
        <v>1.0951644657318349E-2</v>
      </c>
      <c r="AS10" s="3">
        <f>+'Indice PondENGHO'!AS8/'Indice PondENGHO'!AS7-1</f>
        <v>1.4610796397778847E-2</v>
      </c>
      <c r="AT10" s="3">
        <f>+'Indice PondENGHO'!AT8/'Indice PondENGHO'!AT7-1</f>
        <v>7.4117156735507006E-3</v>
      </c>
      <c r="AU10" s="3">
        <f>+'Indice PondENGHO'!AU8/'Indice PondENGHO'!AU7-1</f>
        <v>1.2072813892677337E-2</v>
      </c>
      <c r="AV10" s="3">
        <f>+'Indice PondENGHO'!AV8/'Indice PondENGHO'!AV7-1</f>
        <v>2.0590003516818722E-2</v>
      </c>
      <c r="AW10" s="3">
        <f>+'Indice PondENGHO'!AW8/'Indice PondENGHO'!AW7-1</f>
        <v>2.1871030011898718E-2</v>
      </c>
      <c r="AX10" s="3">
        <f>+'Indice PondENGHO'!AX8/'Indice PondENGHO'!AX7-1</f>
        <v>1.3389208958761056E-2</v>
      </c>
      <c r="AY10" s="3">
        <f>+'Indice PondENGHO'!AY8/'Indice PondENGHO'!AY7-1</f>
        <v>1.2917706606161206E-2</v>
      </c>
      <c r="AZ10" s="10">
        <f>+'Indice PondENGHO'!AZ8/'Indice PondENGHO'!AZ7-1</f>
        <v>1.2523768662639823E-2</v>
      </c>
      <c r="BA10" s="3">
        <f>+'Indice PondENGHO'!BA8/'Indice PondENGHO'!BA7-1</f>
        <v>8.9949305702654581E-3</v>
      </c>
      <c r="BB10" s="3">
        <f>+'Indice PondENGHO'!BB8/'Indice PondENGHO'!BB7-1</f>
        <v>9.6897998423415288E-3</v>
      </c>
      <c r="BC10" s="3">
        <f>+'Indice PondENGHO'!BC8/'Indice PondENGHO'!BC7-1</f>
        <v>1.8392757497452061E-2</v>
      </c>
      <c r="BD10" s="3">
        <f>+'Indice PondENGHO'!BD8/'Indice PondENGHO'!BD7-1</f>
        <v>1.1104527917269236E-2</v>
      </c>
      <c r="BE10" s="3">
        <f>+'Indice PondENGHO'!BE8/'Indice PondENGHO'!BE7-1</f>
        <v>1.417724205676163E-2</v>
      </c>
      <c r="BF10" s="3">
        <f>+'Indice PondENGHO'!BF8/'Indice PondENGHO'!BF7-1</f>
        <v>6.5392250748195213E-3</v>
      </c>
      <c r="BG10" s="3">
        <f>+'Indice PondENGHO'!BG8/'Indice PondENGHO'!BG7-1</f>
        <v>1.3112142558495243E-2</v>
      </c>
      <c r="BH10" s="3">
        <f>+'Indice PondENGHO'!BH8/'Indice PondENGHO'!BH7-1</f>
        <v>2.0920891972637801E-2</v>
      </c>
      <c r="BI10" s="3">
        <f>+'Indice PondENGHO'!BI8/'Indice PondENGHO'!BI7-1</f>
        <v>2.1852287593808972E-2</v>
      </c>
      <c r="BJ10" s="3">
        <f>+'Indice PondENGHO'!BJ8/'Indice PondENGHO'!BJ7-1</f>
        <v>1.4072945221844879E-2</v>
      </c>
      <c r="BK10" s="11">
        <f>+'Indice PondENGHO'!BK8/'Indice PondENGHO'!BK7-1</f>
        <v>1.2554185372014581E-2</v>
      </c>
      <c r="BL10" s="2">
        <f t="shared" si="2"/>
        <v>42887</v>
      </c>
      <c r="BM10" s="3">
        <f>+'Indice PondENGHO'!BL8/'Indice PondENGHO'!BL7-1</f>
        <v>1.2828818827754773E-2</v>
      </c>
      <c r="BN10" s="3">
        <f>+'Indice PondENGHO'!BM8/'Indice PondENGHO'!BM7-1</f>
        <v>1.2787811469096244E-2</v>
      </c>
      <c r="BO10" s="3">
        <f>+'Indice PondENGHO'!BN8/'Indice PondENGHO'!BN7-1</f>
        <v>1.2946214202140371E-2</v>
      </c>
      <c r="BP10" s="3">
        <f>+'Indice PondENGHO'!BO8/'Indice PondENGHO'!BO7-1</f>
        <v>1.2940268804819244E-2</v>
      </c>
      <c r="BQ10" s="3">
        <f>+'Indice PondENGHO'!BP8/'Indice PondENGHO'!BP7-1</f>
        <v>1.3280471734027577E-2</v>
      </c>
      <c r="BR10" s="10">
        <f>+'Indice PondENGHO'!BQ8/'Indice PondENGHO'!BQ7-1</f>
        <v>1.2368702953836852E-2</v>
      </c>
      <c r="BS10" s="3">
        <f>+'Indice PondENGHO'!BR8/'Indice PondENGHO'!BR7-1</f>
        <v>9.4637074614245531E-3</v>
      </c>
      <c r="BT10" s="3">
        <f>+'Indice PondENGHO'!BS8/'Indice PondENGHO'!BS7-1</f>
        <v>9.8240457742388987E-3</v>
      </c>
      <c r="BU10" s="3">
        <f>+'Indice PondENGHO'!BT8/'Indice PondENGHO'!BT7-1</f>
        <v>1.7470454523717649E-2</v>
      </c>
      <c r="BV10" s="3">
        <f>+'Indice PondENGHO'!BU8/'Indice PondENGHO'!BU7-1</f>
        <v>1.0790711925612095E-2</v>
      </c>
      <c r="BW10" s="3">
        <f>+'Indice PondENGHO'!BV8/'Indice PondENGHO'!BV7-1</f>
        <v>1.4632598024372667E-2</v>
      </c>
      <c r="BX10" s="3">
        <f>+'Indice PondENGHO'!BW8/'Indice PondENGHO'!BW7-1</f>
        <v>7.4587210067016407E-3</v>
      </c>
      <c r="BY10" s="3">
        <f>+'Indice PondENGHO'!BX8/'Indice PondENGHO'!BX7-1</f>
        <v>1.2091251613968401E-2</v>
      </c>
      <c r="BZ10" s="3">
        <f>+'Indice PondENGHO'!BY8/'Indice PondENGHO'!BY7-1</f>
        <v>2.0677110988877478E-2</v>
      </c>
      <c r="CA10" s="3">
        <f>+'Indice PondENGHO'!BZ8/'Indice PondENGHO'!BZ7-1</f>
        <v>2.1857478772517425E-2</v>
      </c>
      <c r="CB10" s="3">
        <f>+'Indice PondENGHO'!CA8/'Indice PondENGHO'!CA7-1</f>
        <v>1.3242018464747485E-2</v>
      </c>
      <c r="CC10" s="11">
        <f>+'Indice PondENGHO'!CB8/'Indice PondENGHO'!CB7-1</f>
        <v>1.2823694104750816E-2</v>
      </c>
      <c r="CD10" s="10">
        <f>+'Indice PondENGHO'!CC8/'Indice PondENGHO'!CC7-1</f>
        <v>1.3013854977544037E-2</v>
      </c>
      <c r="CE10" s="11">
        <f>+'Indice PondENGHO'!CD8/'Indice PondENGHO'!CD7-1</f>
        <v>1.3013854977544037E-2</v>
      </c>
      <c r="CG10" s="3">
        <f ca="1">+'Indice PondENGHO'!CF8/'Indice PondENGHO'!CF7-1</f>
        <v>1.29838343733093E-2</v>
      </c>
      <c r="CI10" s="3">
        <f t="shared" si="3"/>
        <v>-4.5165290627280363E-4</v>
      </c>
      <c r="CJ10" s="3">
        <f>+'[3]Infla Mensual PondENGHO'!CF10</f>
        <v>-1.3441253344843584E-3</v>
      </c>
      <c r="CK10" s="3">
        <f t="shared" si="4"/>
        <v>8.9247242821155481E-4</v>
      </c>
    </row>
    <row r="11" spans="1:89" x14ac:dyDescent="0.25">
      <c r="A11" s="2">
        <f t="shared" si="0"/>
        <v>42917</v>
      </c>
      <c r="B11" s="1">
        <f t="shared" si="1"/>
        <v>7</v>
      </c>
      <c r="C11" s="1">
        <v>2017</v>
      </c>
      <c r="D11" s="10">
        <f>+'Indice PondENGHO'!D9/'Indice PondENGHO'!D8-1</f>
        <v>1.7213858777371582E-2</v>
      </c>
      <c r="E11" s="3">
        <f>+'Indice PondENGHO'!E9/'Indice PondENGHO'!E8-1</f>
        <v>3.1186059192664262E-2</v>
      </c>
      <c r="F11" s="3">
        <f>+'Indice PondENGHO'!F9/'Indice PondENGHO'!F8-1</f>
        <v>8.2804694113136623E-3</v>
      </c>
      <c r="G11" s="3">
        <f>+'Indice PondENGHO'!G9/'Indice PondENGHO'!G8-1</f>
        <v>1.8873005443941437E-2</v>
      </c>
      <c r="H11" s="3">
        <f>+'Indice PondENGHO'!H9/'Indice PondENGHO'!H8-1</f>
        <v>1.8928075476070561E-2</v>
      </c>
      <c r="I11" s="3">
        <f>+'Indice PondENGHO'!I9/'Indice PondENGHO'!I8-1</f>
        <v>3.2090776955119527E-2</v>
      </c>
      <c r="J11" s="3">
        <f>+'Indice PondENGHO'!J9/'Indice PondENGHO'!J8-1</f>
        <v>2.3590722487304872E-2</v>
      </c>
      <c r="K11" s="3">
        <f>+'Indice PondENGHO'!K9/'Indice PondENGHO'!K8-1</f>
        <v>1.8524719575530479E-2</v>
      </c>
      <c r="L11" s="3">
        <f>+'Indice PondENGHO'!L9/'Indice PondENGHO'!L8-1</f>
        <v>2.8093480230592993E-2</v>
      </c>
      <c r="M11" s="3">
        <f>+'Indice PondENGHO'!M9/'Indice PondENGHO'!M8-1</f>
        <v>1.8609807335234319E-2</v>
      </c>
      <c r="N11" s="3">
        <f>+'Indice PondENGHO'!N9/'Indice PondENGHO'!N8-1</f>
        <v>2.2551369406701216E-2</v>
      </c>
      <c r="O11" s="11">
        <f>+'Indice PondENGHO'!O9/'Indice PondENGHO'!O8-1</f>
        <v>1.2985994519540744E-2</v>
      </c>
      <c r="P11" s="3">
        <f>+'Indice PondENGHO'!P9/'Indice PondENGHO'!P8-1</f>
        <v>1.7300155325466804E-2</v>
      </c>
      <c r="Q11" s="3">
        <f>+'Indice PondENGHO'!Q9/'Indice PondENGHO'!Q8-1</f>
        <v>3.1677837220344784E-2</v>
      </c>
      <c r="R11" s="3">
        <f>+'Indice PondENGHO'!R9/'Indice PondENGHO'!R8-1</f>
        <v>8.4201265628691679E-3</v>
      </c>
      <c r="S11" s="3">
        <f>+'Indice PondENGHO'!S9/'Indice PondENGHO'!S8-1</f>
        <v>1.9457860738503641E-2</v>
      </c>
      <c r="T11" s="3">
        <f>+'Indice PondENGHO'!T9/'Indice PondENGHO'!T8-1</f>
        <v>1.827032528744299E-2</v>
      </c>
      <c r="U11" s="3">
        <f>+'Indice PondENGHO'!U9/'Indice PondENGHO'!U8-1</f>
        <v>3.2874337505825579E-2</v>
      </c>
      <c r="V11" s="3">
        <f>+'Indice PondENGHO'!V9/'Indice PondENGHO'!V8-1</f>
        <v>2.236848524442725E-2</v>
      </c>
      <c r="W11" s="3">
        <f>+'Indice PondENGHO'!W9/'Indice PondENGHO'!W8-1</f>
        <v>1.7710072496183837E-2</v>
      </c>
      <c r="X11" s="3">
        <f>+'Indice PondENGHO'!X9/'Indice PondENGHO'!X8-1</f>
        <v>2.8898259411742844E-2</v>
      </c>
      <c r="Y11" s="3">
        <f>+'Indice PondENGHO'!Y9/'Indice PondENGHO'!Y8-1</f>
        <v>1.8647760799142654E-2</v>
      </c>
      <c r="Z11" s="3">
        <f>+'Indice PondENGHO'!Z9/'Indice PondENGHO'!Z8-1</f>
        <v>2.3690478331139353E-2</v>
      </c>
      <c r="AA11" s="3">
        <f>+'Indice PondENGHO'!AA9/'Indice PondENGHO'!AA8-1</f>
        <v>1.3377638050649399E-2</v>
      </c>
      <c r="AB11" s="10">
        <f>+'Indice PondENGHO'!AB9/'Indice PondENGHO'!AB8-1</f>
        <v>1.7325042512453148E-2</v>
      </c>
      <c r="AC11" s="3">
        <f>+'Indice PondENGHO'!AC9/'Indice PondENGHO'!AC8-1</f>
        <v>3.1438247613145842E-2</v>
      </c>
      <c r="AD11" s="3">
        <f>+'Indice PondENGHO'!AD9/'Indice PondENGHO'!AD8-1</f>
        <v>8.5754198707277407E-3</v>
      </c>
      <c r="AE11" s="3">
        <f>+'Indice PondENGHO'!AE9/'Indice PondENGHO'!AE8-1</f>
        <v>1.9676162428534205E-2</v>
      </c>
      <c r="AF11" s="3">
        <f>+'Indice PondENGHO'!AF9/'Indice PondENGHO'!AF8-1</f>
        <v>1.8700142498853989E-2</v>
      </c>
      <c r="AG11" s="3">
        <f>+'Indice PondENGHO'!AG9/'Indice PondENGHO'!AG8-1</f>
        <v>3.3736446109575047E-2</v>
      </c>
      <c r="AH11" s="3">
        <f>+'Indice PondENGHO'!AH9/'Indice PondENGHO'!AH8-1</f>
        <v>2.2436998109264472E-2</v>
      </c>
      <c r="AI11" s="3">
        <f>+'Indice PondENGHO'!AI9/'Indice PondENGHO'!AI8-1</f>
        <v>1.7333555827870661E-2</v>
      </c>
      <c r="AJ11" s="3">
        <f>+'Indice PondENGHO'!AJ9/'Indice PondENGHO'!AJ8-1</f>
        <v>2.9682598910624636E-2</v>
      </c>
      <c r="AK11" s="3">
        <f>+'Indice PondENGHO'!AK9/'Indice PondENGHO'!AK8-1</f>
        <v>1.8500682818468173E-2</v>
      </c>
      <c r="AL11" s="3">
        <f>+'Indice PondENGHO'!AL9/'Indice PondENGHO'!AL8-1</f>
        <v>2.5183097625602668E-2</v>
      </c>
      <c r="AM11" s="11">
        <f>+'Indice PondENGHO'!AM9/'Indice PondENGHO'!AM8-1</f>
        <v>1.3579610196557512E-2</v>
      </c>
      <c r="AN11" s="3">
        <f>+'Indice PondENGHO'!AN9/'Indice PondENGHO'!AN8-1</f>
        <v>1.7158151713027037E-2</v>
      </c>
      <c r="AO11" s="3">
        <f>+'Indice PondENGHO'!AO9/'Indice PondENGHO'!AO8-1</f>
        <v>3.1685142659355625E-2</v>
      </c>
      <c r="AP11" s="3">
        <f>+'Indice PondENGHO'!AP9/'Indice PondENGHO'!AP8-1</f>
        <v>8.6655976816312208E-3</v>
      </c>
      <c r="AQ11" s="3">
        <f>+'Indice PondENGHO'!AQ9/'Indice PondENGHO'!AQ8-1</f>
        <v>2.009936035991533E-2</v>
      </c>
      <c r="AR11" s="3">
        <f>+'Indice PondENGHO'!AR9/'Indice PondENGHO'!AR8-1</f>
        <v>1.8608053789076484E-2</v>
      </c>
      <c r="AS11" s="3">
        <f>+'Indice PondENGHO'!AS9/'Indice PondENGHO'!AS8-1</f>
        <v>3.3709140877714816E-2</v>
      </c>
      <c r="AT11" s="3">
        <f>+'Indice PondENGHO'!AT9/'Indice PondENGHO'!AT8-1</f>
        <v>2.1341639129760503E-2</v>
      </c>
      <c r="AU11" s="3">
        <f>+'Indice PondENGHO'!AU9/'Indice PondENGHO'!AU8-1</f>
        <v>1.6697323694679689E-2</v>
      </c>
      <c r="AV11" s="3">
        <f>+'Indice PondENGHO'!AV9/'Indice PondENGHO'!AV8-1</f>
        <v>2.8619117834687069E-2</v>
      </c>
      <c r="AW11" s="3">
        <f>+'Indice PondENGHO'!AW9/'Indice PondENGHO'!AW8-1</f>
        <v>1.8484056754684675E-2</v>
      </c>
      <c r="AX11" s="3">
        <f>+'Indice PondENGHO'!AX9/'Indice PondENGHO'!AX8-1</f>
        <v>2.5418804950681828E-2</v>
      </c>
      <c r="AY11" s="3">
        <f>+'Indice PondENGHO'!AY9/'Indice PondENGHO'!AY8-1</f>
        <v>1.3672135079586312E-2</v>
      </c>
      <c r="AZ11" s="10">
        <f>+'Indice PondENGHO'!AZ9/'Indice PondENGHO'!AZ8-1</f>
        <v>1.7020077742171402E-2</v>
      </c>
      <c r="BA11" s="3">
        <f>+'Indice PondENGHO'!BA9/'Indice PondENGHO'!BA8-1</f>
        <v>3.2012385378475505E-2</v>
      </c>
      <c r="BB11" s="3">
        <f>+'Indice PondENGHO'!BB9/'Indice PondENGHO'!BB8-1</f>
        <v>8.8821446258418035E-3</v>
      </c>
      <c r="BC11" s="3">
        <f>+'Indice PondENGHO'!BC9/'Indice PondENGHO'!BC8-1</f>
        <v>2.1144224395727607E-2</v>
      </c>
      <c r="BD11" s="3">
        <f>+'Indice PondENGHO'!BD9/'Indice PondENGHO'!BD8-1</f>
        <v>1.7547397622763583E-2</v>
      </c>
      <c r="BE11" s="3">
        <f>+'Indice PondENGHO'!BE9/'Indice PondENGHO'!BE8-1</f>
        <v>3.408973313561825E-2</v>
      </c>
      <c r="BF11" s="3">
        <f>+'Indice PondENGHO'!BF9/'Indice PondENGHO'!BF8-1</f>
        <v>2.1001917070076592E-2</v>
      </c>
      <c r="BG11" s="3">
        <f>+'Indice PondENGHO'!BG9/'Indice PondENGHO'!BG8-1</f>
        <v>1.5238574923094328E-2</v>
      </c>
      <c r="BH11" s="3">
        <f>+'Indice PondENGHO'!BH9/'Indice PondENGHO'!BH8-1</f>
        <v>2.7441741209942361E-2</v>
      </c>
      <c r="BI11" s="3">
        <f>+'Indice PondENGHO'!BI9/'Indice PondENGHO'!BI8-1</f>
        <v>1.8436610113492513E-2</v>
      </c>
      <c r="BJ11" s="3">
        <f>+'Indice PondENGHO'!BJ9/'Indice PondENGHO'!BJ8-1</f>
        <v>2.6014188181312736E-2</v>
      </c>
      <c r="BK11" s="11">
        <f>+'Indice PondENGHO'!BK9/'Indice PondENGHO'!BK8-1</f>
        <v>1.3968191532402807E-2</v>
      </c>
      <c r="BL11" s="2">
        <f t="shared" si="2"/>
        <v>42917</v>
      </c>
      <c r="BM11" s="3">
        <f>+'Indice PondENGHO'!BL9/'Indice PondENGHO'!BL8-1</f>
        <v>1.9175770848097518E-2</v>
      </c>
      <c r="BN11" s="3">
        <f>+'Indice PondENGHO'!BM9/'Indice PondENGHO'!BM8-1</f>
        <v>1.9802736170781765E-2</v>
      </c>
      <c r="BO11" s="3">
        <f>+'Indice PondENGHO'!BN9/'Indice PondENGHO'!BN8-1</f>
        <v>2.0341570844354839E-2</v>
      </c>
      <c r="BP11" s="3">
        <f>+'Indice PondENGHO'!BO9/'Indice PondENGHO'!BO8-1</f>
        <v>2.0576206636685912E-2</v>
      </c>
      <c r="BQ11" s="3">
        <f>+'Indice PondENGHO'!BP9/'Indice PondENGHO'!BP8-1</f>
        <v>2.1225758928373528E-2</v>
      </c>
      <c r="BR11" s="10">
        <f>+'Indice PondENGHO'!BQ9/'Indice PondENGHO'!BQ8-1</f>
        <v>1.7196501882774662E-2</v>
      </c>
      <c r="BS11" s="3">
        <f>+'Indice PondENGHO'!BR9/'Indice PondENGHO'!BR8-1</f>
        <v>3.1674404611542695E-2</v>
      </c>
      <c r="BT11" s="3">
        <f>+'Indice PondENGHO'!BS9/'Indice PondENGHO'!BS8-1</f>
        <v>8.6166414215511633E-3</v>
      </c>
      <c r="BU11" s="3">
        <f>+'Indice PondENGHO'!BT9/'Indice PondENGHO'!BT8-1</f>
        <v>2.0123269091854024E-2</v>
      </c>
      <c r="BV11" s="3">
        <f>+'Indice PondENGHO'!BU9/'Indice PondENGHO'!BU8-1</f>
        <v>1.8165998235852632E-2</v>
      </c>
      <c r="BW11" s="3">
        <f>+'Indice PondENGHO'!BV9/'Indice PondENGHO'!BV8-1</f>
        <v>3.3648005546288662E-2</v>
      </c>
      <c r="BX11" s="3">
        <f>+'Indice PondENGHO'!BW9/'Indice PondENGHO'!BW8-1</f>
        <v>2.1738839544098276E-2</v>
      </c>
      <c r="BY11" s="3">
        <f>+'Indice PondENGHO'!BX9/'Indice PondENGHO'!BX8-1</f>
        <v>1.678024574169279E-2</v>
      </c>
      <c r="BZ11" s="3">
        <f>+'Indice PondENGHO'!BY9/'Indice PondENGHO'!BY8-1</f>
        <v>2.8339282552824141E-2</v>
      </c>
      <c r="CA11" s="3">
        <f>+'Indice PondENGHO'!BZ9/'Indice PondENGHO'!BZ8-1</f>
        <v>1.8497226175063997E-2</v>
      </c>
      <c r="CB11" s="3">
        <f>+'Indice PondENGHO'!CA9/'Indice PondENGHO'!CA8-1</f>
        <v>2.5181221315703439E-2</v>
      </c>
      <c r="CC11" s="11">
        <f>+'Indice PondENGHO'!CB9/'Indice PondENGHO'!CB8-1</f>
        <v>1.3657867267677926E-2</v>
      </c>
      <c r="CD11" s="10">
        <f>+'Indice PondENGHO'!CC9/'Indice PondENGHO'!CC8-1</f>
        <v>2.0453115038088221E-2</v>
      </c>
      <c r="CE11" s="11">
        <f>+'Indice PondENGHO'!CD9/'Indice PondENGHO'!CD8-1</f>
        <v>2.0453115038088221E-2</v>
      </c>
      <c r="CG11" s="3">
        <f ca="1">+'Indice PondENGHO'!CF9/'Indice PondENGHO'!CF8-1</f>
        <v>2.0443428272705955E-2</v>
      </c>
      <c r="CI11" s="3">
        <f t="shared" si="3"/>
        <v>-2.0499880802760106E-3</v>
      </c>
      <c r="CJ11" s="3">
        <f>+'[3]Infla Mensual PondENGHO'!CF11</f>
        <v>-4.1420630955133486E-3</v>
      </c>
      <c r="CK11" s="3">
        <f t="shared" si="4"/>
        <v>2.092075015237338E-3</v>
      </c>
    </row>
    <row r="12" spans="1:89" x14ac:dyDescent="0.25">
      <c r="A12" s="2">
        <f t="shared" si="0"/>
        <v>42948</v>
      </c>
      <c r="B12" s="1">
        <f t="shared" si="1"/>
        <v>8</v>
      </c>
      <c r="C12" s="1">
        <v>2017</v>
      </c>
      <c r="D12" s="10">
        <f>+'Indice PondENGHO'!D10/'Indice PondENGHO'!D9-1</f>
        <v>1.6817989598195027E-2</v>
      </c>
      <c r="E12" s="3">
        <f>+'Indice PondENGHO'!E10/'Indice PondENGHO'!E9-1</f>
        <v>1.8421493079328943E-2</v>
      </c>
      <c r="F12" s="3">
        <f>+'Indice PondENGHO'!F10/'Indice PondENGHO'!F9-1</f>
        <v>6.8726176861244603E-4</v>
      </c>
      <c r="G12" s="3">
        <f>+'Indice PondENGHO'!G10/'Indice PondENGHO'!G9-1</f>
        <v>2.0218949050656576E-2</v>
      </c>
      <c r="H12" s="3">
        <f>+'Indice PondENGHO'!H10/'Indice PondENGHO'!H9-1</f>
        <v>6.1002151922533443E-3</v>
      </c>
      <c r="I12" s="3">
        <f>+'Indice PondENGHO'!I10/'Indice PondENGHO'!I9-1</f>
        <v>2.4178575145645365E-2</v>
      </c>
      <c r="J12" s="3">
        <f>+'Indice PondENGHO'!J10/'Indice PondENGHO'!J9-1</f>
        <v>1.0527373553936403E-2</v>
      </c>
      <c r="K12" s="3">
        <f>+'Indice PondENGHO'!K10/'Indice PondENGHO'!K9-1</f>
        <v>1.7731554390614024E-2</v>
      </c>
      <c r="L12" s="3">
        <f>+'Indice PondENGHO'!L10/'Indice PondENGHO'!L9-1</f>
        <v>1.0847870961484318E-2</v>
      </c>
      <c r="M12" s="3">
        <f>+'Indice PondENGHO'!M10/'Indice PondENGHO'!M9-1</f>
        <v>2.3096514694679993E-2</v>
      </c>
      <c r="N12" s="3">
        <f>+'Indice PondENGHO'!N10/'Indice PondENGHO'!N9-1</f>
        <v>7.9549171305839383E-3</v>
      </c>
      <c r="O12" s="11">
        <f>+'Indice PondENGHO'!O10/'Indice PondENGHO'!O9-1</f>
        <v>1.4621223357123236E-2</v>
      </c>
      <c r="P12" s="3">
        <f>+'Indice PondENGHO'!P10/'Indice PondENGHO'!P9-1</f>
        <v>1.7589320145672049E-2</v>
      </c>
      <c r="Q12" s="3">
        <f>+'Indice PondENGHO'!Q10/'Indice PondENGHO'!Q9-1</f>
        <v>1.7980924520035968E-2</v>
      </c>
      <c r="R12" s="3">
        <f>+'Indice PondENGHO'!R10/'Indice PondENGHO'!R9-1</f>
        <v>1.3918537582142676E-3</v>
      </c>
      <c r="S12" s="3">
        <f>+'Indice PondENGHO'!S10/'Indice PondENGHO'!S9-1</f>
        <v>2.1049673699546245E-2</v>
      </c>
      <c r="T12" s="3">
        <f>+'Indice PondENGHO'!T10/'Indice PondENGHO'!T9-1</f>
        <v>6.2870402351027366E-3</v>
      </c>
      <c r="U12" s="3">
        <f>+'Indice PondENGHO'!U10/'Indice PondENGHO'!U9-1</f>
        <v>2.4459544030191349E-2</v>
      </c>
      <c r="V12" s="3">
        <f>+'Indice PondENGHO'!V10/'Indice PondENGHO'!V9-1</f>
        <v>1.054956493980086E-2</v>
      </c>
      <c r="W12" s="3">
        <f>+'Indice PondENGHO'!W10/'Indice PondENGHO'!W9-1</f>
        <v>1.7871558513851804E-2</v>
      </c>
      <c r="X12" s="3">
        <f>+'Indice PondENGHO'!X10/'Indice PondENGHO'!X9-1</f>
        <v>9.1664451745574471E-3</v>
      </c>
      <c r="Y12" s="3">
        <f>+'Indice PondENGHO'!Y10/'Indice PondENGHO'!Y9-1</f>
        <v>2.3557954605332165E-2</v>
      </c>
      <c r="Z12" s="3">
        <f>+'Indice PondENGHO'!Z10/'Indice PondENGHO'!Z9-1</f>
        <v>7.9436156197789654E-3</v>
      </c>
      <c r="AA12" s="3">
        <f>+'Indice PondENGHO'!AA10/'Indice PondENGHO'!AA9-1</f>
        <v>1.4524713954810142E-2</v>
      </c>
      <c r="AB12" s="10">
        <f>+'Indice PondENGHO'!AB10/'Indice PondENGHO'!AB9-1</f>
        <v>1.8202926829533395E-2</v>
      </c>
      <c r="AC12" s="3">
        <f>+'Indice PondENGHO'!AC10/'Indice PondENGHO'!AC9-1</f>
        <v>1.7888967373301368E-2</v>
      </c>
      <c r="AD12" s="3">
        <f>+'Indice PondENGHO'!AD10/'Indice PondENGHO'!AD9-1</f>
        <v>1.9322291951870962E-3</v>
      </c>
      <c r="AE12" s="3">
        <f>+'Indice PondENGHO'!AE10/'Indice PondENGHO'!AE9-1</f>
        <v>2.1239989691850703E-2</v>
      </c>
      <c r="AF12" s="3">
        <f>+'Indice PondENGHO'!AF10/'Indice PondENGHO'!AF9-1</f>
        <v>6.8680050312441843E-3</v>
      </c>
      <c r="AG12" s="3">
        <f>+'Indice PondENGHO'!AG10/'Indice PondENGHO'!AG9-1</f>
        <v>2.4252215331151517E-2</v>
      </c>
      <c r="AH12" s="3">
        <f>+'Indice PondENGHO'!AH10/'Indice PondENGHO'!AH9-1</f>
        <v>1.0688694731473269E-2</v>
      </c>
      <c r="AI12" s="3">
        <f>+'Indice PondENGHO'!AI10/'Indice PondENGHO'!AI9-1</f>
        <v>1.8016065951664384E-2</v>
      </c>
      <c r="AJ12" s="3">
        <f>+'Indice PondENGHO'!AJ10/'Indice PondENGHO'!AJ9-1</f>
        <v>8.4134076188187024E-3</v>
      </c>
      <c r="AK12" s="3">
        <f>+'Indice PondENGHO'!AK10/'Indice PondENGHO'!AK9-1</f>
        <v>2.3708785121919318E-2</v>
      </c>
      <c r="AL12" s="3">
        <f>+'Indice PondENGHO'!AL10/'Indice PondENGHO'!AL9-1</f>
        <v>7.6955657689949941E-3</v>
      </c>
      <c r="AM12" s="11">
        <f>+'Indice PondENGHO'!AM10/'Indice PondENGHO'!AM9-1</f>
        <v>1.4524931496703974E-2</v>
      </c>
      <c r="AN12" s="3">
        <f>+'Indice PondENGHO'!AN10/'Indice PondENGHO'!AN9-1</f>
        <v>1.8457432882525326E-2</v>
      </c>
      <c r="AO12" s="3">
        <f>+'Indice PondENGHO'!AO10/'Indice PondENGHO'!AO9-1</f>
        <v>1.7551910343908128E-2</v>
      </c>
      <c r="AP12" s="3">
        <f>+'Indice PondENGHO'!AP10/'Indice PondENGHO'!AP9-1</f>
        <v>1.8477044248850216E-3</v>
      </c>
      <c r="AQ12" s="3">
        <f>+'Indice PondENGHO'!AQ10/'Indice PondENGHO'!AQ9-1</f>
        <v>2.1815877808784911E-2</v>
      </c>
      <c r="AR12" s="3">
        <f>+'Indice PondENGHO'!AR10/'Indice PondENGHO'!AR9-1</f>
        <v>6.8476877590972762E-3</v>
      </c>
      <c r="AS12" s="3">
        <f>+'Indice PondENGHO'!AS10/'Indice PondENGHO'!AS9-1</f>
        <v>2.5190399313028022E-2</v>
      </c>
      <c r="AT12" s="3">
        <f>+'Indice PondENGHO'!AT10/'Indice PondENGHO'!AT9-1</f>
        <v>1.0828229654192167E-2</v>
      </c>
      <c r="AU12" s="3">
        <f>+'Indice PondENGHO'!AU10/'Indice PondENGHO'!AU9-1</f>
        <v>1.8049807047409105E-2</v>
      </c>
      <c r="AV12" s="3">
        <f>+'Indice PondENGHO'!AV10/'Indice PondENGHO'!AV9-1</f>
        <v>7.7690787153288365E-3</v>
      </c>
      <c r="AW12" s="3">
        <f>+'Indice PondENGHO'!AW10/'Indice PondENGHO'!AW9-1</f>
        <v>2.3714610993149643E-2</v>
      </c>
      <c r="AX12" s="3">
        <f>+'Indice PondENGHO'!AX10/'Indice PondENGHO'!AX9-1</f>
        <v>7.9026921952274343E-3</v>
      </c>
      <c r="AY12" s="3">
        <f>+'Indice PondENGHO'!AY10/'Indice PondENGHO'!AY9-1</f>
        <v>1.4323241232527373E-2</v>
      </c>
      <c r="AZ12" s="10">
        <f>+'Indice PondENGHO'!AZ10/'Indice PondENGHO'!AZ9-1</f>
        <v>1.8857785039301689E-2</v>
      </c>
      <c r="BA12" s="3">
        <f>+'Indice PondENGHO'!BA10/'Indice PondENGHO'!BA9-1</f>
        <v>1.7184392449412611E-2</v>
      </c>
      <c r="BB12" s="3">
        <f>+'Indice PondENGHO'!BB10/'Indice PondENGHO'!BB9-1</f>
        <v>1.8661366480205999E-3</v>
      </c>
      <c r="BC12" s="3">
        <f>+'Indice PondENGHO'!BC10/'Indice PondENGHO'!BC9-1</f>
        <v>2.280952758423993E-2</v>
      </c>
      <c r="BD12" s="3">
        <f>+'Indice PondENGHO'!BD10/'Indice PondENGHO'!BD9-1</f>
        <v>6.3918517114582851E-3</v>
      </c>
      <c r="BE12" s="3">
        <f>+'Indice PondENGHO'!BE10/'Indice PondENGHO'!BE9-1</f>
        <v>2.5932558688378959E-2</v>
      </c>
      <c r="BF12" s="3">
        <f>+'Indice PondENGHO'!BF10/'Indice PondENGHO'!BF9-1</f>
        <v>1.1146594004465715E-2</v>
      </c>
      <c r="BG12" s="3">
        <f>+'Indice PondENGHO'!BG10/'Indice PondENGHO'!BG9-1</f>
        <v>1.8269571434649245E-2</v>
      </c>
      <c r="BH12" s="3">
        <f>+'Indice PondENGHO'!BH10/'Indice PondENGHO'!BH9-1</f>
        <v>6.8368170205284073E-3</v>
      </c>
      <c r="BI12" s="3">
        <f>+'Indice PondENGHO'!BI10/'Indice PondENGHO'!BI9-1</f>
        <v>2.3826045903161397E-2</v>
      </c>
      <c r="BJ12" s="3">
        <f>+'Indice PondENGHO'!BJ10/'Indice PondENGHO'!BJ9-1</f>
        <v>7.8608961984882875E-3</v>
      </c>
      <c r="BK12" s="11">
        <f>+'Indice PondENGHO'!BK10/'Indice PondENGHO'!BK9-1</f>
        <v>1.4222592557605385E-2</v>
      </c>
      <c r="BL12" s="2">
        <f t="shared" si="2"/>
        <v>42948</v>
      </c>
      <c r="BM12" s="3">
        <f>+'Indice PondENGHO'!BL10/'Indice PondENGHO'!BL9-1</f>
        <v>1.4052258505405035E-2</v>
      </c>
      <c r="BN12" s="3">
        <f>+'Indice PondENGHO'!BM10/'Indice PondENGHO'!BM9-1</f>
        <v>1.4259544399338075E-2</v>
      </c>
      <c r="BO12" s="3">
        <f>+'Indice PondENGHO'!BN10/'Indice PondENGHO'!BN9-1</f>
        <v>1.4515425126452763E-2</v>
      </c>
      <c r="BP12" s="3">
        <f>+'Indice PondENGHO'!BO10/'Indice PondENGHO'!BO9-1</f>
        <v>1.4379947996679743E-2</v>
      </c>
      <c r="BQ12" s="3">
        <f>+'Indice PondENGHO'!BP10/'Indice PondENGHO'!BP9-1</f>
        <v>1.4315119410708954E-2</v>
      </c>
      <c r="BR12" s="10">
        <f>+'Indice PondENGHO'!BQ10/'Indice PondENGHO'!BQ9-1</f>
        <v>1.8039751918774716E-2</v>
      </c>
      <c r="BS12" s="3">
        <f>+'Indice PondENGHO'!BR10/'Indice PondENGHO'!BR9-1</f>
        <v>1.7693957163625651E-2</v>
      </c>
      <c r="BT12" s="3">
        <f>+'Indice PondENGHO'!BS10/'Indice PondENGHO'!BS9-1</f>
        <v>1.6320779789023021E-3</v>
      </c>
      <c r="BU12" s="3">
        <f>+'Indice PondENGHO'!BT10/'Indice PondENGHO'!BT9-1</f>
        <v>2.1733306557833121E-2</v>
      </c>
      <c r="BV12" s="3">
        <f>+'Indice PondENGHO'!BU10/'Indice PondENGHO'!BU9-1</f>
        <v>6.5235903176474874E-3</v>
      </c>
      <c r="BW12" s="3">
        <f>+'Indice PondENGHO'!BV10/'Indice PondENGHO'!BV9-1</f>
        <v>2.5173463645717042E-2</v>
      </c>
      <c r="BX12" s="3">
        <f>+'Indice PondENGHO'!BW10/'Indice PondENGHO'!BW9-1</f>
        <v>1.0853276971775738E-2</v>
      </c>
      <c r="BY12" s="3">
        <f>+'Indice PondENGHO'!BX10/'Indice PondENGHO'!BX9-1</f>
        <v>1.804003568298107E-2</v>
      </c>
      <c r="BZ12" s="3">
        <f>+'Indice PondENGHO'!BY10/'Indice PondENGHO'!BY9-1</f>
        <v>8.0479560463455613E-3</v>
      </c>
      <c r="CA12" s="3">
        <f>+'Indice PondENGHO'!BZ10/'Indice PondENGHO'!BZ9-1</f>
        <v>2.3698139985656619E-2</v>
      </c>
      <c r="CB12" s="3">
        <f>+'Indice PondENGHO'!CA10/'Indice PondENGHO'!CA9-1</f>
        <v>7.8619074140504619E-3</v>
      </c>
      <c r="CC12" s="11">
        <f>+'Indice PondENGHO'!CB10/'Indice PondENGHO'!CB9-1</f>
        <v>1.4377113916420159E-2</v>
      </c>
      <c r="CD12" s="10">
        <f>+'Indice PondENGHO'!CC10/'Indice PondENGHO'!CC9-1</f>
        <v>1.4324336022160322E-2</v>
      </c>
      <c r="CE12" s="11">
        <f>+'Indice PondENGHO'!CD10/'Indice PondENGHO'!CD9-1</f>
        <v>1.4324336022160322E-2</v>
      </c>
      <c r="CG12" s="3">
        <f ca="1">+'Indice PondENGHO'!CF10/'Indice PondENGHO'!CF9-1</f>
        <v>1.4316455038686504E-2</v>
      </c>
      <c r="CI12" s="3">
        <f t="shared" si="3"/>
        <v>-2.6286090530391881E-4</v>
      </c>
      <c r="CJ12" s="3">
        <f>+'[3]Infla Mensual PondENGHO'!CF12</f>
        <v>2.8042872476730096E-4</v>
      </c>
      <c r="CK12" s="3">
        <f t="shared" si="4"/>
        <v>-5.4328963007121978E-4</v>
      </c>
    </row>
    <row r="13" spans="1:89" x14ac:dyDescent="0.25">
      <c r="A13" s="2">
        <f t="shared" si="0"/>
        <v>42979</v>
      </c>
      <c r="B13" s="1">
        <f t="shared" si="1"/>
        <v>9</v>
      </c>
      <c r="C13" s="1">
        <v>2017</v>
      </c>
      <c r="D13" s="10">
        <f>+'Indice PondENGHO'!D11/'Indice PondENGHO'!D10-1</f>
        <v>1.1531252149397098E-2</v>
      </c>
      <c r="E13" s="3">
        <f>+'Indice PondENGHO'!E11/'Indice PondENGHO'!E10-1</f>
        <v>-8.5767386094184328E-3</v>
      </c>
      <c r="F13" s="3">
        <f>+'Indice PondENGHO'!F11/'Indice PondENGHO'!F10-1</f>
        <v>-1.8888259325898771E-3</v>
      </c>
      <c r="G13" s="3">
        <f>+'Indice PondENGHO'!G11/'Indice PondENGHO'!G10-1</f>
        <v>1.8940613483478419E-2</v>
      </c>
      <c r="H13" s="3">
        <f>+'Indice PondENGHO'!H11/'Indice PondENGHO'!H10-1</f>
        <v>4.3241935429731981E-3</v>
      </c>
      <c r="I13" s="3">
        <f>+'Indice PondENGHO'!I11/'Indice PondENGHO'!I10-1</f>
        <v>2.3408372803526145E-2</v>
      </c>
      <c r="J13" s="3">
        <f>+'Indice PondENGHO'!J11/'Indice PondENGHO'!J10-1</f>
        <v>7.9311364098464399E-3</v>
      </c>
      <c r="K13" s="3">
        <f>+'Indice PondENGHO'!K11/'Indice PondENGHO'!K10-1</f>
        <v>1.0642070194464281E-2</v>
      </c>
      <c r="L13" s="3">
        <f>+'Indice PondENGHO'!L11/'Indice PondENGHO'!L10-1</f>
        <v>1.5687530829409324E-2</v>
      </c>
      <c r="M13" s="3">
        <f>+'Indice PondENGHO'!M11/'Indice PondENGHO'!M10-1</f>
        <v>4.5245752890063828E-2</v>
      </c>
      <c r="N13" s="3">
        <f>+'Indice PondENGHO'!N11/'Indice PondENGHO'!N10-1</f>
        <v>1.436537217083611E-2</v>
      </c>
      <c r="O13" s="11">
        <f>+'Indice PondENGHO'!O11/'Indice PondENGHO'!O10-1</f>
        <v>1.4157391794571872E-2</v>
      </c>
      <c r="P13" s="3">
        <f>+'Indice PondENGHO'!P11/'Indice PondENGHO'!P10-1</f>
        <v>1.1113460044968715E-2</v>
      </c>
      <c r="Q13" s="3">
        <f>+'Indice PondENGHO'!Q11/'Indice PondENGHO'!Q10-1</f>
        <v>-8.8840437686542595E-3</v>
      </c>
      <c r="R13" s="3">
        <f>+'Indice PondENGHO'!R11/'Indice PondENGHO'!R10-1</f>
        <v>-1.7300225558083415E-3</v>
      </c>
      <c r="S13" s="3">
        <f>+'Indice PondENGHO'!S11/'Indice PondENGHO'!S10-1</f>
        <v>1.9236095075936488E-2</v>
      </c>
      <c r="T13" s="3">
        <f>+'Indice PondENGHO'!T11/'Indice PondENGHO'!T10-1</f>
        <v>3.684318778938156E-3</v>
      </c>
      <c r="U13" s="3">
        <f>+'Indice PondENGHO'!U11/'Indice PondENGHO'!U10-1</f>
        <v>2.3971191142121651E-2</v>
      </c>
      <c r="V13" s="3">
        <f>+'Indice PondENGHO'!V11/'Indice PondENGHO'!V10-1</f>
        <v>8.0776010319467684E-3</v>
      </c>
      <c r="W13" s="3">
        <f>+'Indice PondENGHO'!W11/'Indice PondENGHO'!W10-1</f>
        <v>1.0215343619736972E-2</v>
      </c>
      <c r="X13" s="3">
        <f>+'Indice PondENGHO'!X11/'Indice PondENGHO'!X10-1</f>
        <v>1.6129627379015243E-2</v>
      </c>
      <c r="Y13" s="3">
        <f>+'Indice PondENGHO'!Y11/'Indice PondENGHO'!Y10-1</f>
        <v>4.8612262208797885E-2</v>
      </c>
      <c r="Z13" s="3">
        <f>+'Indice PondENGHO'!Z11/'Indice PondENGHO'!Z10-1</f>
        <v>1.469830885284451E-2</v>
      </c>
      <c r="AA13" s="3">
        <f>+'Indice PondENGHO'!AA11/'Indice PondENGHO'!AA10-1</f>
        <v>1.5262292943295286E-2</v>
      </c>
      <c r="AB13" s="10">
        <f>+'Indice PondENGHO'!AB11/'Indice PondENGHO'!AB10-1</f>
        <v>1.0632939324845214E-2</v>
      </c>
      <c r="AC13" s="3">
        <f>+'Indice PondENGHO'!AC11/'Indice PondENGHO'!AC10-1</f>
        <v>-8.8007228830155881E-3</v>
      </c>
      <c r="AD13" s="3">
        <f>+'Indice PondENGHO'!AD11/'Indice PondENGHO'!AD10-1</f>
        <v>-1.6496419974617593E-3</v>
      </c>
      <c r="AE13" s="3">
        <f>+'Indice PondENGHO'!AE11/'Indice PondENGHO'!AE10-1</f>
        <v>2.0897643609658845E-2</v>
      </c>
      <c r="AF13" s="3">
        <f>+'Indice PondENGHO'!AF11/'Indice PondENGHO'!AF10-1</f>
        <v>4.35989734241371E-3</v>
      </c>
      <c r="AG13" s="3">
        <f>+'Indice PondENGHO'!AG11/'Indice PondENGHO'!AG10-1</f>
        <v>2.4107056464308663E-2</v>
      </c>
      <c r="AH13" s="3">
        <f>+'Indice PondENGHO'!AH11/'Indice PondENGHO'!AH10-1</f>
        <v>7.9363091481483572E-3</v>
      </c>
      <c r="AI13" s="3">
        <f>+'Indice PondENGHO'!AI11/'Indice PondENGHO'!AI10-1</f>
        <v>1.0077254461514196E-2</v>
      </c>
      <c r="AJ13" s="3">
        <f>+'Indice PondENGHO'!AJ11/'Indice PondENGHO'!AJ10-1</f>
        <v>1.6461116919298968E-2</v>
      </c>
      <c r="AK13" s="3">
        <f>+'Indice PondENGHO'!AK11/'Indice PondENGHO'!AK10-1</f>
        <v>4.9340343287168409E-2</v>
      </c>
      <c r="AL13" s="3">
        <f>+'Indice PondENGHO'!AL11/'Indice PondENGHO'!AL10-1</f>
        <v>1.4655916919121381E-2</v>
      </c>
      <c r="AM13" s="11">
        <f>+'Indice PondENGHO'!AM11/'Indice PondENGHO'!AM10-1</f>
        <v>1.5724125603792771E-2</v>
      </c>
      <c r="AN13" s="3">
        <f>+'Indice PondENGHO'!AN11/'Indice PondENGHO'!AN10-1</f>
        <v>1.0316835450096429E-2</v>
      </c>
      <c r="AO13" s="3">
        <f>+'Indice PondENGHO'!AO11/'Indice PondENGHO'!AO10-1</f>
        <v>-9.0191637844146966E-3</v>
      </c>
      <c r="AP13" s="3">
        <f>+'Indice PondENGHO'!AP11/'Indice PondENGHO'!AP10-1</f>
        <v>-1.6356336547432848E-3</v>
      </c>
      <c r="AQ13" s="3">
        <f>+'Indice PondENGHO'!AQ11/'Indice PondENGHO'!AQ10-1</f>
        <v>2.033144179414581E-2</v>
      </c>
      <c r="AR13" s="3">
        <f>+'Indice PondENGHO'!AR11/'Indice PondENGHO'!AR10-1</f>
        <v>4.2907667112102033E-3</v>
      </c>
      <c r="AS13" s="3">
        <f>+'Indice PondENGHO'!AS11/'Indice PondENGHO'!AS10-1</f>
        <v>2.4101878412383426E-2</v>
      </c>
      <c r="AT13" s="3">
        <f>+'Indice PondENGHO'!AT11/'Indice PondENGHO'!AT10-1</f>
        <v>8.2572050198737035E-3</v>
      </c>
      <c r="AU13" s="3">
        <f>+'Indice PondENGHO'!AU11/'Indice PondENGHO'!AU10-1</f>
        <v>9.9061290274307101E-3</v>
      </c>
      <c r="AV13" s="3">
        <f>+'Indice PondENGHO'!AV11/'Indice PondENGHO'!AV10-1</f>
        <v>1.6046182374044093E-2</v>
      </c>
      <c r="AW13" s="3">
        <f>+'Indice PondENGHO'!AW11/'Indice PondENGHO'!AW10-1</f>
        <v>4.8854507072432662E-2</v>
      </c>
      <c r="AX13" s="3">
        <f>+'Indice PondENGHO'!AX11/'Indice PondENGHO'!AX10-1</f>
        <v>1.4542721761111377E-2</v>
      </c>
      <c r="AY13" s="3">
        <f>+'Indice PondENGHO'!AY11/'Indice PondENGHO'!AY10-1</f>
        <v>1.5714582579200664E-2</v>
      </c>
      <c r="AZ13" s="10">
        <f>+'Indice PondENGHO'!AZ11/'Indice PondENGHO'!AZ10-1</f>
        <v>1.0106535116781723E-2</v>
      </c>
      <c r="BA13" s="3">
        <f>+'Indice PondENGHO'!BA11/'Indice PondENGHO'!BA10-1</f>
        <v>-9.3719131220447727E-3</v>
      </c>
      <c r="BB13" s="3">
        <f>+'Indice PondENGHO'!BB11/'Indice PondENGHO'!BB10-1</f>
        <v>-1.5303164517846968E-3</v>
      </c>
      <c r="BC13" s="3">
        <f>+'Indice PondENGHO'!BC11/'Indice PondENGHO'!BC10-1</f>
        <v>1.8847382049777872E-2</v>
      </c>
      <c r="BD13" s="3">
        <f>+'Indice PondENGHO'!BD11/'Indice PondENGHO'!BD10-1</f>
        <v>2.6606112470721754E-3</v>
      </c>
      <c r="BE13" s="3">
        <f>+'Indice PondENGHO'!BE11/'Indice PondENGHO'!BE10-1</f>
        <v>2.4172790150727375E-2</v>
      </c>
      <c r="BF13" s="3">
        <f>+'Indice PondENGHO'!BF11/'Indice PondENGHO'!BF10-1</f>
        <v>8.4308990679122786E-3</v>
      </c>
      <c r="BG13" s="3">
        <f>+'Indice PondENGHO'!BG11/'Indice PondENGHO'!BG10-1</f>
        <v>9.8195924731083739E-3</v>
      </c>
      <c r="BH13" s="3">
        <f>+'Indice PondENGHO'!BH11/'Indice PondENGHO'!BH10-1</f>
        <v>1.5151191819839038E-2</v>
      </c>
      <c r="BI13" s="3">
        <f>+'Indice PondENGHO'!BI11/'Indice PondENGHO'!BI10-1</f>
        <v>5.3138940472263307E-2</v>
      </c>
      <c r="BJ13" s="3">
        <f>+'Indice PondENGHO'!BJ11/'Indice PondENGHO'!BJ10-1</f>
        <v>1.4086619029149983E-2</v>
      </c>
      <c r="BK13" s="11">
        <f>+'Indice PondENGHO'!BK11/'Indice PondENGHO'!BK10-1</f>
        <v>1.6726575589011361E-2</v>
      </c>
      <c r="BL13" s="2">
        <f t="shared" si="2"/>
        <v>42979</v>
      </c>
      <c r="BM13" s="3">
        <f>+'Indice PondENGHO'!BL11/'Indice PondENGHO'!BL10-1</f>
        <v>1.0963608322150931E-2</v>
      </c>
      <c r="BN13" s="3">
        <f>+'Indice PondENGHO'!BM11/'Indice PondENGHO'!BM10-1</f>
        <v>1.1349796611997753E-2</v>
      </c>
      <c r="BO13" s="3">
        <f>+'Indice PondENGHO'!BN11/'Indice PondENGHO'!BN10-1</f>
        <v>1.2053983840178306E-2</v>
      </c>
      <c r="BP13" s="3">
        <f>+'Indice PondENGHO'!BO11/'Indice PondENGHO'!BO10-1</f>
        <v>1.2146892320334945E-2</v>
      </c>
      <c r="BQ13" s="3">
        <f>+'Indice PondENGHO'!BP11/'Indice PondENGHO'!BP10-1</f>
        <v>1.246622507664874E-2</v>
      </c>
      <c r="BR13" s="10">
        <f>+'Indice PondENGHO'!BQ11/'Indice PondENGHO'!BQ10-1</f>
        <v>1.0699403168580091E-2</v>
      </c>
      <c r="BS13" s="3">
        <f>+'Indice PondENGHO'!BR11/'Indice PondENGHO'!BR10-1</f>
        <v>-9.0049154271096832E-3</v>
      </c>
      <c r="BT13" s="3">
        <f>+'Indice PondENGHO'!BS11/'Indice PondENGHO'!BS10-1</f>
        <v>-1.658915025773422E-3</v>
      </c>
      <c r="BU13" s="3">
        <f>+'Indice PondENGHO'!BT11/'Indice PondENGHO'!BT10-1</f>
        <v>1.9606970752779951E-2</v>
      </c>
      <c r="BV13" s="3">
        <f>+'Indice PondENGHO'!BU11/'Indice PondENGHO'!BU10-1</f>
        <v>3.5491580360500485E-3</v>
      </c>
      <c r="BW13" s="3">
        <f>+'Indice PondENGHO'!BV11/'Indice PondENGHO'!BV10-1</f>
        <v>2.4063321474632859E-2</v>
      </c>
      <c r="BX13" s="3">
        <f>+'Indice PondENGHO'!BW11/'Indice PondENGHO'!BW10-1</f>
        <v>8.2132729594901477E-3</v>
      </c>
      <c r="BY13" s="3">
        <f>+'Indice PondENGHO'!BX11/'Indice PondENGHO'!BX10-1</f>
        <v>1.0051764617813097E-2</v>
      </c>
      <c r="BZ13" s="3">
        <f>+'Indice PondENGHO'!BY11/'Indice PondENGHO'!BY10-1</f>
        <v>1.575646779353046E-2</v>
      </c>
      <c r="CA13" s="3">
        <f>+'Indice PondENGHO'!BZ11/'Indice PondENGHO'!BZ10-1</f>
        <v>5.0377099812797033E-2</v>
      </c>
      <c r="CB13" s="3">
        <f>+'Indice PondENGHO'!CA11/'Indice PondENGHO'!CA10-1</f>
        <v>1.4380283037699559E-2</v>
      </c>
      <c r="CC13" s="11">
        <f>+'Indice PondENGHO'!CB11/'Indice PondENGHO'!CB10-1</f>
        <v>1.5875167641609345E-2</v>
      </c>
      <c r="CD13" s="10">
        <f>+'Indice PondENGHO'!CC11/'Indice PondENGHO'!CC10-1</f>
        <v>1.1965527291442957E-2</v>
      </c>
      <c r="CE13" s="11">
        <f>+'Indice PondENGHO'!CD11/'Indice PondENGHO'!CD10-1</f>
        <v>1.1965593141386011E-2</v>
      </c>
      <c r="CG13" s="3">
        <f ca="1">+'Indice PondENGHO'!CF11/'Indice PondENGHO'!CF10-1</f>
        <v>1.1866519652667273E-2</v>
      </c>
      <c r="CI13" s="3">
        <f t="shared" si="3"/>
        <v>-1.5026167544978097E-3</v>
      </c>
      <c r="CJ13" s="3">
        <f>+'[3]Infla Mensual PondENGHO'!CF13</f>
        <v>-4.6864004421731664E-4</v>
      </c>
      <c r="CK13" s="3">
        <f t="shared" si="4"/>
        <v>-1.0339767102804931E-3</v>
      </c>
    </row>
    <row r="14" spans="1:89" x14ac:dyDescent="0.25">
      <c r="A14" s="2">
        <f t="shared" si="0"/>
        <v>43009</v>
      </c>
      <c r="B14" s="1">
        <f t="shared" si="1"/>
        <v>10</v>
      </c>
      <c r="C14" s="1">
        <v>2017</v>
      </c>
      <c r="D14" s="10">
        <f>+'Indice PondENGHO'!D12/'Indice PondENGHO'!D11-1</f>
        <v>9.8227387559337576E-3</v>
      </c>
      <c r="E14" s="3">
        <f>+'Indice PondENGHO'!E12/'Indice PondENGHO'!E11-1</f>
        <v>2.7437677430787621E-2</v>
      </c>
      <c r="F14" s="3">
        <f>+'Indice PondENGHO'!F12/'Indice PondENGHO'!F11-1</f>
        <v>1.0090263283920375E-2</v>
      </c>
      <c r="G14" s="3">
        <f>+'Indice PondENGHO'!G12/'Indice PondENGHO'!G11-1</f>
        <v>9.5507148190869806E-3</v>
      </c>
      <c r="H14" s="3">
        <f>+'Indice PondENGHO'!H12/'Indice PondENGHO'!H11-1</f>
        <v>3.8221308867367743E-3</v>
      </c>
      <c r="I14" s="3">
        <f>+'Indice PondENGHO'!I12/'Indice PondENGHO'!I11-1</f>
        <v>1.1715252258842179E-2</v>
      </c>
      <c r="J14" s="3">
        <f>+'Indice PondENGHO'!J12/'Indice PondENGHO'!J11-1</f>
        <v>1.3978220044220668E-2</v>
      </c>
      <c r="K14" s="3">
        <f>+'Indice PondENGHO'!K12/'Indice PondENGHO'!K11-1</f>
        <v>5.3472300129516759E-2</v>
      </c>
      <c r="L14" s="3">
        <f>+'Indice PondENGHO'!L12/'Indice PondENGHO'!L11-1</f>
        <v>1.5913726326399313E-2</v>
      </c>
      <c r="M14" s="3">
        <f>+'Indice PondENGHO'!M12/'Indice PondENGHO'!M11-1</f>
        <v>1.5326324691414817E-2</v>
      </c>
      <c r="N14" s="3">
        <f>+'Indice PondENGHO'!N12/'Indice PondENGHO'!N11-1</f>
        <v>1.4293591538618422E-2</v>
      </c>
      <c r="O14" s="11">
        <f>+'Indice PondENGHO'!O12/'Indice PondENGHO'!O11-1</f>
        <v>1.2852668300737724E-2</v>
      </c>
      <c r="P14" s="3">
        <f>+'Indice PondENGHO'!P12/'Indice PondENGHO'!P11-1</f>
        <v>9.3222949244600173E-3</v>
      </c>
      <c r="Q14" s="3">
        <f>+'Indice PondENGHO'!Q12/'Indice PondENGHO'!Q11-1</f>
        <v>2.7671523837401679E-2</v>
      </c>
      <c r="R14" s="3">
        <f>+'Indice PondENGHO'!R12/'Indice PondENGHO'!R11-1</f>
        <v>1.0540491109173766E-2</v>
      </c>
      <c r="S14" s="3">
        <f>+'Indice PondENGHO'!S12/'Indice PondENGHO'!S11-1</f>
        <v>9.3140176536175012E-3</v>
      </c>
      <c r="T14" s="3">
        <f>+'Indice PondENGHO'!T12/'Indice PondENGHO'!T11-1</f>
        <v>3.3031970272181521E-3</v>
      </c>
      <c r="U14" s="3">
        <f>+'Indice PondENGHO'!U12/'Indice PondENGHO'!U11-1</f>
        <v>1.1447194750439538E-2</v>
      </c>
      <c r="V14" s="3">
        <f>+'Indice PondENGHO'!V12/'Indice PondENGHO'!V11-1</f>
        <v>1.3624258812514167E-2</v>
      </c>
      <c r="W14" s="3">
        <f>+'Indice PondENGHO'!W12/'Indice PondENGHO'!W11-1</f>
        <v>5.3219984845238599E-2</v>
      </c>
      <c r="X14" s="3">
        <f>+'Indice PondENGHO'!X12/'Indice PondENGHO'!X11-1</f>
        <v>1.5745183432126053E-2</v>
      </c>
      <c r="Y14" s="3">
        <f>+'Indice PondENGHO'!Y12/'Indice PondENGHO'!Y11-1</f>
        <v>1.2393054756818289E-2</v>
      </c>
      <c r="Z14" s="3">
        <f>+'Indice PondENGHO'!Z12/'Indice PondENGHO'!Z11-1</f>
        <v>1.4205472303872702E-2</v>
      </c>
      <c r="AA14" s="3">
        <f>+'Indice PondENGHO'!AA12/'Indice PondENGHO'!AA11-1</f>
        <v>1.3223322656217507E-2</v>
      </c>
      <c r="AB14" s="10">
        <f>+'Indice PondENGHO'!AB12/'Indice PondENGHO'!AB11-1</f>
        <v>8.8845407710087532E-3</v>
      </c>
      <c r="AC14" s="3">
        <f>+'Indice PondENGHO'!AC12/'Indice PondENGHO'!AC11-1</f>
        <v>2.748575881014359E-2</v>
      </c>
      <c r="AD14" s="3">
        <f>+'Indice PondENGHO'!AD12/'Indice PondENGHO'!AD11-1</f>
        <v>1.0899161658272094E-2</v>
      </c>
      <c r="AE14" s="3">
        <f>+'Indice PondENGHO'!AE12/'Indice PondENGHO'!AE11-1</f>
        <v>9.254065882890794E-3</v>
      </c>
      <c r="AF14" s="3">
        <f>+'Indice PondENGHO'!AF12/'Indice PondENGHO'!AF11-1</f>
        <v>3.4399981751755959E-3</v>
      </c>
      <c r="AG14" s="3">
        <f>+'Indice PondENGHO'!AG12/'Indice PondENGHO'!AG11-1</f>
        <v>1.1271136661875847E-2</v>
      </c>
      <c r="AH14" s="3">
        <f>+'Indice PondENGHO'!AH12/'Indice PondENGHO'!AH11-1</f>
        <v>1.3662403174513837E-2</v>
      </c>
      <c r="AI14" s="3">
        <f>+'Indice PondENGHO'!AI12/'Indice PondENGHO'!AI11-1</f>
        <v>5.3088603627425401E-2</v>
      </c>
      <c r="AJ14" s="3">
        <f>+'Indice PondENGHO'!AJ12/'Indice PondENGHO'!AJ11-1</f>
        <v>1.5702180679191713E-2</v>
      </c>
      <c r="AK14" s="3">
        <f>+'Indice PondENGHO'!AK12/'Indice PondENGHO'!AK11-1</f>
        <v>1.1694136036693337E-2</v>
      </c>
      <c r="AL14" s="3">
        <f>+'Indice PondENGHO'!AL12/'Indice PondENGHO'!AL11-1</f>
        <v>1.4592881173379535E-2</v>
      </c>
      <c r="AM14" s="11">
        <f>+'Indice PondENGHO'!AM12/'Indice PondENGHO'!AM11-1</f>
        <v>1.3537021153812612E-2</v>
      </c>
      <c r="AN14" s="3">
        <f>+'Indice PondENGHO'!AN12/'Indice PondENGHO'!AN11-1</f>
        <v>8.5892564511851344E-3</v>
      </c>
      <c r="AO14" s="3">
        <f>+'Indice PondENGHO'!AO12/'Indice PondENGHO'!AO11-1</f>
        <v>2.7724692791371242E-2</v>
      </c>
      <c r="AP14" s="3">
        <f>+'Indice PondENGHO'!AP12/'Indice PondENGHO'!AP11-1</f>
        <v>1.0441059998324675E-2</v>
      </c>
      <c r="AQ14" s="3">
        <f>+'Indice PondENGHO'!AQ12/'Indice PondENGHO'!AQ11-1</f>
        <v>9.4905014129753607E-3</v>
      </c>
      <c r="AR14" s="3">
        <f>+'Indice PondENGHO'!AR12/'Indice PondENGHO'!AR11-1</f>
        <v>3.3983527388423695E-3</v>
      </c>
      <c r="AS14" s="3">
        <f>+'Indice PondENGHO'!AS12/'Indice PondENGHO'!AS11-1</f>
        <v>1.03560490165715E-2</v>
      </c>
      <c r="AT14" s="3">
        <f>+'Indice PondENGHO'!AT12/'Indice PondENGHO'!AT11-1</f>
        <v>1.3066368882649559E-2</v>
      </c>
      <c r="AU14" s="3">
        <f>+'Indice PondENGHO'!AU12/'Indice PondENGHO'!AU11-1</f>
        <v>5.3201390200808829E-2</v>
      </c>
      <c r="AV14" s="3">
        <f>+'Indice PondENGHO'!AV12/'Indice PondENGHO'!AV11-1</f>
        <v>1.5224612322098485E-2</v>
      </c>
      <c r="AW14" s="3">
        <f>+'Indice PondENGHO'!AW12/'Indice PondENGHO'!AW11-1</f>
        <v>1.1944815416934595E-2</v>
      </c>
      <c r="AX14" s="3">
        <f>+'Indice PondENGHO'!AX12/'Indice PondENGHO'!AX11-1</f>
        <v>1.4620154260640117E-2</v>
      </c>
      <c r="AY14" s="3">
        <f>+'Indice PondENGHO'!AY12/'Indice PondENGHO'!AY11-1</f>
        <v>1.3267026688552175E-2</v>
      </c>
      <c r="AZ14" s="10">
        <f>+'Indice PondENGHO'!AZ12/'Indice PondENGHO'!AZ11-1</f>
        <v>8.1575315554991423E-3</v>
      </c>
      <c r="BA14" s="3">
        <f>+'Indice PondENGHO'!BA12/'Indice PondENGHO'!BA11-1</f>
        <v>2.7988930969128134E-2</v>
      </c>
      <c r="BB14" s="3">
        <f>+'Indice PondENGHO'!BB12/'Indice PondENGHO'!BB11-1</f>
        <v>1.0128043757908767E-2</v>
      </c>
      <c r="BC14" s="3">
        <f>+'Indice PondENGHO'!BC12/'Indice PondENGHO'!BC11-1</f>
        <v>9.2912403108380559E-3</v>
      </c>
      <c r="BD14" s="3">
        <f>+'Indice PondENGHO'!BD12/'Indice PondENGHO'!BD11-1</f>
        <v>2.7788150244452137E-3</v>
      </c>
      <c r="BE14" s="3">
        <f>+'Indice PondENGHO'!BE12/'Indice PondENGHO'!BE11-1</f>
        <v>9.5936516126446936E-3</v>
      </c>
      <c r="BF14" s="3">
        <f>+'Indice PondENGHO'!BF12/'Indice PondENGHO'!BF11-1</f>
        <v>1.2515492083034818E-2</v>
      </c>
      <c r="BG14" s="3">
        <f>+'Indice PondENGHO'!BG12/'Indice PondENGHO'!BG11-1</f>
        <v>5.287000379702933E-2</v>
      </c>
      <c r="BH14" s="3">
        <f>+'Indice PondENGHO'!BH12/'Indice PondENGHO'!BH11-1</f>
        <v>1.4328681862968429E-2</v>
      </c>
      <c r="BI14" s="3">
        <f>+'Indice PondENGHO'!BI12/'Indice PondENGHO'!BI11-1</f>
        <v>9.6724126543821232E-3</v>
      </c>
      <c r="BJ14" s="3">
        <f>+'Indice PondENGHO'!BJ12/'Indice PondENGHO'!BJ11-1</f>
        <v>1.5192037636960087E-2</v>
      </c>
      <c r="BK14" s="11">
        <f>+'Indice PondENGHO'!BK12/'Indice PondENGHO'!BK11-1</f>
        <v>1.3260735121854772E-2</v>
      </c>
      <c r="BL14" s="2">
        <f t="shared" si="2"/>
        <v>43009</v>
      </c>
      <c r="BM14" s="3">
        <f>+'Indice PondENGHO'!BL12/'Indice PondENGHO'!BL11-1</f>
        <v>1.2700860919375057E-2</v>
      </c>
      <c r="BN14" s="3">
        <f>+'Indice PondENGHO'!BM12/'Indice PondENGHO'!BM11-1</f>
        <v>1.2843886881910516E-2</v>
      </c>
      <c r="BO14" s="3">
        <f>+'Indice PondENGHO'!BN12/'Indice PondENGHO'!BN11-1</f>
        <v>1.2744265301725344E-2</v>
      </c>
      <c r="BP14" s="3">
        <f>+'Indice PondENGHO'!BO12/'Indice PondENGHO'!BO11-1</f>
        <v>1.2511947279249203E-2</v>
      </c>
      <c r="BQ14" s="3">
        <f>+'Indice PondENGHO'!BP12/'Indice PondENGHO'!BP11-1</f>
        <v>1.2091394354991847E-2</v>
      </c>
      <c r="BR14" s="10">
        <f>+'Indice PondENGHO'!BQ12/'Indice PondENGHO'!BQ11-1</f>
        <v>8.9094140813243961E-3</v>
      </c>
      <c r="BS14" s="3">
        <f>+'Indice PondENGHO'!BR12/'Indice PondENGHO'!BR11-1</f>
        <v>2.7715776444874329E-2</v>
      </c>
      <c r="BT14" s="3">
        <f>+'Indice PondENGHO'!BS12/'Indice PondENGHO'!BS11-1</f>
        <v>1.0404573161535868E-2</v>
      </c>
      <c r="BU14" s="3">
        <f>+'Indice PondENGHO'!BT12/'Indice PondENGHO'!BT11-1</f>
        <v>9.3618170517841826E-3</v>
      </c>
      <c r="BV14" s="3">
        <f>+'Indice PondENGHO'!BU12/'Indice PondENGHO'!BU11-1</f>
        <v>3.172668861004535E-3</v>
      </c>
      <c r="BW14" s="3">
        <f>+'Indice PondENGHO'!BV12/'Indice PondENGHO'!BV11-1</f>
        <v>1.0428048511422094E-2</v>
      </c>
      <c r="BX14" s="3">
        <f>+'Indice PondENGHO'!BW12/'Indice PondENGHO'!BW11-1</f>
        <v>1.3124936556778266E-2</v>
      </c>
      <c r="BY14" s="3">
        <f>+'Indice PondENGHO'!BX12/'Indice PondENGHO'!BX11-1</f>
        <v>5.3117796985883148E-2</v>
      </c>
      <c r="BZ14" s="3">
        <f>+'Indice PondENGHO'!BY12/'Indice PondENGHO'!BY11-1</f>
        <v>1.5116707234936522E-2</v>
      </c>
      <c r="CA14" s="3">
        <f>+'Indice PondENGHO'!BZ12/'Indice PondENGHO'!BZ11-1</f>
        <v>1.1269707333214196E-2</v>
      </c>
      <c r="CB14" s="3">
        <f>+'Indice PondENGHO'!CA12/'Indice PondENGHO'!CA11-1</f>
        <v>1.4771310019838779E-2</v>
      </c>
      <c r="CC14" s="11">
        <f>+'Indice PondENGHO'!CB12/'Indice PondENGHO'!CB11-1</f>
        <v>1.3263256624071795E-2</v>
      </c>
      <c r="CD14" s="10">
        <f>+'Indice PondENGHO'!CC12/'Indice PondENGHO'!CC11-1</f>
        <v>1.2491548047596446E-2</v>
      </c>
      <c r="CE14" s="11">
        <f>+'Indice PondENGHO'!CD12/'Indice PondENGHO'!CD11-1</f>
        <v>1.2491482163428991E-2</v>
      </c>
      <c r="CG14" s="3">
        <f ca="1">+'Indice PondENGHO'!CF12/'Indice PondENGHO'!CF11-1</f>
        <v>1.2363394630610092E-2</v>
      </c>
      <c r="CI14" s="3">
        <f t="shared" si="3"/>
        <v>6.0946656438320979E-4</v>
      </c>
      <c r="CJ14" s="3">
        <f>+'[3]Infla Mensual PondENGHO'!CF14</f>
        <v>1.8482203344061254E-3</v>
      </c>
      <c r="CK14" s="3">
        <f t="shared" si="4"/>
        <v>-1.2387537700229156E-3</v>
      </c>
    </row>
    <row r="15" spans="1:89" x14ac:dyDescent="0.25">
      <c r="A15" s="2">
        <f t="shared" si="0"/>
        <v>43040</v>
      </c>
      <c r="B15" s="1">
        <f t="shared" si="1"/>
        <v>11</v>
      </c>
      <c r="C15" s="1">
        <v>2017</v>
      </c>
      <c r="D15" s="10">
        <f>+'Indice PondENGHO'!D13/'Indice PondENGHO'!D12-1</f>
        <v>1.8491750293610831E-2</v>
      </c>
      <c r="E15" s="3">
        <f>+'Indice PondENGHO'!E13/'Indice PondENGHO'!E12-1</f>
        <v>4.5623896553124155E-3</v>
      </c>
      <c r="F15" s="3">
        <f>+'Indice PondENGHO'!F13/'Indice PondENGHO'!F12-1</f>
        <v>1.5307215827083498E-2</v>
      </c>
      <c r="G15" s="3">
        <f>+'Indice PondENGHO'!G13/'Indice PondENGHO'!G12-1</f>
        <v>1.3386137334031822E-2</v>
      </c>
      <c r="H15" s="3">
        <f>+'Indice PondENGHO'!H13/'Indice PondENGHO'!H12-1</f>
        <v>1.1117110774233163E-2</v>
      </c>
      <c r="I15" s="3">
        <f>+'Indice PondENGHO'!I13/'Indice PondENGHO'!I12-1</f>
        <v>1.3123288808150502E-2</v>
      </c>
      <c r="J15" s="3">
        <f>+'Indice PondENGHO'!J13/'Indice PondENGHO'!J12-1</f>
        <v>3.0135573569142426E-2</v>
      </c>
      <c r="K15" s="3">
        <f>+'Indice PondENGHO'!K13/'Indice PondENGHO'!K12-1</f>
        <v>9.8638403128914476E-3</v>
      </c>
      <c r="L15" s="3">
        <f>+'Indice PondENGHO'!L13/'Indice PondENGHO'!L12-1</f>
        <v>1.095175243410762E-2</v>
      </c>
      <c r="M15" s="3">
        <f>+'Indice PondENGHO'!M13/'Indice PondENGHO'!M12-1</f>
        <v>2.0267131361156654E-2</v>
      </c>
      <c r="N15" s="3">
        <f>+'Indice PondENGHO'!N13/'Indice PondENGHO'!N12-1</f>
        <v>1.792184494820992E-2</v>
      </c>
      <c r="O15" s="11">
        <f>+'Indice PondENGHO'!O13/'Indice PondENGHO'!O12-1</f>
        <v>1.1337981511541528E-2</v>
      </c>
      <c r="P15" s="3">
        <f>+'Indice PondENGHO'!P13/'Indice PondENGHO'!P12-1</f>
        <v>1.864481310951871E-2</v>
      </c>
      <c r="Q15" s="3">
        <f>+'Indice PondENGHO'!Q13/'Indice PondENGHO'!Q12-1</f>
        <v>4.9062723574380129E-3</v>
      </c>
      <c r="R15" s="3">
        <f>+'Indice PondENGHO'!R13/'Indice PondENGHO'!R12-1</f>
        <v>1.5172347803013908E-2</v>
      </c>
      <c r="S15" s="3">
        <f>+'Indice PondENGHO'!S13/'Indice PondENGHO'!S12-1</f>
        <v>1.3113078582441595E-2</v>
      </c>
      <c r="T15" s="3">
        <f>+'Indice PondENGHO'!T13/'Indice PondENGHO'!T12-1</f>
        <v>1.1103825783940424E-2</v>
      </c>
      <c r="U15" s="3">
        <f>+'Indice PondENGHO'!U13/'Indice PondENGHO'!U12-1</f>
        <v>1.306306796619916E-2</v>
      </c>
      <c r="V15" s="3">
        <f>+'Indice PondENGHO'!V13/'Indice PondENGHO'!V12-1</f>
        <v>3.0125562692705943E-2</v>
      </c>
      <c r="W15" s="3">
        <f>+'Indice PondENGHO'!W13/'Indice PondENGHO'!W12-1</f>
        <v>9.6009029830939063E-3</v>
      </c>
      <c r="X15" s="3">
        <f>+'Indice PondENGHO'!X13/'Indice PondENGHO'!X12-1</f>
        <v>1.03399191719864E-2</v>
      </c>
      <c r="Y15" s="3">
        <f>+'Indice PondENGHO'!Y13/'Indice PondENGHO'!Y12-1</f>
        <v>2.029200830041078E-2</v>
      </c>
      <c r="Z15" s="3">
        <f>+'Indice PondENGHO'!Z13/'Indice PondENGHO'!Z12-1</f>
        <v>1.880349987727703E-2</v>
      </c>
      <c r="AA15" s="3">
        <f>+'Indice PondENGHO'!AA13/'Indice PondENGHO'!AA12-1</f>
        <v>1.1676313129851845E-2</v>
      </c>
      <c r="AB15" s="10">
        <f>+'Indice PondENGHO'!AB13/'Indice PondENGHO'!AB12-1</f>
        <v>1.8742535556999895E-2</v>
      </c>
      <c r="AC15" s="3">
        <f>+'Indice PondENGHO'!AC13/'Indice PondENGHO'!AC12-1</f>
        <v>4.7644514319611364E-3</v>
      </c>
      <c r="AD15" s="3">
        <f>+'Indice PondENGHO'!AD13/'Indice PondENGHO'!AD12-1</f>
        <v>1.5209320500022327E-2</v>
      </c>
      <c r="AE15" s="3">
        <f>+'Indice PondENGHO'!AE13/'Indice PondENGHO'!AE12-1</f>
        <v>1.2797722148279123E-2</v>
      </c>
      <c r="AF15" s="3">
        <f>+'Indice PondENGHO'!AF13/'Indice PondENGHO'!AF12-1</f>
        <v>1.1119324827951971E-2</v>
      </c>
      <c r="AG15" s="3">
        <f>+'Indice PondENGHO'!AG13/'Indice PondENGHO'!AG12-1</f>
        <v>1.3326394523959451E-2</v>
      </c>
      <c r="AH15" s="3">
        <f>+'Indice PondENGHO'!AH13/'Indice PondENGHO'!AH12-1</f>
        <v>3.0515771230781308E-2</v>
      </c>
      <c r="AI15" s="3">
        <f>+'Indice PondENGHO'!AI13/'Indice PondENGHO'!AI12-1</f>
        <v>9.4272262512331562E-3</v>
      </c>
      <c r="AJ15" s="3">
        <f>+'Indice PondENGHO'!AJ13/'Indice PondENGHO'!AJ12-1</f>
        <v>1.0043595370623271E-2</v>
      </c>
      <c r="AK15" s="3">
        <f>+'Indice PondENGHO'!AK13/'Indice PondENGHO'!AK12-1</f>
        <v>2.0122411214396951E-2</v>
      </c>
      <c r="AL15" s="3">
        <f>+'Indice PondENGHO'!AL13/'Indice PondENGHO'!AL12-1</f>
        <v>1.8658342790517812E-2</v>
      </c>
      <c r="AM15" s="11">
        <f>+'Indice PondENGHO'!AM13/'Indice PondENGHO'!AM12-1</f>
        <v>1.1904433699613026E-2</v>
      </c>
      <c r="AN15" s="3">
        <f>+'Indice PondENGHO'!AN13/'Indice PondENGHO'!AN12-1</f>
        <v>1.8780972698859477E-2</v>
      </c>
      <c r="AO15" s="3">
        <f>+'Indice PondENGHO'!AO13/'Indice PondENGHO'!AO12-1</f>
        <v>4.8634902650608325E-3</v>
      </c>
      <c r="AP15" s="3">
        <f>+'Indice PondENGHO'!AP13/'Indice PondENGHO'!AP12-1</f>
        <v>1.5423232199200942E-2</v>
      </c>
      <c r="AQ15" s="3">
        <f>+'Indice PondENGHO'!AQ13/'Indice PondENGHO'!AQ12-1</f>
        <v>1.245954130619098E-2</v>
      </c>
      <c r="AR15" s="3">
        <f>+'Indice PondENGHO'!AR13/'Indice PondENGHO'!AR12-1</f>
        <v>1.1104662631062689E-2</v>
      </c>
      <c r="AS15" s="3">
        <f>+'Indice PondENGHO'!AS13/'Indice PondENGHO'!AS12-1</f>
        <v>1.2964562991117479E-2</v>
      </c>
      <c r="AT15" s="3">
        <f>+'Indice PondENGHO'!AT13/'Indice PondENGHO'!AT12-1</f>
        <v>3.0284529345466993E-2</v>
      </c>
      <c r="AU15" s="3">
        <f>+'Indice PondENGHO'!AU13/'Indice PondENGHO'!AU12-1</f>
        <v>9.3058857451877586E-3</v>
      </c>
      <c r="AV15" s="3">
        <f>+'Indice PondENGHO'!AV13/'Indice PondENGHO'!AV12-1</f>
        <v>9.2007324580871686E-3</v>
      </c>
      <c r="AW15" s="3">
        <f>+'Indice PondENGHO'!AW13/'Indice PondENGHO'!AW12-1</f>
        <v>2.0231198697391095E-2</v>
      </c>
      <c r="AX15" s="3">
        <f>+'Indice PondENGHO'!AX13/'Indice PondENGHO'!AX12-1</f>
        <v>1.8986987721157478E-2</v>
      </c>
      <c r="AY15" s="3">
        <f>+'Indice PondENGHO'!AY13/'Indice PondENGHO'!AY12-1</f>
        <v>1.1677460905350934E-2</v>
      </c>
      <c r="AZ15" s="10">
        <f>+'Indice PondENGHO'!AZ13/'Indice PondENGHO'!AZ12-1</f>
        <v>1.8871213324192393E-2</v>
      </c>
      <c r="BA15" s="3">
        <f>+'Indice PondENGHO'!BA13/'Indice PondENGHO'!BA12-1</f>
        <v>5.0611643574844933E-3</v>
      </c>
      <c r="BB15" s="3">
        <f>+'Indice PondENGHO'!BB13/'Indice PondENGHO'!BB12-1</f>
        <v>1.5722389359122735E-2</v>
      </c>
      <c r="BC15" s="3">
        <f>+'Indice PondENGHO'!BC13/'Indice PondENGHO'!BC12-1</f>
        <v>1.1587479815665658E-2</v>
      </c>
      <c r="BD15" s="3">
        <f>+'Indice PondENGHO'!BD13/'Indice PondENGHO'!BD12-1</f>
        <v>1.1035781649094911E-2</v>
      </c>
      <c r="BE15" s="3">
        <f>+'Indice PondENGHO'!BE13/'Indice PondENGHO'!BE12-1</f>
        <v>1.2766656054662873E-2</v>
      </c>
      <c r="BF15" s="3">
        <f>+'Indice PondENGHO'!BF13/'Indice PondENGHO'!BF12-1</f>
        <v>3.0195896630971886E-2</v>
      </c>
      <c r="BG15" s="3">
        <f>+'Indice PondENGHO'!BG13/'Indice PondENGHO'!BG12-1</f>
        <v>8.8428298910416814E-3</v>
      </c>
      <c r="BH15" s="3">
        <f>+'Indice PondENGHO'!BH13/'Indice PondENGHO'!BH12-1</f>
        <v>8.6300487613695243E-3</v>
      </c>
      <c r="BI15" s="3">
        <f>+'Indice PondENGHO'!BI13/'Indice PondENGHO'!BI12-1</f>
        <v>2.0413742911608912E-2</v>
      </c>
      <c r="BJ15" s="3">
        <f>+'Indice PondENGHO'!BJ13/'Indice PondENGHO'!BJ12-1</f>
        <v>1.8408013342388063E-2</v>
      </c>
      <c r="BK15" s="11">
        <f>+'Indice PondENGHO'!BK13/'Indice PondENGHO'!BK12-1</f>
        <v>1.1812928904311182E-2</v>
      </c>
      <c r="BL15" s="2">
        <f t="shared" si="2"/>
        <v>43040</v>
      </c>
      <c r="BM15" s="3">
        <f>+'Indice PondENGHO'!BL13/'Indice PondENGHO'!BL12-1</f>
        <v>1.6421339544807179E-2</v>
      </c>
      <c r="BN15" s="3">
        <f>+'Indice PondENGHO'!BM13/'Indice PondENGHO'!BM12-1</f>
        <v>1.6514162278862932E-2</v>
      </c>
      <c r="BO15" s="3">
        <f>+'Indice PondENGHO'!BN13/'Indice PondENGHO'!BN12-1</f>
        <v>1.6504885042192718E-2</v>
      </c>
      <c r="BP15" s="3">
        <f>+'Indice PondENGHO'!BO13/'Indice PondENGHO'!BO12-1</f>
        <v>1.658559455379538E-2</v>
      </c>
      <c r="BQ15" s="3">
        <f>+'Indice PondENGHO'!BP13/'Indice PondENGHO'!BP12-1</f>
        <v>1.6030110158395505E-2</v>
      </c>
      <c r="BR15" s="10">
        <f>+'Indice PondENGHO'!BQ13/'Indice PondENGHO'!BQ12-1</f>
        <v>1.8716209497191993E-2</v>
      </c>
      <c r="BS15" s="3">
        <f>+'Indice PondENGHO'!BR13/'Indice PondENGHO'!BR12-1</f>
        <v>4.8744510837961386E-3</v>
      </c>
      <c r="BT15" s="3">
        <f>+'Indice PondENGHO'!BS13/'Indice PondENGHO'!BS12-1</f>
        <v>1.5411378636410955E-2</v>
      </c>
      <c r="BU15" s="3">
        <f>+'Indice PondENGHO'!BT13/'Indice PondENGHO'!BT12-1</f>
        <v>1.2443374281177144E-2</v>
      </c>
      <c r="BV15" s="3">
        <f>+'Indice PondENGHO'!BU13/'Indice PondENGHO'!BU12-1</f>
        <v>1.1079371090026546E-2</v>
      </c>
      <c r="BW15" s="3">
        <f>+'Indice PondENGHO'!BV13/'Indice PondENGHO'!BV12-1</f>
        <v>1.2968142751131673E-2</v>
      </c>
      <c r="BX15" s="3">
        <f>+'Indice PondENGHO'!BW13/'Indice PondENGHO'!BW12-1</f>
        <v>3.0254797053232751E-2</v>
      </c>
      <c r="BY15" s="3">
        <f>+'Indice PondENGHO'!BX13/'Indice PondENGHO'!BX12-1</f>
        <v>9.3099553508282362E-3</v>
      </c>
      <c r="BZ15" s="3">
        <f>+'Indice PondENGHO'!BY13/'Indice PondENGHO'!BY12-1</f>
        <v>9.4717901224288248E-3</v>
      </c>
      <c r="CA15" s="3">
        <f>+'Indice PondENGHO'!BZ13/'Indice PondENGHO'!BZ12-1</f>
        <v>2.02945913493906E-2</v>
      </c>
      <c r="CB15" s="3">
        <f>+'Indice PondENGHO'!CA13/'Indice PondENGHO'!CA12-1</f>
        <v>1.859173745865994E-2</v>
      </c>
      <c r="CC15" s="11">
        <f>+'Indice PondENGHO'!CB13/'Indice PondENGHO'!CB12-1</f>
        <v>1.1732300952681074E-2</v>
      </c>
      <c r="CD15" s="10">
        <f>+'Indice PondENGHO'!CC13/'Indice PondENGHO'!CC12-1</f>
        <v>1.6360643554079735E-2</v>
      </c>
      <c r="CE15" s="11">
        <f>+'Indice PondENGHO'!CD13/'Indice PondENGHO'!CD12-1</f>
        <v>1.6360643554079735E-2</v>
      </c>
      <c r="CG15" s="3">
        <f ca="1">+'Indice PondENGHO'!CF13/'Indice PondENGHO'!CF12-1</f>
        <v>1.6452897487944096E-2</v>
      </c>
      <c r="CI15" s="3">
        <f t="shared" si="3"/>
        <v>3.9122938641167337E-4</v>
      </c>
      <c r="CJ15" s="3">
        <f>+'[3]Infla Mensual PondENGHO'!CF15</f>
        <v>-3.1779202578774424E-4</v>
      </c>
      <c r="CK15" s="3">
        <f t="shared" si="4"/>
        <v>7.0902141219941761E-4</v>
      </c>
    </row>
    <row r="16" spans="1:89" x14ac:dyDescent="0.25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PondENGHO'!D13-1</f>
        <v>1.251474216125259E-2</v>
      </c>
      <c r="E16" s="3">
        <f>+'Indice PondENGHO'!E14/'Indice PondENGHO'!E13-1</f>
        <v>9.8020727757226478E-3</v>
      </c>
      <c r="F16" s="3">
        <f>+'Indice PondENGHO'!F14/'Indice PondENGHO'!F13-1</f>
        <v>2.1238311556204925E-2</v>
      </c>
      <c r="G16" s="3">
        <f>+'Indice PondENGHO'!G14/'Indice PondENGHO'!G13-1</f>
        <v>0.16838596767734737</v>
      </c>
      <c r="H16" s="3">
        <f>+'Indice PondENGHO'!H14/'Indice PondENGHO'!H13-1</f>
        <v>3.123476886030474E-2</v>
      </c>
      <c r="I16" s="3">
        <f>+'Indice PondENGHO'!I14/'Indice PondENGHO'!I13-1</f>
        <v>2.1895512411601814E-2</v>
      </c>
      <c r="J16" s="3">
        <f>+'Indice PondENGHO'!J14/'Indice PondENGHO'!J13-1</f>
        <v>3.2608879814295166E-2</v>
      </c>
      <c r="K16" s="3">
        <f>+'Indice PondENGHO'!K14/'Indice PondENGHO'!K13-1</f>
        <v>3.7631989468307481E-3</v>
      </c>
      <c r="L16" s="3">
        <f>+'Indice PondENGHO'!L14/'Indice PondENGHO'!L13-1</f>
        <v>9.3045726869722678E-3</v>
      </c>
      <c r="M16" s="3">
        <f>+'Indice PondENGHO'!M14/'Indice PondENGHO'!M13-1</f>
        <v>1.9020533127954709E-2</v>
      </c>
      <c r="N16" s="3">
        <f>+'Indice PondENGHO'!N14/'Indice PondENGHO'!N13-1</f>
        <v>1.5938021837623717E-2</v>
      </c>
      <c r="O16" s="11">
        <f>+'Indice PondENGHO'!O14/'Indice PondENGHO'!O13-1</f>
        <v>1.1583655867534626E-2</v>
      </c>
      <c r="P16" s="3">
        <f>+'Indice PondENGHO'!P14/'Indice PondENGHO'!P13-1</f>
        <v>1.2663771043805561E-2</v>
      </c>
      <c r="Q16" s="3">
        <f>+'Indice PondENGHO'!Q14/'Indice PondENGHO'!Q13-1</f>
        <v>1.0431138471842294E-2</v>
      </c>
      <c r="R16" s="3">
        <f>+'Indice PondENGHO'!R14/'Indice PondENGHO'!R13-1</f>
        <v>2.1924576707340826E-2</v>
      </c>
      <c r="S16" s="3">
        <f>+'Indice PondENGHO'!S14/'Indice PondENGHO'!S13-1</f>
        <v>0.17437145332972737</v>
      </c>
      <c r="T16" s="3">
        <f>+'Indice PondENGHO'!T14/'Indice PondENGHO'!T13-1</f>
        <v>3.2512484376684636E-2</v>
      </c>
      <c r="U16" s="3">
        <f>+'Indice PondENGHO'!U14/'Indice PondENGHO'!U13-1</f>
        <v>2.3038691443888037E-2</v>
      </c>
      <c r="V16" s="3">
        <f>+'Indice PondENGHO'!V14/'Indice PondENGHO'!V13-1</f>
        <v>3.2768596666713279E-2</v>
      </c>
      <c r="W16" s="3">
        <f>+'Indice PondENGHO'!W14/'Indice PondENGHO'!W13-1</f>
        <v>5.9197611705867903E-3</v>
      </c>
      <c r="X16" s="3">
        <f>+'Indice PondENGHO'!X14/'Indice PondENGHO'!X13-1</f>
        <v>9.367495970713513E-3</v>
      </c>
      <c r="Y16" s="3">
        <f>+'Indice PondENGHO'!Y14/'Indice PondENGHO'!Y13-1</f>
        <v>1.7519957509627648E-2</v>
      </c>
      <c r="Z16" s="3">
        <f>+'Indice PondENGHO'!Z14/'Indice PondENGHO'!Z13-1</f>
        <v>1.6512124151803587E-2</v>
      </c>
      <c r="AA16" s="3">
        <f>+'Indice PondENGHO'!AA14/'Indice PondENGHO'!AA13-1</f>
        <v>1.1467276609091526E-2</v>
      </c>
      <c r="AB16" s="10">
        <f>+'Indice PondENGHO'!AB14/'Indice PondENGHO'!AB13-1</f>
        <v>1.2626574645228761E-2</v>
      </c>
      <c r="AC16" s="3">
        <f>+'Indice PondENGHO'!AC14/'Indice PondENGHO'!AC13-1</f>
        <v>1.0338996645372411E-2</v>
      </c>
      <c r="AD16" s="3">
        <f>+'Indice PondENGHO'!AD14/'Indice PondENGHO'!AD13-1</f>
        <v>2.2185373667261699E-2</v>
      </c>
      <c r="AE16" s="3">
        <f>+'Indice PondENGHO'!AE14/'Indice PondENGHO'!AE13-1</f>
        <v>0.17862865381643878</v>
      </c>
      <c r="AF16" s="3">
        <f>+'Indice PondENGHO'!AF14/'Indice PondENGHO'!AF13-1</f>
        <v>3.2848793314153024E-2</v>
      </c>
      <c r="AG16" s="3">
        <f>+'Indice PondENGHO'!AG14/'Indice PondENGHO'!AG13-1</f>
        <v>2.3412958735750333E-2</v>
      </c>
      <c r="AH16" s="3">
        <f>+'Indice PondENGHO'!AH14/'Indice PondENGHO'!AH13-1</f>
        <v>3.2882438554883375E-2</v>
      </c>
      <c r="AI16" s="3">
        <f>+'Indice PondENGHO'!AI14/'Indice PondENGHO'!AI13-1</f>
        <v>6.7585911119389941E-3</v>
      </c>
      <c r="AJ16" s="3">
        <f>+'Indice PondENGHO'!AJ14/'Indice PondENGHO'!AJ13-1</f>
        <v>9.3567397267619867E-3</v>
      </c>
      <c r="AK16" s="3">
        <f>+'Indice PondENGHO'!AK14/'Indice PondENGHO'!AK13-1</f>
        <v>1.7176117330527596E-2</v>
      </c>
      <c r="AL16" s="3">
        <f>+'Indice PondENGHO'!AL14/'Indice PondENGHO'!AL13-1</f>
        <v>1.7230349501726527E-2</v>
      </c>
      <c r="AM16" s="11">
        <f>+'Indice PondENGHO'!AM14/'Indice PondENGHO'!AM13-1</f>
        <v>1.1466430518458859E-2</v>
      </c>
      <c r="AN16" s="3">
        <f>+'Indice PondENGHO'!AN14/'Indice PondENGHO'!AN13-1</f>
        <v>1.2716263931754623E-2</v>
      </c>
      <c r="AO16" s="3">
        <f>+'Indice PondENGHO'!AO14/'Indice PondENGHO'!AO13-1</f>
        <v>1.0504843786550699E-2</v>
      </c>
      <c r="AP16" s="3">
        <f>+'Indice PondENGHO'!AP14/'Indice PondENGHO'!AP13-1</f>
        <v>2.2501315487422513E-2</v>
      </c>
      <c r="AQ16" s="3">
        <f>+'Indice PondENGHO'!AQ14/'Indice PondENGHO'!AQ13-1</f>
        <v>0.17716870170663412</v>
      </c>
      <c r="AR16" s="3">
        <f>+'Indice PondENGHO'!AR14/'Indice PondENGHO'!AR13-1</f>
        <v>3.2970122225550957E-2</v>
      </c>
      <c r="AS16" s="3">
        <f>+'Indice PondENGHO'!AS14/'Indice PondENGHO'!AS13-1</f>
        <v>2.459459171959244E-2</v>
      </c>
      <c r="AT16" s="3">
        <f>+'Indice PondENGHO'!AT14/'Indice PondENGHO'!AT13-1</f>
        <v>3.2992273580132903E-2</v>
      </c>
      <c r="AU16" s="3">
        <f>+'Indice PondENGHO'!AU14/'Indice PondENGHO'!AU13-1</f>
        <v>7.0696647488082132E-3</v>
      </c>
      <c r="AV16" s="3">
        <f>+'Indice PondENGHO'!AV14/'Indice PondENGHO'!AV13-1</f>
        <v>9.6471109943070399E-3</v>
      </c>
      <c r="AW16" s="3">
        <f>+'Indice PondENGHO'!AW14/'Indice PondENGHO'!AW13-1</f>
        <v>1.7386925767251649E-2</v>
      </c>
      <c r="AX16" s="3">
        <f>+'Indice PondENGHO'!AX14/'Indice PondENGHO'!AX13-1</f>
        <v>1.7780823414891955E-2</v>
      </c>
      <c r="AY16" s="3">
        <f>+'Indice PondENGHO'!AY14/'Indice PondENGHO'!AY13-1</f>
        <v>1.1420154811779382E-2</v>
      </c>
      <c r="AZ16" s="10">
        <f>+'Indice PondENGHO'!AZ14/'Indice PondENGHO'!AZ13-1</f>
        <v>1.2976532284450615E-2</v>
      </c>
      <c r="BA16" s="3">
        <f>+'Indice PondENGHO'!BA14/'Indice PondENGHO'!BA13-1</f>
        <v>1.0983502505611309E-2</v>
      </c>
      <c r="BB16" s="3">
        <f>+'Indice PondENGHO'!BB14/'Indice PondENGHO'!BB13-1</f>
        <v>2.2866960457901708E-2</v>
      </c>
      <c r="BC16" s="3">
        <f>+'Indice PondENGHO'!BC14/'Indice PondENGHO'!BC13-1</f>
        <v>0.17735281344457876</v>
      </c>
      <c r="BD16" s="3">
        <f>+'Indice PondENGHO'!BD14/'Indice PondENGHO'!BD13-1</f>
        <v>3.431724222769672E-2</v>
      </c>
      <c r="BE16" s="3">
        <f>+'Indice PondENGHO'!BE14/'Indice PondENGHO'!BE13-1</f>
        <v>2.576132376260265E-2</v>
      </c>
      <c r="BF16" s="3">
        <f>+'Indice PondENGHO'!BF14/'Indice PondENGHO'!BF13-1</f>
        <v>3.3064204292515997E-2</v>
      </c>
      <c r="BG16" s="3">
        <f>+'Indice PondENGHO'!BG14/'Indice PondENGHO'!BG13-1</f>
        <v>8.6724749750251018E-3</v>
      </c>
      <c r="BH16" s="3">
        <f>+'Indice PondENGHO'!BH14/'Indice PondENGHO'!BH13-1</f>
        <v>1.0104970623594944E-2</v>
      </c>
      <c r="BI16" s="3">
        <f>+'Indice PondENGHO'!BI14/'Indice PondENGHO'!BI13-1</f>
        <v>1.6036220478236274E-2</v>
      </c>
      <c r="BJ16" s="3">
        <f>+'Indice PondENGHO'!BJ14/'Indice PondENGHO'!BJ13-1</f>
        <v>1.8199143095707138E-2</v>
      </c>
      <c r="BK16" s="11">
        <f>+'Indice PondENGHO'!BK14/'Indice PondENGHO'!BK13-1</f>
        <v>1.0623929070535443E-2</v>
      </c>
      <c r="BL16" s="2">
        <f t="shared" si="2"/>
        <v>43070</v>
      </c>
      <c r="BM16" s="3">
        <f>+'Indice PondENGHO'!BL14/'Indice PondENGHO'!BL13-1</f>
        <v>3.137737463230561E-2</v>
      </c>
      <c r="BN16" s="3">
        <f>+'Indice PondENGHO'!BM14/'Indice PondENGHO'!BM13-1</f>
        <v>3.3946358660670306E-2</v>
      </c>
      <c r="BO16" s="3">
        <f>+'Indice PondENGHO'!BN14/'Indice PondENGHO'!BN13-1</f>
        <v>3.4607670864300166E-2</v>
      </c>
      <c r="BP16" s="3">
        <f>+'Indice PondENGHO'!BO14/'Indice PondENGHO'!BO13-1</f>
        <v>3.4970464348508035E-2</v>
      </c>
      <c r="BQ16" s="3">
        <f>+'Indice PondENGHO'!BP14/'Indice PondENGHO'!BP13-1</f>
        <v>3.6595189422167662E-2</v>
      </c>
      <c r="BR16" s="10">
        <f>+'Indice PondENGHO'!BQ14/'Indice PondENGHO'!BQ13-1</f>
        <v>1.2711345203437752E-2</v>
      </c>
      <c r="BS16" s="3">
        <f>+'Indice PondENGHO'!BR14/'Indice PondENGHO'!BR13-1</f>
        <v>1.0514881355107919E-2</v>
      </c>
      <c r="BT16" s="3">
        <f>+'Indice PondENGHO'!BS14/'Indice PondENGHO'!BS13-1</f>
        <v>2.2276587520725144E-2</v>
      </c>
      <c r="BU16" s="3">
        <f>+'Indice PondENGHO'!BT14/'Indice PondENGHO'!BT13-1</f>
        <v>0.17602132875651066</v>
      </c>
      <c r="BV16" s="3">
        <f>+'Indice PondENGHO'!BU14/'Indice PondENGHO'!BU13-1</f>
        <v>3.329897191707909E-2</v>
      </c>
      <c r="BW16" s="3">
        <f>+'Indice PondENGHO'!BV14/'Indice PondENGHO'!BV13-1</f>
        <v>2.4485111742552412E-2</v>
      </c>
      <c r="BX16" s="3">
        <f>+'Indice PondENGHO'!BW14/'Indice PondENGHO'!BW13-1</f>
        <v>3.2934937581683643E-2</v>
      </c>
      <c r="BY16" s="3">
        <f>+'Indice PondENGHO'!BX14/'Indice PondENGHO'!BX13-1</f>
        <v>6.8958114339043863E-3</v>
      </c>
      <c r="BZ16" s="3">
        <f>+'Indice PondENGHO'!BY14/'Indice PondENGHO'!BY13-1</f>
        <v>9.6932662022553018E-3</v>
      </c>
      <c r="CA16" s="3">
        <f>+'Indice PondENGHO'!BZ14/'Indice PondENGHO'!BZ13-1</f>
        <v>1.6935019694319431E-2</v>
      </c>
      <c r="CB16" s="3">
        <f>+'Indice PondENGHO'!CA14/'Indice PondENGHO'!CA13-1</f>
        <v>1.7560259874282336E-2</v>
      </c>
      <c r="CC16" s="11">
        <f>+'Indice PondENGHO'!CB14/'Indice PondENGHO'!CB13-1</f>
        <v>1.1155014387482343E-2</v>
      </c>
      <c r="CD16" s="10">
        <f>+'Indice PondENGHO'!CC14/'Indice PondENGHO'!CC13-1</f>
        <v>3.4834265349334537E-2</v>
      </c>
      <c r="CE16" s="11">
        <f>+'Indice PondENGHO'!CD14/'Indice PondENGHO'!CD13-1</f>
        <v>3.4834265349334537E-2</v>
      </c>
      <c r="CG16" s="3">
        <f ca="1">+'Indice PondENGHO'!CF14/'Indice PondENGHO'!CF13-1</f>
        <v>3.4948592353220009E-2</v>
      </c>
      <c r="CI16" s="3">
        <f t="shared" si="3"/>
        <v>-5.2178147898620519E-3</v>
      </c>
      <c r="CJ16" s="3">
        <f>+'[3]Infla Mensual PondENGHO'!CF16</f>
        <v>-5.1974866656354646E-3</v>
      </c>
      <c r="CK16" s="3">
        <f t="shared" si="4"/>
        <v>-2.0328124226587363E-5</v>
      </c>
    </row>
    <row r="17" spans="1:89" x14ac:dyDescent="0.25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PondENGHO'!D14-1</f>
        <v>1.5529300281296843E-2</v>
      </c>
      <c r="E17" s="3">
        <f>+'Indice PondENGHO'!E15/'Indice PondENGHO'!E14-1</f>
        <v>1.9738172575366475E-2</v>
      </c>
      <c r="F17" s="3">
        <f>+'Indice PondENGHO'!F15/'Indice PondENGHO'!F14-1</f>
        <v>2.0714477749920412E-2</v>
      </c>
      <c r="G17" s="3">
        <f>+'Indice PondENGHO'!G15/'Indice PondENGHO'!G14-1</f>
        <v>1.9297468814244212E-2</v>
      </c>
      <c r="H17" s="3">
        <f>+'Indice PondENGHO'!H15/'Indice PondENGHO'!H14-1</f>
        <v>1.528041628271537E-2</v>
      </c>
      <c r="I17" s="3">
        <f>+'Indice PondENGHO'!I15/'Indice PondENGHO'!I14-1</f>
        <v>1.741013237387401E-2</v>
      </c>
      <c r="J17" s="3">
        <f>+'Indice PondENGHO'!J15/'Indice PondENGHO'!J14-1</f>
        <v>2.3162384253773149E-2</v>
      </c>
      <c r="K17" s="3">
        <f>+'Indice PondENGHO'!K15/'Indice PondENGHO'!K14-1</f>
        <v>9.9868197555685878E-3</v>
      </c>
      <c r="L17" s="3">
        <f>+'Indice PondENGHO'!L15/'Indice PondENGHO'!L14-1</f>
        <v>2.8279946516986065E-2</v>
      </c>
      <c r="M17" s="3">
        <f>+'Indice PondENGHO'!M15/'Indice PondENGHO'!M14-1</f>
        <v>2.6540489403186651E-2</v>
      </c>
      <c r="N17" s="3">
        <f>+'Indice PondENGHO'!N15/'Indice PondENGHO'!N14-1</f>
        <v>2.6950830842775497E-2</v>
      </c>
      <c r="O17" s="11">
        <f>+'Indice PondENGHO'!O15/'Indice PondENGHO'!O14-1</f>
        <v>2.2568410797761507E-2</v>
      </c>
      <c r="P17" s="3">
        <f>+'Indice PondENGHO'!P15/'Indice PondENGHO'!P14-1</f>
        <v>1.5971550744567464E-2</v>
      </c>
      <c r="Q17" s="3">
        <f>+'Indice PondENGHO'!Q15/'Indice PondENGHO'!Q14-1</f>
        <v>1.933599250553919E-2</v>
      </c>
      <c r="R17" s="3">
        <f>+'Indice PondENGHO'!R15/'Indice PondENGHO'!R14-1</f>
        <v>2.1039544699432922E-2</v>
      </c>
      <c r="S17" s="3">
        <f>+'Indice PondENGHO'!S15/'Indice PondENGHO'!S14-1</f>
        <v>1.4428202945371948E-2</v>
      </c>
      <c r="T17" s="3">
        <f>+'Indice PondENGHO'!T15/'Indice PondENGHO'!T14-1</f>
        <v>1.6017426118474454E-2</v>
      </c>
      <c r="U17" s="3">
        <f>+'Indice PondENGHO'!U15/'Indice PondENGHO'!U14-1</f>
        <v>1.7495305887832435E-2</v>
      </c>
      <c r="V17" s="3">
        <f>+'Indice PondENGHO'!V15/'Indice PondENGHO'!V14-1</f>
        <v>2.3003821358689391E-2</v>
      </c>
      <c r="W17" s="3">
        <f>+'Indice PondENGHO'!W15/'Indice PondENGHO'!W14-1</f>
        <v>1.0842453167944965E-2</v>
      </c>
      <c r="X17" s="3">
        <f>+'Indice PondENGHO'!X15/'Indice PondENGHO'!X14-1</f>
        <v>2.868795729705087E-2</v>
      </c>
      <c r="Y17" s="3">
        <f>+'Indice PondENGHO'!Y15/'Indice PondENGHO'!Y14-1</f>
        <v>2.5588613542770755E-2</v>
      </c>
      <c r="Z17" s="3">
        <f>+'Indice PondENGHO'!Z15/'Indice PondENGHO'!Z14-1</f>
        <v>2.7404440057321677E-2</v>
      </c>
      <c r="AA17" s="3">
        <f>+'Indice PondENGHO'!AA15/'Indice PondENGHO'!AA14-1</f>
        <v>2.3864157081430637E-2</v>
      </c>
      <c r="AB17" s="10">
        <f>+'Indice PondENGHO'!AB15/'Indice PondENGHO'!AB14-1</f>
        <v>1.633872731822783E-2</v>
      </c>
      <c r="AC17" s="3">
        <f>+'Indice PondENGHO'!AC15/'Indice PondENGHO'!AC14-1</f>
        <v>1.9509920987795359E-2</v>
      </c>
      <c r="AD17" s="3">
        <f>+'Indice PondENGHO'!AD15/'Indice PondENGHO'!AD14-1</f>
        <v>2.1422388680761406E-2</v>
      </c>
      <c r="AE17" s="3">
        <f>+'Indice PondENGHO'!AE15/'Indice PondENGHO'!AE14-1</f>
        <v>1.2365520703307986E-2</v>
      </c>
      <c r="AF17" s="3">
        <f>+'Indice PondENGHO'!AF15/'Indice PondENGHO'!AF14-1</f>
        <v>1.5730528795562915E-2</v>
      </c>
      <c r="AG17" s="3">
        <f>+'Indice PondENGHO'!AG15/'Indice PondENGHO'!AG14-1</f>
        <v>1.7526318912937322E-2</v>
      </c>
      <c r="AH17" s="3">
        <f>+'Indice PondENGHO'!AH15/'Indice PondENGHO'!AH14-1</f>
        <v>2.2294237774158177E-2</v>
      </c>
      <c r="AI17" s="3">
        <f>+'Indice PondENGHO'!AI15/'Indice PondENGHO'!AI14-1</f>
        <v>1.1304414412969033E-2</v>
      </c>
      <c r="AJ17" s="3">
        <f>+'Indice PondENGHO'!AJ15/'Indice PondENGHO'!AJ14-1</f>
        <v>2.897303319893707E-2</v>
      </c>
      <c r="AK17" s="3">
        <f>+'Indice PondENGHO'!AK15/'Indice PondENGHO'!AK14-1</f>
        <v>2.5365929900821316E-2</v>
      </c>
      <c r="AL17" s="3">
        <f>+'Indice PondENGHO'!AL15/'Indice PondENGHO'!AL14-1</f>
        <v>2.8381156682984798E-2</v>
      </c>
      <c r="AM17" s="11">
        <f>+'Indice PondENGHO'!AM15/'Indice PondENGHO'!AM14-1</f>
        <v>2.4196075502158187E-2</v>
      </c>
      <c r="AN17" s="3">
        <f>+'Indice PondENGHO'!AN15/'Indice PondENGHO'!AN14-1</f>
        <v>1.6699466013230246E-2</v>
      </c>
      <c r="AO17" s="3">
        <f>+'Indice PondENGHO'!AO15/'Indice PondENGHO'!AO14-1</f>
        <v>1.9305737486133401E-2</v>
      </c>
      <c r="AP17" s="3">
        <f>+'Indice PondENGHO'!AP15/'Indice PondENGHO'!AP14-1</f>
        <v>2.1087864118523036E-2</v>
      </c>
      <c r="AQ17" s="3">
        <f>+'Indice PondENGHO'!AQ15/'Indice PondENGHO'!AQ14-1</f>
        <v>1.2638152998381447E-2</v>
      </c>
      <c r="AR17" s="3">
        <f>+'Indice PondENGHO'!AR15/'Indice PondENGHO'!AR14-1</f>
        <v>1.5902340026284545E-2</v>
      </c>
      <c r="AS17" s="3">
        <f>+'Indice PondENGHO'!AS15/'Indice PondENGHO'!AS14-1</f>
        <v>1.7833274749689876E-2</v>
      </c>
      <c r="AT17" s="3">
        <f>+'Indice PondENGHO'!AT15/'Indice PondENGHO'!AT14-1</f>
        <v>2.218773131606544E-2</v>
      </c>
      <c r="AU17" s="3">
        <f>+'Indice PondENGHO'!AU15/'Indice PondENGHO'!AU14-1</f>
        <v>1.1296835316204623E-2</v>
      </c>
      <c r="AV17" s="3">
        <f>+'Indice PondENGHO'!AV15/'Indice PondENGHO'!AV14-1</f>
        <v>2.8904722145602912E-2</v>
      </c>
      <c r="AW17" s="3">
        <f>+'Indice PondENGHO'!AW15/'Indice PondENGHO'!AW14-1</f>
        <v>2.5015667207920478E-2</v>
      </c>
      <c r="AX17" s="3">
        <f>+'Indice PondENGHO'!AX15/'Indice PondENGHO'!AX14-1</f>
        <v>2.8569687694641965E-2</v>
      </c>
      <c r="AY17" s="3">
        <f>+'Indice PondENGHO'!AY15/'Indice PondENGHO'!AY14-1</f>
        <v>2.489203798134465E-2</v>
      </c>
      <c r="AZ17" s="10">
        <f>+'Indice PondENGHO'!AZ15/'Indice PondENGHO'!AZ14-1</f>
        <v>1.7397115781719208E-2</v>
      </c>
      <c r="BA17" s="3">
        <f>+'Indice PondENGHO'!BA15/'Indice PondENGHO'!BA14-1</f>
        <v>1.8917539154987617E-2</v>
      </c>
      <c r="BB17" s="3">
        <f>+'Indice PondENGHO'!BB15/'Indice PondENGHO'!BB14-1</f>
        <v>2.1002518820944838E-2</v>
      </c>
      <c r="BC17" s="3">
        <f>+'Indice PondENGHO'!BC15/'Indice PondENGHO'!BC14-1</f>
        <v>9.7567748989224601E-3</v>
      </c>
      <c r="BD17" s="3">
        <f>+'Indice PondENGHO'!BD15/'Indice PondENGHO'!BD14-1</f>
        <v>1.7603478393420469E-2</v>
      </c>
      <c r="BE17" s="3">
        <f>+'Indice PondENGHO'!BE15/'Indice PondENGHO'!BE14-1</f>
        <v>1.8068568187584955E-2</v>
      </c>
      <c r="BF17" s="3">
        <f>+'Indice PondENGHO'!BF15/'Indice PondENGHO'!BF14-1</f>
        <v>2.1506937181460017E-2</v>
      </c>
      <c r="BG17" s="3">
        <f>+'Indice PondENGHO'!BG15/'Indice PondENGHO'!BG14-1</f>
        <v>1.2128596132683578E-2</v>
      </c>
      <c r="BH17" s="3">
        <f>+'Indice PondENGHO'!BH15/'Indice PondENGHO'!BH14-1</f>
        <v>2.8987910765850611E-2</v>
      </c>
      <c r="BI17" s="3">
        <f>+'Indice PondENGHO'!BI15/'Indice PondENGHO'!BI14-1</f>
        <v>2.3740984162784917E-2</v>
      </c>
      <c r="BJ17" s="3">
        <f>+'Indice PondENGHO'!BJ15/'Indice PondENGHO'!BJ14-1</f>
        <v>2.9583461683735823E-2</v>
      </c>
      <c r="BK17" s="11">
        <f>+'Indice PondENGHO'!BK15/'Indice PondENGHO'!BK14-1</f>
        <v>2.6864576421624431E-2</v>
      </c>
      <c r="BL17" s="2">
        <f t="shared" si="2"/>
        <v>43101</v>
      </c>
      <c r="BM17" s="3">
        <f>+'Indice PondENGHO'!BL15/'Indice PondENGHO'!BL14-1</f>
        <v>1.8931178469575594E-2</v>
      </c>
      <c r="BN17" s="3">
        <f>+'Indice PondENGHO'!BM15/'Indice PondENGHO'!BM14-1</f>
        <v>1.9087564879756602E-2</v>
      </c>
      <c r="BO17" s="3">
        <f>+'Indice PondENGHO'!BN15/'Indice PondENGHO'!BN14-1</f>
        <v>1.9192796647296229E-2</v>
      </c>
      <c r="BP17" s="3">
        <f>+'Indice PondENGHO'!BO15/'Indice PondENGHO'!BO14-1</f>
        <v>1.9687390844917996E-2</v>
      </c>
      <c r="BQ17" s="3">
        <f>+'Indice PondENGHO'!BP15/'Indice PondENGHO'!BP14-1</f>
        <v>2.0088474026419556E-2</v>
      </c>
      <c r="BR17" s="10">
        <f>+'Indice PondENGHO'!BQ15/'Indice PondENGHO'!BQ14-1</f>
        <v>1.6438758713247958E-2</v>
      </c>
      <c r="BS17" s="3">
        <f>+'Indice PondENGHO'!BR15/'Indice PondENGHO'!BR14-1</f>
        <v>1.9285618901468959E-2</v>
      </c>
      <c r="BT17" s="3">
        <f>+'Indice PondENGHO'!BS15/'Indice PondENGHO'!BS14-1</f>
        <v>2.106592908355065E-2</v>
      </c>
      <c r="BU17" s="3">
        <f>+'Indice PondENGHO'!BT15/'Indice PondENGHO'!BT14-1</f>
        <v>1.2694359066854677E-2</v>
      </c>
      <c r="BV17" s="3">
        <f>+'Indice PondENGHO'!BU15/'Indice PondENGHO'!BU14-1</f>
        <v>1.6543005120475573E-2</v>
      </c>
      <c r="BW17" s="3">
        <f>+'Indice PondENGHO'!BV15/'Indice PondENGHO'!BV14-1</f>
        <v>1.7806696190435956E-2</v>
      </c>
      <c r="BX17" s="3">
        <f>+'Indice PondENGHO'!BW15/'Indice PondENGHO'!BW14-1</f>
        <v>2.2162989189102644E-2</v>
      </c>
      <c r="BY17" s="3">
        <f>+'Indice PondENGHO'!BX15/'Indice PondENGHO'!BX14-1</f>
        <v>1.1311611637286667E-2</v>
      </c>
      <c r="BZ17" s="3">
        <f>+'Indice PondENGHO'!BY15/'Indice PondENGHO'!BY14-1</f>
        <v>2.8850198215553791E-2</v>
      </c>
      <c r="CA17" s="3">
        <f>+'Indice PondENGHO'!BZ15/'Indice PondENGHO'!BZ14-1</f>
        <v>2.4742652001026544E-2</v>
      </c>
      <c r="CB17" s="3">
        <f>+'Indice PondENGHO'!CA15/'Indice PondENGHO'!CA14-1</f>
        <v>2.868055651396717E-2</v>
      </c>
      <c r="CC17" s="11">
        <f>+'Indice PondENGHO'!CB15/'Indice PondENGHO'!CB14-1</f>
        <v>2.5135800016807819E-2</v>
      </c>
      <c r="CD17" s="10">
        <f>+'Indice PondENGHO'!CC15/'Indice PondENGHO'!CC14-1</f>
        <v>1.9544808716857265E-2</v>
      </c>
      <c r="CE17" s="11">
        <f>+'Indice PondENGHO'!CD15/'Indice PondENGHO'!CD14-1</f>
        <v>1.9544808716857265E-2</v>
      </c>
      <c r="CG17" s="3">
        <f ca="1">+'Indice PondENGHO'!CF15/'Indice PondENGHO'!CF14-1</f>
        <v>1.9418792425941245E-2</v>
      </c>
      <c r="CI17" s="3">
        <f t="shared" si="3"/>
        <v>-1.1572955568439625E-3</v>
      </c>
      <c r="CJ17" s="3">
        <f>+'[3]Infla Mensual PondENGHO'!CF17</f>
        <v>-3.7131496758924243E-4</v>
      </c>
      <c r="CK17" s="3">
        <f t="shared" si="4"/>
        <v>-7.8598058925472003E-4</v>
      </c>
    </row>
    <row r="18" spans="1:89" x14ac:dyDescent="0.25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PondENGHO'!D15-1</f>
        <v>1.620553322673346E-2</v>
      </c>
      <c r="E18" s="3">
        <f>+'Indice PondENGHO'!E16/'Indice PondENGHO'!E15-1</f>
        <v>2.1649650504029561E-2</v>
      </c>
      <c r="F18" s="3">
        <f>+'Indice PondENGHO'!F16/'Indice PondENGHO'!F15-1</f>
        <v>1.3620810833238961E-2</v>
      </c>
      <c r="G18" s="3">
        <f>+'Indice PondENGHO'!G16/'Indice PondENGHO'!G15-1</f>
        <v>3.4940141870312136E-2</v>
      </c>
      <c r="H18" s="3">
        <f>+'Indice PondENGHO'!H16/'Indice PondENGHO'!H15-1</f>
        <v>2.0748941828163892E-2</v>
      </c>
      <c r="I18" s="3">
        <f>+'Indice PondENGHO'!I16/'Indice PondENGHO'!I15-1</f>
        <v>2.2342539575812337E-2</v>
      </c>
      <c r="J18" s="3">
        <f>+'Indice PondENGHO'!J16/'Indice PondENGHO'!J15-1</f>
        <v>4.4037759466071691E-2</v>
      </c>
      <c r="K18" s="3">
        <f>+'Indice PondENGHO'!K16/'Indice PondENGHO'!K15-1</f>
        <v>9.0221535919160711E-2</v>
      </c>
      <c r="L18" s="3">
        <f>+'Indice PondENGHO'!L16/'Indice PondENGHO'!L15-1</f>
        <v>1.7961627711240213E-2</v>
      </c>
      <c r="M18" s="3">
        <f>+'Indice PondENGHO'!M16/'Indice PondENGHO'!M15-1</f>
        <v>2.8580724666755541E-2</v>
      </c>
      <c r="N18" s="3">
        <f>+'Indice PondENGHO'!N16/'Indice PondENGHO'!N15-1</f>
        <v>2.2034381958676796E-2</v>
      </c>
      <c r="O18" s="11">
        <f>+'Indice PondENGHO'!O16/'Indice PondENGHO'!O15-1</f>
        <v>1.8549285005482252E-2</v>
      </c>
      <c r="P18" s="3">
        <f>+'Indice PondENGHO'!P16/'Indice PondENGHO'!P15-1</f>
        <v>1.6591649669531527E-2</v>
      </c>
      <c r="Q18" s="3">
        <f>+'Indice PondENGHO'!Q16/'Indice PondENGHO'!Q15-1</f>
        <v>2.1965743187202458E-2</v>
      </c>
      <c r="R18" s="3">
        <f>+'Indice PondENGHO'!R16/'Indice PondENGHO'!R15-1</f>
        <v>1.4082565216126719E-2</v>
      </c>
      <c r="S18" s="3">
        <f>+'Indice PondENGHO'!S16/'Indice PondENGHO'!S15-1</f>
        <v>3.6103326554549175E-2</v>
      </c>
      <c r="T18" s="3">
        <f>+'Indice PondENGHO'!T16/'Indice PondENGHO'!T15-1</f>
        <v>2.1455320056911864E-2</v>
      </c>
      <c r="U18" s="3">
        <f>+'Indice PondENGHO'!U16/'Indice PondENGHO'!U15-1</f>
        <v>2.2743934094647145E-2</v>
      </c>
      <c r="V18" s="3">
        <f>+'Indice PondENGHO'!V16/'Indice PondENGHO'!V15-1</f>
        <v>4.4525714538895755E-2</v>
      </c>
      <c r="W18" s="3">
        <f>+'Indice PondENGHO'!W16/'Indice PondENGHO'!W15-1</f>
        <v>8.8829585776685871E-2</v>
      </c>
      <c r="X18" s="3">
        <f>+'Indice PondENGHO'!X16/'Indice PondENGHO'!X15-1</f>
        <v>1.8500786366653088E-2</v>
      </c>
      <c r="Y18" s="3">
        <f>+'Indice PondENGHO'!Y16/'Indice PondENGHO'!Y15-1</f>
        <v>2.9002511311311041E-2</v>
      </c>
      <c r="Z18" s="3">
        <f>+'Indice PondENGHO'!Z16/'Indice PondENGHO'!Z15-1</f>
        <v>2.1714474015097629E-2</v>
      </c>
      <c r="AA18" s="3">
        <f>+'Indice PondENGHO'!AA16/'Indice PondENGHO'!AA15-1</f>
        <v>1.8025024551559188E-2</v>
      </c>
      <c r="AB18" s="10">
        <f>+'Indice PondENGHO'!AB16/'Indice PondENGHO'!AB15-1</f>
        <v>1.6873035341758769E-2</v>
      </c>
      <c r="AC18" s="3">
        <f>+'Indice PondENGHO'!AC16/'Indice PondENGHO'!AC15-1</f>
        <v>2.1757489031156485E-2</v>
      </c>
      <c r="AD18" s="3">
        <f>+'Indice PondENGHO'!AD16/'Indice PondENGHO'!AD15-1</f>
        <v>1.3996957380506547E-2</v>
      </c>
      <c r="AE18" s="3">
        <f>+'Indice PondENGHO'!AE16/'Indice PondENGHO'!AE15-1</f>
        <v>3.6770721297209485E-2</v>
      </c>
      <c r="AF18" s="3">
        <f>+'Indice PondENGHO'!AF16/'Indice PondENGHO'!AF15-1</f>
        <v>2.137171523801018E-2</v>
      </c>
      <c r="AG18" s="3">
        <f>+'Indice PondENGHO'!AG16/'Indice PondENGHO'!AG15-1</f>
        <v>2.2821630704734197E-2</v>
      </c>
      <c r="AH18" s="3">
        <f>+'Indice PondENGHO'!AH16/'Indice PondENGHO'!AH15-1</f>
        <v>4.4908401142731202E-2</v>
      </c>
      <c r="AI18" s="3">
        <f>+'Indice PondENGHO'!AI16/'Indice PondENGHO'!AI15-1</f>
        <v>8.8136302221468066E-2</v>
      </c>
      <c r="AJ18" s="3">
        <f>+'Indice PondENGHO'!AJ16/'Indice PondENGHO'!AJ15-1</f>
        <v>1.8653166951311917E-2</v>
      </c>
      <c r="AK18" s="3">
        <f>+'Indice PondENGHO'!AK16/'Indice PondENGHO'!AK15-1</f>
        <v>2.9264663814509095E-2</v>
      </c>
      <c r="AL18" s="3">
        <f>+'Indice PondENGHO'!AL16/'Indice PondENGHO'!AL15-1</f>
        <v>2.0607481697796137E-2</v>
      </c>
      <c r="AM18" s="11">
        <f>+'Indice PondENGHO'!AM16/'Indice PondENGHO'!AM15-1</f>
        <v>1.790554880516404E-2</v>
      </c>
      <c r="AN18" s="3">
        <f>+'Indice PondENGHO'!AN16/'Indice PondENGHO'!AN15-1</f>
        <v>1.7176115794493407E-2</v>
      </c>
      <c r="AO18" s="3">
        <f>+'Indice PondENGHO'!AO16/'Indice PondENGHO'!AO15-1</f>
        <v>2.1792955899567534E-2</v>
      </c>
      <c r="AP18" s="3">
        <f>+'Indice PondENGHO'!AP16/'Indice PondENGHO'!AP15-1</f>
        <v>1.4385142379007565E-2</v>
      </c>
      <c r="AQ18" s="3">
        <f>+'Indice PondENGHO'!AQ16/'Indice PondENGHO'!AQ15-1</f>
        <v>3.6738962679058629E-2</v>
      </c>
      <c r="AR18" s="3">
        <f>+'Indice PondENGHO'!AR16/'Indice PondENGHO'!AR15-1</f>
        <v>2.1463402655081287E-2</v>
      </c>
      <c r="AS18" s="3">
        <f>+'Indice PondENGHO'!AS16/'Indice PondENGHO'!AS15-1</f>
        <v>2.387634471951916E-2</v>
      </c>
      <c r="AT18" s="3">
        <f>+'Indice PondENGHO'!AT16/'Indice PondENGHO'!AT15-1</f>
        <v>4.4815971192721848E-2</v>
      </c>
      <c r="AU18" s="3">
        <f>+'Indice PondENGHO'!AU16/'Indice PondENGHO'!AU15-1</f>
        <v>8.7444841862168055E-2</v>
      </c>
      <c r="AV18" s="3">
        <f>+'Indice PondENGHO'!AV16/'Indice PondENGHO'!AV15-1</f>
        <v>1.8996453187943629E-2</v>
      </c>
      <c r="AW18" s="3">
        <f>+'Indice PondENGHO'!AW16/'Indice PondENGHO'!AW15-1</f>
        <v>2.9709726880853049E-2</v>
      </c>
      <c r="AX18" s="3">
        <f>+'Indice PondENGHO'!AX16/'Indice PondENGHO'!AX15-1</f>
        <v>2.0610061911274125E-2</v>
      </c>
      <c r="AY18" s="3">
        <f>+'Indice PondENGHO'!AY16/'Indice PondENGHO'!AY15-1</f>
        <v>1.7694642715736064E-2</v>
      </c>
      <c r="AZ18" s="10">
        <f>+'Indice PondENGHO'!AZ16/'Indice PondENGHO'!AZ15-1</f>
        <v>1.7635900112789038E-2</v>
      </c>
      <c r="BA18" s="3">
        <f>+'Indice PondENGHO'!BA16/'Indice PondENGHO'!BA15-1</f>
        <v>2.2021224402388073E-2</v>
      </c>
      <c r="BB18" s="3">
        <f>+'Indice PondENGHO'!BB16/'Indice PondENGHO'!BB15-1</f>
        <v>1.4571816979703334E-2</v>
      </c>
      <c r="BC18" s="3">
        <f>+'Indice PondENGHO'!BC16/'Indice PondENGHO'!BC15-1</f>
        <v>3.8070441121331511E-2</v>
      </c>
      <c r="BD18" s="3">
        <f>+'Indice PondENGHO'!BD16/'Indice PondENGHO'!BD15-1</f>
        <v>2.2365118774740234E-2</v>
      </c>
      <c r="BE18" s="3">
        <f>+'Indice PondENGHO'!BE16/'Indice PondENGHO'!BE15-1</f>
        <v>2.4768252481147224E-2</v>
      </c>
      <c r="BF18" s="3">
        <f>+'Indice PondENGHO'!BF16/'Indice PondENGHO'!BF15-1</f>
        <v>4.4783688976304248E-2</v>
      </c>
      <c r="BG18" s="3">
        <f>+'Indice PondENGHO'!BG16/'Indice PondENGHO'!BG15-1</f>
        <v>8.602491466458928E-2</v>
      </c>
      <c r="BH18" s="3">
        <f>+'Indice PondENGHO'!BH16/'Indice PondENGHO'!BH15-1</f>
        <v>1.9498648667765295E-2</v>
      </c>
      <c r="BI18" s="3">
        <f>+'Indice PondENGHO'!BI16/'Indice PondENGHO'!BI15-1</f>
        <v>2.9564976033502832E-2</v>
      </c>
      <c r="BJ18" s="3">
        <f>+'Indice PondENGHO'!BJ16/'Indice PondENGHO'!BJ15-1</f>
        <v>1.9582259970171823E-2</v>
      </c>
      <c r="BK18" s="11">
        <f>+'Indice PondENGHO'!BK16/'Indice PondENGHO'!BK15-1</f>
        <v>1.7188214801544754E-2</v>
      </c>
      <c r="BL18" s="2">
        <f t="shared" si="2"/>
        <v>43132</v>
      </c>
      <c r="BM18" s="3">
        <f>+'Indice PondENGHO'!BL16/'Indice PondENGHO'!BL15-1</f>
        <v>2.3657025453473146E-2</v>
      </c>
      <c r="BN18" s="3">
        <f>+'Indice PondENGHO'!BM16/'Indice PondENGHO'!BM15-1</f>
        <v>2.5381795269783236E-2</v>
      </c>
      <c r="BO18" s="3">
        <f>+'Indice PondENGHO'!BN16/'Indice PondENGHO'!BN15-1</f>
        <v>2.5669059883090428E-2</v>
      </c>
      <c r="BP18" s="3">
        <f>+'Indice PondENGHO'!BO16/'Indice PondENGHO'!BO15-1</f>
        <v>2.6430283205534533E-2</v>
      </c>
      <c r="BQ18" s="3">
        <f>+'Indice PondENGHO'!BP16/'Indice PondENGHO'!BP15-1</f>
        <v>2.6795176257310205E-2</v>
      </c>
      <c r="BR18" s="10">
        <f>+'Indice PondENGHO'!BQ16/'Indice PondENGHO'!BQ15-1</f>
        <v>1.6936219098765193E-2</v>
      </c>
      <c r="BS18" s="3">
        <f>+'Indice PondENGHO'!BR16/'Indice PondENGHO'!BR15-1</f>
        <v>2.1869807450910939E-2</v>
      </c>
      <c r="BT18" s="3">
        <f>+'Indice PondENGHO'!BS16/'Indice PondENGHO'!BS15-1</f>
        <v>1.4210519005085631E-2</v>
      </c>
      <c r="BU18" s="3">
        <f>+'Indice PondENGHO'!BT16/'Indice PondENGHO'!BT15-1</f>
        <v>3.6872052546422562E-2</v>
      </c>
      <c r="BV18" s="3">
        <f>+'Indice PondENGHO'!BU16/'Indice PondENGHO'!BU15-1</f>
        <v>2.1760621972036098E-2</v>
      </c>
      <c r="BW18" s="3">
        <f>+'Indice PondENGHO'!BV16/'Indice PondENGHO'!BV15-1</f>
        <v>2.3815858610459317E-2</v>
      </c>
      <c r="BX18" s="3">
        <f>+'Indice PondENGHO'!BW16/'Indice PondENGHO'!BW15-1</f>
        <v>4.4710557760370584E-2</v>
      </c>
      <c r="BY18" s="3">
        <f>+'Indice PondENGHO'!BX16/'Indice PondENGHO'!BX15-1</f>
        <v>8.7721335327349825E-2</v>
      </c>
      <c r="BZ18" s="3">
        <f>+'Indice PondENGHO'!BY16/'Indice PondENGHO'!BY15-1</f>
        <v>1.8947240800888387E-2</v>
      </c>
      <c r="CA18" s="3">
        <f>+'Indice PondENGHO'!BZ16/'Indice PondENGHO'!BZ15-1</f>
        <v>2.941114671011702E-2</v>
      </c>
      <c r="CB18" s="3">
        <f>+'Indice PondENGHO'!CA16/'Indice PondENGHO'!CA15-1</f>
        <v>2.0439339624646058E-2</v>
      </c>
      <c r="CC18" s="11">
        <f>+'Indice PondENGHO'!CB16/'Indice PondENGHO'!CB15-1</f>
        <v>1.7671459568992853E-2</v>
      </c>
      <c r="CD18" s="10">
        <f>+'Indice PondENGHO'!CC16/'Indice PondENGHO'!CC15-1</f>
        <v>2.5914506055672248E-2</v>
      </c>
      <c r="CE18" s="11">
        <f>+'Indice PondENGHO'!CD16/'Indice PondENGHO'!CD15-1</f>
        <v>2.5914506055672248E-2</v>
      </c>
      <c r="CG18" s="3">
        <f ca="1">+'Indice PondENGHO'!CF16/'Indice PondENGHO'!CF15-1</f>
        <v>2.6078596105977958E-2</v>
      </c>
      <c r="CI18" s="3">
        <f t="shared" si="3"/>
        <v>-3.1381508038370587E-3</v>
      </c>
      <c r="CJ18" s="3">
        <f>+'[3]Infla Mensual PondENGHO'!CF18</f>
        <v>-1.5851518457217217E-3</v>
      </c>
      <c r="CK18" s="3">
        <f t="shared" si="4"/>
        <v>-1.5529989581153369E-3</v>
      </c>
    </row>
    <row r="19" spans="1:89" x14ac:dyDescent="0.25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PondENGHO'!D16-1</f>
        <v>1.5276360820020374E-2</v>
      </c>
      <c r="E19" s="3">
        <f>+'Indice PondENGHO'!E17/'Indice PondENGHO'!E16-1</f>
        <v>3.539185138241141E-3</v>
      </c>
      <c r="F19" s="3">
        <f>+'Indice PondENGHO'!F17/'Indice PondENGHO'!F16-1</f>
        <v>1.6405714770544311E-2</v>
      </c>
      <c r="G19" s="3">
        <f>+'Indice PondENGHO'!G17/'Indice PondENGHO'!G16-1</f>
        <v>7.388792131229005E-3</v>
      </c>
      <c r="H19" s="3">
        <f>+'Indice PondENGHO'!H17/'Indice PondENGHO'!H16-1</f>
        <v>4.346036510026674E-2</v>
      </c>
      <c r="I19" s="3">
        <f>+'Indice PondENGHO'!I17/'Indice PondENGHO'!I16-1</f>
        <v>1.4216197851064871E-2</v>
      </c>
      <c r="J19" s="3">
        <f>+'Indice PondENGHO'!J17/'Indice PondENGHO'!J16-1</f>
        <v>2.1593114383937628E-2</v>
      </c>
      <c r="K19" s="3">
        <f>+'Indice PondENGHO'!K17/'Indice PondENGHO'!K16-1</f>
        <v>2.8184766364564906E-2</v>
      </c>
      <c r="L19" s="3">
        <f>+'Indice PondENGHO'!L17/'Indice PondENGHO'!L16-1</f>
        <v>1.8860403753838684E-2</v>
      </c>
      <c r="M19" s="3">
        <f>+'Indice PondENGHO'!M17/'Indice PondENGHO'!M16-1</f>
        <v>1.1621441275062594E-3</v>
      </c>
      <c r="N19" s="3">
        <f>+'Indice PondENGHO'!N17/'Indice PondENGHO'!N16-1</f>
        <v>1.912116512409745E-2</v>
      </c>
      <c r="O19" s="11">
        <f>+'Indice PondENGHO'!O17/'Indice PondENGHO'!O16-1</f>
        <v>1.7565417954984675E-2</v>
      </c>
      <c r="P19" s="3">
        <f>+'Indice PondENGHO'!P17/'Indice PondENGHO'!P16-1</f>
        <v>1.4640263951052779E-2</v>
      </c>
      <c r="Q19" s="3">
        <f>+'Indice PondENGHO'!Q17/'Indice PondENGHO'!Q16-1</f>
        <v>3.0847472844119928E-3</v>
      </c>
      <c r="R19" s="3">
        <f>+'Indice PondENGHO'!R17/'Indice PondENGHO'!R16-1</f>
        <v>1.7644464885436362E-2</v>
      </c>
      <c r="S19" s="3">
        <f>+'Indice PondENGHO'!S17/'Indice PondENGHO'!S16-1</f>
        <v>6.6801929390323256E-3</v>
      </c>
      <c r="T19" s="3">
        <f>+'Indice PondENGHO'!T17/'Indice PondENGHO'!T16-1</f>
        <v>4.440380557834267E-2</v>
      </c>
      <c r="U19" s="3">
        <f>+'Indice PondENGHO'!U17/'Indice PondENGHO'!U16-1</f>
        <v>1.3758839545194856E-2</v>
      </c>
      <c r="V19" s="3">
        <f>+'Indice PondENGHO'!V17/'Indice PondENGHO'!V16-1</f>
        <v>1.9704607627546666E-2</v>
      </c>
      <c r="W19" s="3">
        <f>+'Indice PondENGHO'!W17/'Indice PondENGHO'!W16-1</f>
        <v>2.7996874188142007E-2</v>
      </c>
      <c r="X19" s="3">
        <f>+'Indice PondENGHO'!X17/'Indice PondENGHO'!X16-1</f>
        <v>1.75978912755268E-2</v>
      </c>
      <c r="Y19" s="3">
        <f>+'Indice PondENGHO'!Y17/'Indice PondENGHO'!Y16-1</f>
        <v>1.2913013266986351E-3</v>
      </c>
      <c r="Z19" s="3">
        <f>+'Indice PondENGHO'!Z17/'Indice PondENGHO'!Z16-1</f>
        <v>1.8099604222974408E-2</v>
      </c>
      <c r="AA19" s="3">
        <f>+'Indice PondENGHO'!AA17/'Indice PondENGHO'!AA16-1</f>
        <v>1.8698962107701611E-2</v>
      </c>
      <c r="AB19" s="10">
        <f>+'Indice PondENGHO'!AB17/'Indice PondENGHO'!AB16-1</f>
        <v>1.4207457126218515E-2</v>
      </c>
      <c r="AC19" s="3">
        <f>+'Indice PondENGHO'!AC17/'Indice PondENGHO'!AC16-1</f>
        <v>3.1089484285060642E-3</v>
      </c>
      <c r="AD19" s="3">
        <f>+'Indice PondENGHO'!AD17/'Indice PondENGHO'!AD16-1</f>
        <v>1.8023703624132192E-2</v>
      </c>
      <c r="AE19" s="3">
        <f>+'Indice PondENGHO'!AE17/'Indice PondENGHO'!AE16-1</f>
        <v>5.1229186102579316E-3</v>
      </c>
      <c r="AF19" s="3">
        <f>+'Indice PondENGHO'!AF17/'Indice PondENGHO'!AF16-1</f>
        <v>4.4920309455126484E-2</v>
      </c>
      <c r="AG19" s="3">
        <f>+'Indice PondENGHO'!AG17/'Indice PondENGHO'!AG16-1</f>
        <v>1.3619391235745848E-2</v>
      </c>
      <c r="AH19" s="3">
        <f>+'Indice PondENGHO'!AH17/'Indice PondENGHO'!AH16-1</f>
        <v>1.8826569204775989E-2</v>
      </c>
      <c r="AI19" s="3">
        <f>+'Indice PondENGHO'!AI17/'Indice PondENGHO'!AI16-1</f>
        <v>2.7890301998718225E-2</v>
      </c>
      <c r="AJ19" s="3">
        <f>+'Indice PondENGHO'!AJ17/'Indice PondENGHO'!AJ16-1</f>
        <v>1.6815479151093715E-2</v>
      </c>
      <c r="AK19" s="3">
        <f>+'Indice PondENGHO'!AK17/'Indice PondENGHO'!AK16-1</f>
        <v>1.1871899236512995E-3</v>
      </c>
      <c r="AL19" s="3">
        <f>+'Indice PondENGHO'!AL17/'Indice PondENGHO'!AL16-1</f>
        <v>1.7230567078623693E-2</v>
      </c>
      <c r="AM19" s="11">
        <f>+'Indice PondENGHO'!AM17/'Indice PondENGHO'!AM16-1</f>
        <v>1.8989384876987758E-2</v>
      </c>
      <c r="AN19" s="3">
        <f>+'Indice PondENGHO'!AN17/'Indice PondENGHO'!AN16-1</f>
        <v>1.3872422934579465E-2</v>
      </c>
      <c r="AO19" s="3">
        <f>+'Indice PondENGHO'!AO17/'Indice PondENGHO'!AO16-1</f>
        <v>3.0305246071322678E-3</v>
      </c>
      <c r="AP19" s="3">
        <f>+'Indice PondENGHO'!AP17/'Indice PondENGHO'!AP16-1</f>
        <v>1.9009251474371824E-2</v>
      </c>
      <c r="AQ19" s="3">
        <f>+'Indice PondENGHO'!AQ17/'Indice PondENGHO'!AQ16-1</f>
        <v>6.2625614516471639E-3</v>
      </c>
      <c r="AR19" s="3">
        <f>+'Indice PondENGHO'!AR17/'Indice PondENGHO'!AR16-1</f>
        <v>4.5091174544502843E-2</v>
      </c>
      <c r="AS19" s="3">
        <f>+'Indice PondENGHO'!AS17/'Indice PondENGHO'!AS16-1</f>
        <v>1.3050163171412388E-2</v>
      </c>
      <c r="AT19" s="3">
        <f>+'Indice PondENGHO'!AT17/'Indice PondENGHO'!AT16-1</f>
        <v>1.7314377129592717E-2</v>
      </c>
      <c r="AU19" s="3">
        <f>+'Indice PondENGHO'!AU17/'Indice PondENGHO'!AU16-1</f>
        <v>2.7758278897616728E-2</v>
      </c>
      <c r="AV19" s="3">
        <f>+'Indice PondENGHO'!AV17/'Indice PondENGHO'!AV16-1</f>
        <v>1.6928544595486539E-2</v>
      </c>
      <c r="AW19" s="3">
        <f>+'Indice PondENGHO'!AW17/'Indice PondENGHO'!AW16-1</f>
        <v>8.4804633680235497E-4</v>
      </c>
      <c r="AX19" s="3">
        <f>+'Indice PondENGHO'!AX17/'Indice PondENGHO'!AX16-1</f>
        <v>1.7418195839957296E-2</v>
      </c>
      <c r="AY19" s="3">
        <f>+'Indice PondENGHO'!AY17/'Indice PondENGHO'!AY16-1</f>
        <v>1.9604993959431827E-2</v>
      </c>
      <c r="AZ19" s="10">
        <f>+'Indice PondENGHO'!AZ17/'Indice PondENGHO'!AZ16-1</f>
        <v>1.3296637632919106E-2</v>
      </c>
      <c r="BA19" s="3">
        <f>+'Indice PondENGHO'!BA17/'Indice PondENGHO'!BA16-1</f>
        <v>2.7560739995498018E-3</v>
      </c>
      <c r="BB19" s="3">
        <f>+'Indice PondENGHO'!BB17/'Indice PondENGHO'!BB16-1</f>
        <v>2.0023846018528246E-2</v>
      </c>
      <c r="BC19" s="3">
        <f>+'Indice PondENGHO'!BC17/'Indice PondENGHO'!BC16-1</f>
        <v>7.7204722403836357E-3</v>
      </c>
      <c r="BD19" s="3">
        <f>+'Indice PondENGHO'!BD17/'Indice PondENGHO'!BD16-1</f>
        <v>4.5837259193376667E-2</v>
      </c>
      <c r="BE19" s="3">
        <f>+'Indice PondENGHO'!BE17/'Indice PondENGHO'!BE16-1</f>
        <v>1.2424210655464618E-2</v>
      </c>
      <c r="BF19" s="3">
        <f>+'Indice PondENGHO'!BF17/'Indice PondENGHO'!BF16-1</f>
        <v>1.6582995744293783E-2</v>
      </c>
      <c r="BG19" s="3">
        <f>+'Indice PondENGHO'!BG17/'Indice PondENGHO'!BG16-1</f>
        <v>2.7223485917843071E-2</v>
      </c>
      <c r="BH19" s="3">
        <f>+'Indice PondENGHO'!BH17/'Indice PondENGHO'!BH16-1</f>
        <v>1.7841447961010504E-2</v>
      </c>
      <c r="BI19" s="3">
        <f>+'Indice PondENGHO'!BI17/'Indice PondENGHO'!BI16-1</f>
        <v>2.4970424800954127E-3</v>
      </c>
      <c r="BJ19" s="3">
        <f>+'Indice PondENGHO'!BJ17/'Indice PondENGHO'!BJ16-1</f>
        <v>1.6634565768767651E-2</v>
      </c>
      <c r="BK19" s="11">
        <f>+'Indice PondENGHO'!BK17/'Indice PondENGHO'!BK16-1</f>
        <v>2.070693460606865E-2</v>
      </c>
      <c r="BL19" s="2">
        <f t="shared" si="2"/>
        <v>43160</v>
      </c>
      <c r="BM19" s="3">
        <f>+'Indice PondENGHO'!BL17/'Indice PondENGHO'!BL16-1</f>
        <v>1.6411627888626157E-2</v>
      </c>
      <c r="BN19" s="3">
        <f>+'Indice PondENGHO'!BM17/'Indice PondENGHO'!BM16-1</f>
        <v>1.6145634990271107E-2</v>
      </c>
      <c r="BO19" s="3">
        <f>+'Indice PondENGHO'!BN17/'Indice PondENGHO'!BN16-1</f>
        <v>1.5798945241701334E-2</v>
      </c>
      <c r="BP19" s="3">
        <f>+'Indice PondENGHO'!BO17/'Indice PondENGHO'!BO16-1</f>
        <v>1.613145431577645E-2</v>
      </c>
      <c r="BQ19" s="3">
        <f>+'Indice PondENGHO'!BP17/'Indice PondENGHO'!BP16-1</f>
        <v>1.669339404477066E-2</v>
      </c>
      <c r="BR19" s="10">
        <f>+'Indice PondENGHO'!BQ17/'Indice PondENGHO'!BQ16-1</f>
        <v>1.4204416655608343E-2</v>
      </c>
      <c r="BS19" s="3">
        <f>+'Indice PondENGHO'!BR17/'Indice PondENGHO'!BR16-1</f>
        <v>3.038231884360254E-3</v>
      </c>
      <c r="BT19" s="3">
        <f>+'Indice PondENGHO'!BS17/'Indice PondENGHO'!BS16-1</f>
        <v>1.8530490288255708E-2</v>
      </c>
      <c r="BU19" s="3">
        <f>+'Indice PondENGHO'!BT17/'Indice PondENGHO'!BT16-1</f>
        <v>6.7366826594812412E-3</v>
      </c>
      <c r="BV19" s="3">
        <f>+'Indice PondENGHO'!BU17/'Indice PondENGHO'!BU16-1</f>
        <v>4.5144630742471437E-2</v>
      </c>
      <c r="BW19" s="3">
        <f>+'Indice PondENGHO'!BV17/'Indice PondENGHO'!BV16-1</f>
        <v>1.3060628644185668E-2</v>
      </c>
      <c r="BX19" s="3">
        <f>+'Indice PondENGHO'!BW17/'Indice PondENGHO'!BW16-1</f>
        <v>1.8011324177615196E-2</v>
      </c>
      <c r="BY19" s="3">
        <f>+'Indice PondENGHO'!BX17/'Indice PondENGHO'!BX16-1</f>
        <v>2.7718722746403524E-2</v>
      </c>
      <c r="BZ19" s="3">
        <f>+'Indice PondENGHO'!BY17/'Indice PondENGHO'!BY16-1</f>
        <v>1.7545150791805408E-2</v>
      </c>
      <c r="CA19" s="3">
        <f>+'Indice PondENGHO'!BZ17/'Indice PondENGHO'!BZ16-1</f>
        <v>1.637997662052415E-3</v>
      </c>
      <c r="CB19" s="3">
        <f>+'Indice PondENGHO'!CA17/'Indice PondENGHO'!CA16-1</f>
        <v>1.7287860601520544E-2</v>
      </c>
      <c r="CC19" s="11">
        <f>+'Indice PondENGHO'!CB17/'Indice PondENGHO'!CB16-1</f>
        <v>1.9585058634770114E-2</v>
      </c>
      <c r="CD19" s="10">
        <f>+'Indice PondENGHO'!CC17/'Indice PondENGHO'!CC16-1</f>
        <v>1.6290906762603363E-2</v>
      </c>
      <c r="CE19" s="11">
        <f>+'Indice PondENGHO'!CD17/'Indice PondENGHO'!CD16-1</f>
        <v>1.6290906762603363E-2</v>
      </c>
      <c r="CG19" s="3">
        <f ca="1">+'Indice PondENGHO'!CF17/'Indice PondENGHO'!CF16-1</f>
        <v>1.607856833547272E-2</v>
      </c>
      <c r="CI19" s="3">
        <f t="shared" si="3"/>
        <v>-2.8176615614450284E-4</v>
      </c>
      <c r="CJ19" s="3">
        <f>+'[3]Infla Mensual PondENGHO'!CF19</f>
        <v>-5.8573707710429801E-4</v>
      </c>
      <c r="CK19" s="3">
        <f t="shared" si="4"/>
        <v>3.0397092095979517E-4</v>
      </c>
    </row>
    <row r="20" spans="1:89" x14ac:dyDescent="0.25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PondENGHO'!D17-1</f>
        <v>1.5447528910872643E-2</v>
      </c>
      <c r="E20" s="3">
        <f>+'Indice PondENGHO'!E18/'Indice PondENGHO'!E17-1</f>
        <v>2.093941099106944E-2</v>
      </c>
      <c r="F20" s="3">
        <f>+'Indice PondENGHO'!F18/'Indice PondENGHO'!F17-1</f>
        <v>2.178729963557835E-2</v>
      </c>
      <c r="G20" s="3">
        <f>+'Indice PondENGHO'!G18/'Indice PondENGHO'!G17-1</f>
        <v>8.5857194974599649E-2</v>
      </c>
      <c r="H20" s="3">
        <f>+'Indice PondENGHO'!H18/'Indice PondENGHO'!H17-1</f>
        <v>1.4965351332153043E-2</v>
      </c>
      <c r="I20" s="3">
        <f>+'Indice PondENGHO'!I18/'Indice PondENGHO'!I17-1</f>
        <v>1.851181580686645E-2</v>
      </c>
      <c r="J20" s="3">
        <f>+'Indice PondENGHO'!J18/'Indice PondENGHO'!J17-1</f>
        <v>3.6459284444057882E-2</v>
      </c>
      <c r="K20" s="3">
        <f>+'Indice PondENGHO'!K18/'Indice PondENGHO'!K17-1</f>
        <v>1.5520782522146837E-2</v>
      </c>
      <c r="L20" s="3">
        <f>+'Indice PondENGHO'!L18/'Indice PondENGHO'!L17-1</f>
        <v>1.9125370803877884E-2</v>
      </c>
      <c r="M20" s="3">
        <f>+'Indice PondENGHO'!M18/'Indice PondENGHO'!M17-1</f>
        <v>2.2563146064717987E-2</v>
      </c>
      <c r="N20" s="3">
        <f>+'Indice PondENGHO'!N18/'Indice PondENGHO'!N17-1</f>
        <v>2.1421516215241798E-2</v>
      </c>
      <c r="O20" s="11">
        <f>+'Indice PondENGHO'!O18/'Indice PondENGHO'!O17-1</f>
        <v>1.8167412837601482E-2</v>
      </c>
      <c r="P20" s="3">
        <f>+'Indice PondENGHO'!P18/'Indice PondENGHO'!P17-1</f>
        <v>1.5292850242890177E-2</v>
      </c>
      <c r="Q20" s="3">
        <f>+'Indice PondENGHO'!Q18/'Indice PondENGHO'!Q17-1</f>
        <v>2.0810792460627781E-2</v>
      </c>
      <c r="R20" s="3">
        <f>+'Indice PondENGHO'!R18/'Indice PondENGHO'!R17-1</f>
        <v>2.0962065551075382E-2</v>
      </c>
      <c r="S20" s="3">
        <f>+'Indice PondENGHO'!S18/'Indice PondENGHO'!S17-1</f>
        <v>8.3020788269925205E-2</v>
      </c>
      <c r="T20" s="3">
        <f>+'Indice PondENGHO'!T18/'Indice PondENGHO'!T17-1</f>
        <v>1.556671437440893E-2</v>
      </c>
      <c r="U20" s="3">
        <f>+'Indice PondENGHO'!U18/'Indice PondENGHO'!U17-1</f>
        <v>1.8353246656864997E-2</v>
      </c>
      <c r="V20" s="3">
        <f>+'Indice PondENGHO'!V18/'Indice PondENGHO'!V17-1</f>
        <v>3.7797799699359258E-2</v>
      </c>
      <c r="W20" s="3">
        <f>+'Indice PondENGHO'!W18/'Indice PondENGHO'!W17-1</f>
        <v>1.4120975916894762E-2</v>
      </c>
      <c r="X20" s="3">
        <f>+'Indice PondENGHO'!X18/'Indice PondENGHO'!X17-1</f>
        <v>1.9195566472190784E-2</v>
      </c>
      <c r="Y20" s="3">
        <f>+'Indice PondENGHO'!Y18/'Indice PondENGHO'!Y17-1</f>
        <v>2.2901994032289874E-2</v>
      </c>
      <c r="Z20" s="3">
        <f>+'Indice PondENGHO'!Z18/'Indice PondENGHO'!Z17-1</f>
        <v>2.1967845071066527E-2</v>
      </c>
      <c r="AA20" s="3">
        <f>+'Indice PondENGHO'!AA18/'Indice PondENGHO'!AA17-1</f>
        <v>1.7613234598788718E-2</v>
      </c>
      <c r="AB20" s="10">
        <f>+'Indice PondENGHO'!AB18/'Indice PondENGHO'!AB17-1</f>
        <v>1.5277097434984066E-2</v>
      </c>
      <c r="AC20" s="3">
        <f>+'Indice PondENGHO'!AC18/'Indice PondENGHO'!AC17-1</f>
        <v>2.1010838437906632E-2</v>
      </c>
      <c r="AD20" s="3">
        <f>+'Indice PondENGHO'!AD18/'Indice PondENGHO'!AD17-1</f>
        <v>2.0626954848854906E-2</v>
      </c>
      <c r="AE20" s="3">
        <f>+'Indice PondENGHO'!AE18/'Indice PondENGHO'!AE17-1</f>
        <v>8.1296399742403214E-2</v>
      </c>
      <c r="AF20" s="3">
        <f>+'Indice PondENGHO'!AF18/'Indice PondENGHO'!AF17-1</f>
        <v>1.5618270899669717E-2</v>
      </c>
      <c r="AG20" s="3">
        <f>+'Indice PondENGHO'!AG18/'Indice PondENGHO'!AG17-1</f>
        <v>1.8540337315165356E-2</v>
      </c>
      <c r="AH20" s="3">
        <f>+'Indice PondENGHO'!AH18/'Indice PondENGHO'!AH17-1</f>
        <v>3.7868634839287374E-2</v>
      </c>
      <c r="AI20" s="3">
        <f>+'Indice PondENGHO'!AI18/'Indice PondENGHO'!AI17-1</f>
        <v>1.3728771635004522E-2</v>
      </c>
      <c r="AJ20" s="3">
        <f>+'Indice PondENGHO'!AJ18/'Indice PondENGHO'!AJ17-1</f>
        <v>1.9123761366671044E-2</v>
      </c>
      <c r="AK20" s="3">
        <f>+'Indice PondENGHO'!AK18/'Indice PondENGHO'!AK17-1</f>
        <v>2.3094509037275612E-2</v>
      </c>
      <c r="AL20" s="3">
        <f>+'Indice PondENGHO'!AL18/'Indice PondENGHO'!AL17-1</f>
        <v>2.2887153730817511E-2</v>
      </c>
      <c r="AM20" s="11">
        <f>+'Indice PondENGHO'!AM18/'Indice PondENGHO'!AM17-1</f>
        <v>1.7399798426180002E-2</v>
      </c>
      <c r="AN20" s="3">
        <f>+'Indice PondENGHO'!AN18/'Indice PondENGHO'!AN17-1</f>
        <v>1.5379210576697E-2</v>
      </c>
      <c r="AO20" s="3">
        <f>+'Indice PondENGHO'!AO18/'Indice PondENGHO'!AO17-1</f>
        <v>2.1030953901448823E-2</v>
      </c>
      <c r="AP20" s="3">
        <f>+'Indice PondENGHO'!AP18/'Indice PondENGHO'!AP17-1</f>
        <v>2.0207615507065624E-2</v>
      </c>
      <c r="AQ20" s="3">
        <f>+'Indice PondENGHO'!AQ18/'Indice PondENGHO'!AQ17-1</f>
        <v>7.9306583971556988E-2</v>
      </c>
      <c r="AR20" s="3">
        <f>+'Indice PondENGHO'!AR18/'Indice PondENGHO'!AR17-1</f>
        <v>1.5790319301288047E-2</v>
      </c>
      <c r="AS20" s="3">
        <f>+'Indice PondENGHO'!AS18/'Indice PondENGHO'!AS17-1</f>
        <v>1.7813208518419055E-2</v>
      </c>
      <c r="AT20" s="3">
        <f>+'Indice PondENGHO'!AT18/'Indice PondENGHO'!AT17-1</f>
        <v>3.9583514305343792E-2</v>
      </c>
      <c r="AU20" s="3">
        <f>+'Indice PondENGHO'!AU18/'Indice PondENGHO'!AU17-1</f>
        <v>1.3101297197459116E-2</v>
      </c>
      <c r="AV20" s="3">
        <f>+'Indice PondENGHO'!AV18/'Indice PondENGHO'!AV17-1</f>
        <v>1.9140429260970926E-2</v>
      </c>
      <c r="AW20" s="3">
        <f>+'Indice PondENGHO'!AW18/'Indice PondENGHO'!AW17-1</f>
        <v>2.2933332687498753E-2</v>
      </c>
      <c r="AX20" s="3">
        <f>+'Indice PondENGHO'!AX18/'Indice PondENGHO'!AX17-1</f>
        <v>2.2845872803945788E-2</v>
      </c>
      <c r="AY20" s="3">
        <f>+'Indice PondENGHO'!AY18/'Indice PondENGHO'!AY17-1</f>
        <v>1.7247435988522408E-2</v>
      </c>
      <c r="AZ20" s="10">
        <f>+'Indice PondENGHO'!AZ18/'Indice PondENGHO'!AZ17-1</f>
        <v>1.5095216960420155E-2</v>
      </c>
      <c r="BA20" s="3">
        <f>+'Indice PondENGHO'!BA18/'Indice PondENGHO'!BA17-1</f>
        <v>2.096222400662251E-2</v>
      </c>
      <c r="BB20" s="3">
        <f>+'Indice PondENGHO'!BB18/'Indice PondENGHO'!BB17-1</f>
        <v>1.9642692674532336E-2</v>
      </c>
      <c r="BC20" s="3">
        <f>+'Indice PondENGHO'!BC18/'Indice PondENGHO'!BC17-1</f>
        <v>7.5498289042835953E-2</v>
      </c>
      <c r="BD20" s="3">
        <f>+'Indice PondENGHO'!BD18/'Indice PondENGHO'!BD17-1</f>
        <v>1.6698389589312468E-2</v>
      </c>
      <c r="BE20" s="3">
        <f>+'Indice PondENGHO'!BE18/'Indice PondENGHO'!BE17-1</f>
        <v>1.7238095119665786E-2</v>
      </c>
      <c r="BF20" s="3">
        <f>+'Indice PondENGHO'!BF18/'Indice PondENGHO'!BF17-1</f>
        <v>4.0583409888514055E-2</v>
      </c>
      <c r="BG20" s="3">
        <f>+'Indice PondENGHO'!BG18/'Indice PondENGHO'!BG17-1</f>
        <v>1.218114969229056E-2</v>
      </c>
      <c r="BH20" s="3">
        <f>+'Indice PondENGHO'!BH18/'Indice PondENGHO'!BH17-1</f>
        <v>1.9286836345027591E-2</v>
      </c>
      <c r="BI20" s="3">
        <f>+'Indice PondENGHO'!BI18/'Indice PondENGHO'!BI17-1</f>
        <v>2.2188403332390472E-2</v>
      </c>
      <c r="BJ20" s="3">
        <f>+'Indice PondENGHO'!BJ18/'Indice PondENGHO'!BJ17-1</f>
        <v>2.3206760171234908E-2</v>
      </c>
      <c r="BK20" s="11">
        <f>+'Indice PondENGHO'!BK18/'Indice PondENGHO'!BK17-1</f>
        <v>1.6747337330745404E-2</v>
      </c>
      <c r="BL20" s="2">
        <f t="shared" si="2"/>
        <v>43191</v>
      </c>
      <c r="BM20" s="3">
        <f>+'Indice PondENGHO'!BL18/'Indice PondENGHO'!BL17-1</f>
        <v>2.674014901716415E-2</v>
      </c>
      <c r="BN20" s="3">
        <f>+'Indice PondENGHO'!BM18/'Indice PondENGHO'!BM17-1</f>
        <v>2.7492496867238314E-2</v>
      </c>
      <c r="BO20" s="3">
        <f>+'Indice PondENGHO'!BN18/'Indice PondENGHO'!BN17-1</f>
        <v>2.7341734768957515E-2</v>
      </c>
      <c r="BP20" s="3">
        <f>+'Indice PondENGHO'!BO18/'Indice PondENGHO'!BO17-1</f>
        <v>2.7615769959521641E-2</v>
      </c>
      <c r="BQ20" s="3">
        <f>+'Indice PondENGHO'!BP18/'Indice PondENGHO'!BP17-1</f>
        <v>2.7645107091604837E-2</v>
      </c>
      <c r="BR20" s="10">
        <f>+'Indice PondENGHO'!BQ18/'Indice PondENGHO'!BQ17-1</f>
        <v>1.5290833242799673E-2</v>
      </c>
      <c r="BS20" s="3">
        <f>+'Indice PondENGHO'!BR18/'Indice PondENGHO'!BR17-1</f>
        <v>2.0953116972544539E-2</v>
      </c>
      <c r="BT20" s="3">
        <f>+'Indice PondENGHO'!BS18/'Indice PondENGHO'!BS17-1</f>
        <v>2.0466319911101705E-2</v>
      </c>
      <c r="BU20" s="3">
        <f>+'Indice PondENGHO'!BT18/'Indice PondENGHO'!BT17-1</f>
        <v>7.9755903703440989E-2</v>
      </c>
      <c r="BV20" s="3">
        <f>+'Indice PondENGHO'!BU18/'Indice PondENGHO'!BU17-1</f>
        <v>1.6041687941175553E-2</v>
      </c>
      <c r="BW20" s="3">
        <f>+'Indice PondENGHO'!BV18/'Indice PondENGHO'!BV17-1</f>
        <v>1.7816027109728516E-2</v>
      </c>
      <c r="BX20" s="3">
        <f>+'Indice PondENGHO'!BW18/'Indice PondENGHO'!BW17-1</f>
        <v>3.9133743318368053E-2</v>
      </c>
      <c r="BY20" s="3">
        <f>+'Indice PondENGHO'!BX18/'Indice PondENGHO'!BX17-1</f>
        <v>1.3409343692825981E-2</v>
      </c>
      <c r="BZ20" s="3">
        <f>+'Indice PondENGHO'!BY18/'Indice PondENGHO'!BY17-1</f>
        <v>1.9197878432653637E-2</v>
      </c>
      <c r="CA20" s="3">
        <f>+'Indice PondENGHO'!BZ18/'Indice PondENGHO'!BZ17-1</f>
        <v>2.2638472559609157E-2</v>
      </c>
      <c r="CB20" s="3">
        <f>+'Indice PondENGHO'!CA18/'Indice PondENGHO'!CA17-1</f>
        <v>2.2777903510757147E-2</v>
      </c>
      <c r="CC20" s="11">
        <f>+'Indice PondENGHO'!CB18/'Indice PondENGHO'!CB17-1</f>
        <v>1.7227849106669302E-2</v>
      </c>
      <c r="CD20" s="10">
        <f>+'Indice PondENGHO'!CC18/'Indice PondENGHO'!CC17-1</f>
        <v>2.7451762620241293E-2</v>
      </c>
      <c r="CE20" s="11">
        <f>+'Indice PondENGHO'!CD18/'Indice PondENGHO'!CD17-1</f>
        <v>2.7451762620241293E-2</v>
      </c>
      <c r="CG20" s="3">
        <f ca="1">+'Indice PondENGHO'!CF18/'Indice PondENGHO'!CF17-1</f>
        <v>2.7519992286281658E-2</v>
      </c>
      <c r="CI20" s="3">
        <f t="shared" si="3"/>
        <v>-9.049580744406871E-4</v>
      </c>
      <c r="CJ20" s="3">
        <f>+'[3]Infla Mensual PondENGHO'!CF20</f>
        <v>-7.2547634353004042E-4</v>
      </c>
      <c r="CK20" s="3">
        <f t="shared" si="4"/>
        <v>-1.7948173091064668E-4</v>
      </c>
    </row>
    <row r="21" spans="1:89" x14ac:dyDescent="0.25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PondENGHO'!D18-1</f>
        <v>4.0596784699568733E-2</v>
      </c>
      <c r="E21" s="3">
        <f>+'Indice PondENGHO'!E19/'Indice PondENGHO'!E18-1</f>
        <v>2.2411738873458598E-2</v>
      </c>
      <c r="F21" s="3">
        <f>+'Indice PondENGHO'!F19/'Indice PondENGHO'!F18-1</f>
        <v>1.8214817978326803E-2</v>
      </c>
      <c r="G21" s="3">
        <f>+'Indice PondENGHO'!G19/'Indice PondENGHO'!G18-1</f>
        <v>-3.5477863854845859E-3</v>
      </c>
      <c r="H21" s="3">
        <f>+'Indice PondENGHO'!H19/'Indice PondENGHO'!H18-1</f>
        <v>2.3124802665334565E-2</v>
      </c>
      <c r="I21" s="3">
        <f>+'Indice PondENGHO'!I19/'Indice PondENGHO'!I18-1</f>
        <v>2.2200599188569203E-2</v>
      </c>
      <c r="J21" s="3">
        <f>+'Indice PondENGHO'!J19/'Indice PondENGHO'!J18-1</f>
        <v>1.9218996898064056E-2</v>
      </c>
      <c r="K21" s="3">
        <f>+'Indice PondENGHO'!K19/'Indice PondENGHO'!K18-1</f>
        <v>4.3592036479866536E-2</v>
      </c>
      <c r="L21" s="3">
        <f>+'Indice PondENGHO'!L19/'Indice PondENGHO'!L18-1</f>
        <v>2.7663700538014702E-2</v>
      </c>
      <c r="M21" s="3">
        <f>+'Indice PondENGHO'!M19/'Indice PondENGHO'!M18-1</f>
        <v>1.7679421915370641E-2</v>
      </c>
      <c r="N21" s="3">
        <f>+'Indice PondENGHO'!N19/'Indice PondENGHO'!N18-1</f>
        <v>2.343537086166636E-2</v>
      </c>
      <c r="O21" s="11">
        <f>+'Indice PondENGHO'!O19/'Indice PondENGHO'!O18-1</f>
        <v>2.1384439224204188E-2</v>
      </c>
      <c r="P21" s="3">
        <f>+'Indice PondENGHO'!P19/'Indice PondENGHO'!P18-1</f>
        <v>4.0710768201644765E-2</v>
      </c>
      <c r="Q21" s="3">
        <f>+'Indice PondENGHO'!Q19/'Indice PondENGHO'!Q18-1</f>
        <v>2.1820636592740916E-2</v>
      </c>
      <c r="R21" s="3">
        <f>+'Indice PondENGHO'!R19/'Indice PondENGHO'!R18-1</f>
        <v>1.8565938298308549E-2</v>
      </c>
      <c r="S21" s="3">
        <f>+'Indice PondENGHO'!S19/'Indice PondENGHO'!S18-1</f>
        <v>-5.670377508870228E-3</v>
      </c>
      <c r="T21" s="3">
        <f>+'Indice PondENGHO'!T19/'Indice PondENGHO'!T18-1</f>
        <v>2.3539699207927312E-2</v>
      </c>
      <c r="U21" s="3">
        <f>+'Indice PondENGHO'!U19/'Indice PondENGHO'!U18-1</f>
        <v>2.1842267399193371E-2</v>
      </c>
      <c r="V21" s="3">
        <f>+'Indice PondENGHO'!V19/'Indice PondENGHO'!V18-1</f>
        <v>1.93120364669217E-2</v>
      </c>
      <c r="W21" s="3">
        <f>+'Indice PondENGHO'!W19/'Indice PondENGHO'!W18-1</f>
        <v>4.3490657669388977E-2</v>
      </c>
      <c r="X21" s="3">
        <f>+'Indice PondENGHO'!X19/'Indice PondENGHO'!X18-1</f>
        <v>2.8112421364974383E-2</v>
      </c>
      <c r="Y21" s="3">
        <f>+'Indice PondENGHO'!Y19/'Indice PondENGHO'!Y18-1</f>
        <v>1.6399891434677016E-2</v>
      </c>
      <c r="Z21" s="3">
        <f>+'Indice PondENGHO'!Z19/'Indice PondENGHO'!Z18-1</f>
        <v>2.3808778114564166E-2</v>
      </c>
      <c r="AA21" s="3">
        <f>+'Indice PondENGHO'!AA19/'Indice PondENGHO'!AA18-1</f>
        <v>2.077882426029265E-2</v>
      </c>
      <c r="AB21" s="10">
        <f>+'Indice PondENGHO'!AB19/'Indice PondENGHO'!AB18-1</f>
        <v>4.0739184665654848E-2</v>
      </c>
      <c r="AC21" s="3">
        <f>+'Indice PondENGHO'!AC19/'Indice PondENGHO'!AC18-1</f>
        <v>2.2087497341260809E-2</v>
      </c>
      <c r="AD21" s="3">
        <f>+'Indice PondENGHO'!AD19/'Indice PondENGHO'!AD18-1</f>
        <v>1.8839048633504607E-2</v>
      </c>
      <c r="AE21" s="3">
        <f>+'Indice PondENGHO'!AE19/'Indice PondENGHO'!AE18-1</f>
        <v>-7.0847465948258304E-3</v>
      </c>
      <c r="AF21" s="3">
        <f>+'Indice PondENGHO'!AF19/'Indice PondENGHO'!AF18-1</f>
        <v>2.3464943989584652E-2</v>
      </c>
      <c r="AG21" s="3">
        <f>+'Indice PondENGHO'!AG19/'Indice PondENGHO'!AG18-1</f>
        <v>2.1518438418455021E-2</v>
      </c>
      <c r="AH21" s="3">
        <f>+'Indice PondENGHO'!AH19/'Indice PondENGHO'!AH18-1</f>
        <v>1.9064774213906732E-2</v>
      </c>
      <c r="AI21" s="3">
        <f>+'Indice PondENGHO'!AI19/'Indice PondENGHO'!AI18-1</f>
        <v>4.3843250258987165E-2</v>
      </c>
      <c r="AJ21" s="3">
        <f>+'Indice PondENGHO'!AJ19/'Indice PondENGHO'!AJ18-1</f>
        <v>2.8503571903244929E-2</v>
      </c>
      <c r="AK21" s="3">
        <f>+'Indice PondENGHO'!AK19/'Indice PondENGHO'!AK18-1</f>
        <v>1.6244796918286841E-2</v>
      </c>
      <c r="AL21" s="3">
        <f>+'Indice PondENGHO'!AL19/'Indice PondENGHO'!AL18-1</f>
        <v>2.4239315957646834E-2</v>
      </c>
      <c r="AM21" s="11">
        <f>+'Indice PondENGHO'!AM19/'Indice PondENGHO'!AM18-1</f>
        <v>2.0560186244056533E-2</v>
      </c>
      <c r="AN21" s="3">
        <f>+'Indice PondENGHO'!AN19/'Indice PondENGHO'!AN18-1</f>
        <v>4.0813402871693105E-2</v>
      </c>
      <c r="AO21" s="3">
        <f>+'Indice PondENGHO'!AO19/'Indice PondENGHO'!AO18-1</f>
        <v>2.2182286733593903E-2</v>
      </c>
      <c r="AP21" s="3">
        <f>+'Indice PondENGHO'!AP19/'Indice PondENGHO'!AP18-1</f>
        <v>1.8968153885045025E-2</v>
      </c>
      <c r="AQ21" s="3">
        <f>+'Indice PondENGHO'!AQ19/'Indice PondENGHO'!AQ18-1</f>
        <v>-7.5469756426544965E-3</v>
      </c>
      <c r="AR21" s="3">
        <f>+'Indice PondENGHO'!AR19/'Indice PondENGHO'!AR18-1</f>
        <v>2.3511376659012484E-2</v>
      </c>
      <c r="AS21" s="3">
        <f>+'Indice PondENGHO'!AS19/'Indice PondENGHO'!AS18-1</f>
        <v>2.1851771068264858E-2</v>
      </c>
      <c r="AT21" s="3">
        <f>+'Indice PondENGHO'!AT19/'Indice PondENGHO'!AT18-1</f>
        <v>1.9394626172870133E-2</v>
      </c>
      <c r="AU21" s="3">
        <f>+'Indice PondENGHO'!AU19/'Indice PondENGHO'!AU18-1</f>
        <v>4.331312320892966E-2</v>
      </c>
      <c r="AV21" s="3">
        <f>+'Indice PondENGHO'!AV19/'Indice PondENGHO'!AV18-1</f>
        <v>2.8306871561163627E-2</v>
      </c>
      <c r="AW21" s="3">
        <f>+'Indice PondENGHO'!AW19/'Indice PondENGHO'!AW18-1</f>
        <v>1.6459440335551134E-2</v>
      </c>
      <c r="AX21" s="3">
        <f>+'Indice PondENGHO'!AX19/'Indice PondENGHO'!AX18-1</f>
        <v>2.3933502606297674E-2</v>
      </c>
      <c r="AY21" s="3">
        <f>+'Indice PondENGHO'!AY19/'Indice PondENGHO'!AY18-1</f>
        <v>2.0429794726487538E-2</v>
      </c>
      <c r="AZ21" s="10">
        <f>+'Indice PondENGHO'!AZ19/'Indice PondENGHO'!AZ18-1</f>
        <v>4.1252889167221918E-2</v>
      </c>
      <c r="BA21" s="3">
        <f>+'Indice PondENGHO'!BA19/'Indice PondENGHO'!BA18-1</f>
        <v>2.1828607639219788E-2</v>
      </c>
      <c r="BB21" s="3">
        <f>+'Indice PondENGHO'!BB19/'Indice PondENGHO'!BB18-1</f>
        <v>1.9317516965140058E-2</v>
      </c>
      <c r="BC21" s="3">
        <f>+'Indice PondENGHO'!BC19/'Indice PondENGHO'!BC18-1</f>
        <v>-8.7473414408028027E-3</v>
      </c>
      <c r="BD21" s="3">
        <f>+'Indice PondENGHO'!BD19/'Indice PondENGHO'!BD18-1</f>
        <v>2.3821624502041061E-2</v>
      </c>
      <c r="BE21" s="3">
        <f>+'Indice PondENGHO'!BE19/'Indice PondENGHO'!BE18-1</f>
        <v>2.1953525608612523E-2</v>
      </c>
      <c r="BF21" s="3">
        <f>+'Indice PondENGHO'!BF19/'Indice PondENGHO'!BF18-1</f>
        <v>1.9645010371561522E-2</v>
      </c>
      <c r="BG21" s="3">
        <f>+'Indice PondENGHO'!BG19/'Indice PondENGHO'!BG18-1</f>
        <v>4.285292365376403E-2</v>
      </c>
      <c r="BH21" s="3">
        <f>+'Indice PondENGHO'!BH19/'Indice PondENGHO'!BH18-1</f>
        <v>2.8078768517741715E-2</v>
      </c>
      <c r="BI21" s="3">
        <f>+'Indice PondENGHO'!BI19/'Indice PondENGHO'!BI18-1</f>
        <v>1.5580477444329999E-2</v>
      </c>
      <c r="BJ21" s="3">
        <f>+'Indice PondENGHO'!BJ19/'Indice PondENGHO'!BJ18-1</f>
        <v>2.3726965661033494E-2</v>
      </c>
      <c r="BK21" s="11">
        <f>+'Indice PondENGHO'!BK19/'Indice PondENGHO'!BK18-1</f>
        <v>1.9521806465584657E-2</v>
      </c>
      <c r="BL21" s="2">
        <f t="shared" si="2"/>
        <v>43221</v>
      </c>
      <c r="BM21" s="3">
        <f>+'Indice PondENGHO'!BL19/'Indice PondENGHO'!BL18-1</f>
        <v>2.6481042440088309E-2</v>
      </c>
      <c r="BN21" s="3">
        <f>+'Indice PondENGHO'!BM19/'Indice PondENGHO'!BM18-1</f>
        <v>2.4876111109304766E-2</v>
      </c>
      <c r="BO21" s="3">
        <f>+'Indice PondENGHO'!BN19/'Indice PondENGHO'!BN18-1</f>
        <v>2.4351501268071729E-2</v>
      </c>
      <c r="BP21" s="3">
        <f>+'Indice PondENGHO'!BO19/'Indice PondENGHO'!BO18-1</f>
        <v>2.3546496609008427E-2</v>
      </c>
      <c r="BQ21" s="3">
        <f>+'Indice PondENGHO'!BP19/'Indice PondENGHO'!BP18-1</f>
        <v>2.2218759863265047E-2</v>
      </c>
      <c r="BR21" s="10">
        <f>+'Indice PondENGHO'!BQ19/'Indice PondENGHO'!BQ18-1</f>
        <v>4.0839980682045862E-2</v>
      </c>
      <c r="BS21" s="3">
        <f>+'Indice PondENGHO'!BR19/'Indice PondENGHO'!BR18-1</f>
        <v>2.2020931774162866E-2</v>
      </c>
      <c r="BT21" s="3">
        <f>+'Indice PondENGHO'!BS19/'Indice PondENGHO'!BS18-1</f>
        <v>1.8873515614458825E-2</v>
      </c>
      <c r="BU21" s="3">
        <f>+'Indice PondENGHO'!BT19/'Indice PondENGHO'!BT18-1</f>
        <v>-7.0923162619037639E-3</v>
      </c>
      <c r="BV21" s="3">
        <f>+'Indice PondENGHO'!BU19/'Indice PondENGHO'!BU18-1</f>
        <v>2.3603208112444429E-2</v>
      </c>
      <c r="BW21" s="3">
        <f>+'Indice PondENGHO'!BV19/'Indice PondENGHO'!BV18-1</f>
        <v>2.1863137404092514E-2</v>
      </c>
      <c r="BX21" s="3">
        <f>+'Indice PondENGHO'!BW19/'Indice PondENGHO'!BW18-1</f>
        <v>1.9403468664497936E-2</v>
      </c>
      <c r="BY21" s="3">
        <f>+'Indice PondENGHO'!BX19/'Indice PondENGHO'!BX18-1</f>
        <v>4.3346420532026197E-2</v>
      </c>
      <c r="BZ21" s="3">
        <f>+'Indice PondENGHO'!BY19/'Indice PondENGHO'!BY18-1</f>
        <v>2.8159489152022488E-2</v>
      </c>
      <c r="CA21" s="3">
        <f>+'Indice PondENGHO'!BZ19/'Indice PondENGHO'!BZ18-1</f>
        <v>1.6143696955720266E-2</v>
      </c>
      <c r="CB21" s="3">
        <f>+'Indice PondENGHO'!CA19/'Indice PondENGHO'!CA18-1</f>
        <v>2.3843250696171436E-2</v>
      </c>
      <c r="CC21" s="11">
        <f>+'Indice PondENGHO'!CB19/'Indice PondENGHO'!CB18-1</f>
        <v>2.0256284457884188E-2</v>
      </c>
      <c r="CD21" s="10">
        <f>+'Indice PondENGHO'!CC19/'Indice PondENGHO'!CC18-1</f>
        <v>2.3819421233896465E-2</v>
      </c>
      <c r="CE21" s="11">
        <f>+'Indice PondENGHO'!CD19/'Indice PondENGHO'!CD18-1</f>
        <v>2.3819421233896465E-2</v>
      </c>
      <c r="CG21" s="3">
        <f ca="1">+'Indice PondENGHO'!CF19/'Indice PondENGHO'!CF18-1</f>
        <v>2.401975219923802E-2</v>
      </c>
      <c r="CI21" s="3">
        <f t="shared" si="3"/>
        <v>4.2622825768232619E-3</v>
      </c>
      <c r="CJ21" s="3">
        <f>+'[3]Infla Mensual PondENGHO'!CF21</f>
        <v>2.9154043942343222E-3</v>
      </c>
      <c r="CK21" s="3">
        <f t="shared" si="4"/>
        <v>1.3468781825889398E-3</v>
      </c>
    </row>
    <row r="22" spans="1:89" x14ac:dyDescent="0.25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PondENGHO'!D19-1</f>
        <v>5.5921036809865043E-2</v>
      </c>
      <c r="E22" s="3">
        <f>+'Indice PondENGHO'!E20/'Indice PondENGHO'!E19-1</f>
        <v>1.122530684623424E-2</v>
      </c>
      <c r="F22" s="3">
        <f>+'Indice PondENGHO'!F20/'Indice PondENGHO'!F19-1</f>
        <v>1.7305358279439575E-2</v>
      </c>
      <c r="G22" s="3">
        <f>+'Indice PondENGHO'!G20/'Indice PondENGHO'!G19-1</f>
        <v>2.3873242972144659E-2</v>
      </c>
      <c r="H22" s="3">
        <f>+'Indice PondENGHO'!H20/'Indice PondENGHO'!H19-1</f>
        <v>3.7458182723437039E-2</v>
      </c>
      <c r="I22" s="3">
        <f>+'Indice PondENGHO'!I20/'Indice PondENGHO'!I19-1</f>
        <v>4.1932820248800295E-2</v>
      </c>
      <c r="J22" s="3">
        <f>+'Indice PondENGHO'!J20/'Indice PondENGHO'!J19-1</f>
        <v>5.5936329908672588E-2</v>
      </c>
      <c r="K22" s="3">
        <f>+'Indice PondENGHO'!K20/'Indice PondENGHO'!K19-1</f>
        <v>4.4300341932546061E-3</v>
      </c>
      <c r="L22" s="3">
        <f>+'Indice PondENGHO'!L20/'Indice PondENGHO'!L19-1</f>
        <v>3.0023511806967829E-2</v>
      </c>
      <c r="M22" s="3">
        <f>+'Indice PondENGHO'!M20/'Indice PondENGHO'!M19-1</f>
        <v>2.5394045350479955E-2</v>
      </c>
      <c r="N22" s="3">
        <f>+'Indice PondENGHO'!N20/'Indice PondENGHO'!N19-1</f>
        <v>2.6529629409999478E-2</v>
      </c>
      <c r="O22" s="11">
        <f>+'Indice PondENGHO'!O20/'Indice PondENGHO'!O19-1</f>
        <v>3.2299044872125204E-2</v>
      </c>
      <c r="P22" s="3">
        <f>+'Indice PondENGHO'!P20/'Indice PondENGHO'!P19-1</f>
        <v>5.6160739862622266E-2</v>
      </c>
      <c r="Q22" s="3">
        <f>+'Indice PondENGHO'!Q20/'Indice PondENGHO'!Q19-1</f>
        <v>1.1274812619449515E-2</v>
      </c>
      <c r="R22" s="3">
        <f>+'Indice PondENGHO'!R20/'Indice PondENGHO'!R19-1</f>
        <v>1.8160068647686156E-2</v>
      </c>
      <c r="S22" s="3">
        <f>+'Indice PondENGHO'!S20/'Indice PondENGHO'!S19-1</f>
        <v>2.5158445976034338E-2</v>
      </c>
      <c r="T22" s="3">
        <f>+'Indice PondENGHO'!T20/'Indice PondENGHO'!T19-1</f>
        <v>3.7729233110418869E-2</v>
      </c>
      <c r="U22" s="3">
        <f>+'Indice PondENGHO'!U20/'Indice PondENGHO'!U19-1</f>
        <v>4.2132593590538558E-2</v>
      </c>
      <c r="V22" s="3">
        <f>+'Indice PondENGHO'!V20/'Indice PondENGHO'!V19-1</f>
        <v>5.6995738927289707E-2</v>
      </c>
      <c r="W22" s="3">
        <f>+'Indice PondENGHO'!W20/'Indice PondENGHO'!W19-1</f>
        <v>4.1315503276204701E-3</v>
      </c>
      <c r="X22" s="3">
        <f>+'Indice PondENGHO'!X20/'Indice PondENGHO'!X19-1</f>
        <v>3.1153637251210453E-2</v>
      </c>
      <c r="Y22" s="3">
        <f>+'Indice PondENGHO'!Y20/'Indice PondENGHO'!Y19-1</f>
        <v>2.6122218748151571E-2</v>
      </c>
      <c r="Z22" s="3">
        <f>+'Indice PondENGHO'!Z20/'Indice PondENGHO'!Z19-1</f>
        <v>2.6963207490614094E-2</v>
      </c>
      <c r="AA22" s="3">
        <f>+'Indice PondENGHO'!AA20/'Indice PondENGHO'!AA19-1</f>
        <v>3.1952794606417756E-2</v>
      </c>
      <c r="AB22" s="10">
        <f>+'Indice PondENGHO'!AB20/'Indice PondENGHO'!AB19-1</f>
        <v>5.6403109578384125E-2</v>
      </c>
      <c r="AC22" s="3">
        <f>+'Indice PondENGHO'!AC20/'Indice PondENGHO'!AC19-1</f>
        <v>1.0850323572472842E-2</v>
      </c>
      <c r="AD22" s="3">
        <f>+'Indice PondENGHO'!AD20/'Indice PondENGHO'!AD19-1</f>
        <v>1.8686387223038503E-2</v>
      </c>
      <c r="AE22" s="3">
        <f>+'Indice PondENGHO'!AE20/'Indice PondENGHO'!AE19-1</f>
        <v>2.545805375712229E-2</v>
      </c>
      <c r="AF22" s="3">
        <f>+'Indice PondENGHO'!AF20/'Indice PondENGHO'!AF19-1</f>
        <v>3.831328808303458E-2</v>
      </c>
      <c r="AG22" s="3">
        <f>+'Indice PondENGHO'!AG20/'Indice PondENGHO'!AG19-1</f>
        <v>4.1549549694311461E-2</v>
      </c>
      <c r="AH22" s="3">
        <f>+'Indice PondENGHO'!AH20/'Indice PondENGHO'!AH19-1</f>
        <v>5.77829065621287E-2</v>
      </c>
      <c r="AI22" s="3">
        <f>+'Indice PondENGHO'!AI20/'Indice PondENGHO'!AI19-1</f>
        <v>3.9090037986380111E-3</v>
      </c>
      <c r="AJ22" s="3">
        <f>+'Indice PondENGHO'!AJ20/'Indice PondENGHO'!AJ19-1</f>
        <v>3.1537277408794084E-2</v>
      </c>
      <c r="AK22" s="3">
        <f>+'Indice PondENGHO'!AK20/'Indice PondENGHO'!AK19-1</f>
        <v>2.6274038512355213E-2</v>
      </c>
      <c r="AL22" s="3">
        <f>+'Indice PondENGHO'!AL20/'Indice PondENGHO'!AL19-1</f>
        <v>2.6797191534563281E-2</v>
      </c>
      <c r="AM22" s="11">
        <f>+'Indice PondENGHO'!AM20/'Indice PondENGHO'!AM19-1</f>
        <v>3.1823408497626549E-2</v>
      </c>
      <c r="AN22" s="3">
        <f>+'Indice PondENGHO'!AN20/'Indice PondENGHO'!AN19-1</f>
        <v>5.6042028114397402E-2</v>
      </c>
      <c r="AO22" s="3">
        <f>+'Indice PondENGHO'!AO20/'Indice PondENGHO'!AO19-1</f>
        <v>1.0717947138861872E-2</v>
      </c>
      <c r="AP22" s="3">
        <f>+'Indice PondENGHO'!AP20/'Indice PondENGHO'!AP19-1</f>
        <v>1.919269827802017E-2</v>
      </c>
      <c r="AQ22" s="3">
        <f>+'Indice PondENGHO'!AQ20/'Indice PondENGHO'!AQ19-1</f>
        <v>2.5636014885864311E-2</v>
      </c>
      <c r="AR22" s="3">
        <f>+'Indice PondENGHO'!AR20/'Indice PondENGHO'!AR19-1</f>
        <v>3.8345868907324387E-2</v>
      </c>
      <c r="AS22" s="3">
        <f>+'Indice PondENGHO'!AS20/'Indice PondENGHO'!AS19-1</f>
        <v>4.3087402694313104E-2</v>
      </c>
      <c r="AT22" s="3">
        <f>+'Indice PondENGHO'!AT20/'Indice PondENGHO'!AT19-1</f>
        <v>5.8948049690894955E-2</v>
      </c>
      <c r="AU22" s="3">
        <f>+'Indice PondENGHO'!AU20/'Indice PondENGHO'!AU19-1</f>
        <v>3.988369900781441E-3</v>
      </c>
      <c r="AV22" s="3">
        <f>+'Indice PondENGHO'!AV20/'Indice PondENGHO'!AV19-1</f>
        <v>3.2132975324213664E-2</v>
      </c>
      <c r="AW22" s="3">
        <f>+'Indice PondENGHO'!AW20/'Indice PondENGHO'!AW19-1</f>
        <v>2.6036305101079238E-2</v>
      </c>
      <c r="AX22" s="3">
        <f>+'Indice PondENGHO'!AX20/'Indice PondENGHO'!AX19-1</f>
        <v>2.7164910663977082E-2</v>
      </c>
      <c r="AY22" s="3">
        <f>+'Indice PondENGHO'!AY20/'Indice PondENGHO'!AY19-1</f>
        <v>3.174158537593752E-2</v>
      </c>
      <c r="AZ22" s="10">
        <f>+'Indice PondENGHO'!AZ20/'Indice PondENGHO'!AZ19-1</f>
        <v>5.5208548520780054E-2</v>
      </c>
      <c r="BA22" s="3">
        <f>+'Indice PondENGHO'!BA20/'Indice PondENGHO'!BA19-1</f>
        <v>1.0854652808130139E-2</v>
      </c>
      <c r="BB22" s="3">
        <f>+'Indice PondENGHO'!BB20/'Indice PondENGHO'!BB19-1</f>
        <v>1.9951833265592578E-2</v>
      </c>
      <c r="BC22" s="3">
        <f>+'Indice PondENGHO'!BC20/'Indice PondENGHO'!BC19-1</f>
        <v>2.7196837238319116E-2</v>
      </c>
      <c r="BD22" s="3">
        <f>+'Indice PondENGHO'!BD20/'Indice PondENGHO'!BD19-1</f>
        <v>3.7831941472485475E-2</v>
      </c>
      <c r="BE22" s="3">
        <f>+'Indice PondENGHO'!BE20/'Indice PondENGHO'!BE19-1</f>
        <v>4.4119458914861021E-2</v>
      </c>
      <c r="BF22" s="3">
        <f>+'Indice PondENGHO'!BF20/'Indice PondENGHO'!BF19-1</f>
        <v>6.0035045805482579E-2</v>
      </c>
      <c r="BG22" s="3">
        <f>+'Indice PondENGHO'!BG20/'Indice PondENGHO'!BG19-1</f>
        <v>3.8108339131146529E-3</v>
      </c>
      <c r="BH22" s="3">
        <f>+'Indice PondENGHO'!BH20/'Indice PondENGHO'!BH19-1</f>
        <v>3.2684486313258043E-2</v>
      </c>
      <c r="BI22" s="3">
        <f>+'Indice PondENGHO'!BI20/'Indice PondENGHO'!BI19-1</f>
        <v>2.7040704213365352E-2</v>
      </c>
      <c r="BJ22" s="3">
        <f>+'Indice PondENGHO'!BJ20/'Indice PondENGHO'!BJ19-1</f>
        <v>2.7468672964592766E-2</v>
      </c>
      <c r="BK22" s="11">
        <f>+'Indice PondENGHO'!BK20/'Indice PondENGHO'!BK19-1</f>
        <v>3.1009454833982319E-2</v>
      </c>
      <c r="BL22" s="2">
        <f t="shared" si="2"/>
        <v>43252</v>
      </c>
      <c r="BM22" s="3">
        <f>+'Indice PondENGHO'!BL20/'Indice PondENGHO'!BL19-1</f>
        <v>3.9219385499047466E-2</v>
      </c>
      <c r="BN22" s="3">
        <f>+'Indice PondENGHO'!BM20/'Indice PondENGHO'!BM19-1</f>
        <v>3.8509873433065556E-2</v>
      </c>
      <c r="BO22" s="3">
        <f>+'Indice PondENGHO'!BN20/'Indice PondENGHO'!BN19-1</f>
        <v>3.8359655662365988E-2</v>
      </c>
      <c r="BP22" s="3">
        <f>+'Indice PondENGHO'!BO20/'Indice PondENGHO'!BO19-1</f>
        <v>3.8421659867275304E-2</v>
      </c>
      <c r="BQ22" s="3">
        <f>+'Indice PondENGHO'!BP20/'Indice PondENGHO'!BP19-1</f>
        <v>3.7621251519562193E-2</v>
      </c>
      <c r="BR22" s="10">
        <f>+'Indice PondENGHO'!BQ20/'Indice PondENGHO'!BQ19-1</f>
        <v>5.5924890067808208E-2</v>
      </c>
      <c r="BS22" s="3">
        <f>+'Indice PondENGHO'!BR20/'Indice PondENGHO'!BR19-1</f>
        <v>1.0954542706515635E-2</v>
      </c>
      <c r="BT22" s="3">
        <f>+'Indice PondENGHO'!BS20/'Indice PondENGHO'!BS19-1</f>
        <v>1.8884830130097674E-2</v>
      </c>
      <c r="BU22" s="3">
        <f>+'Indice PondENGHO'!BT20/'Indice PondENGHO'!BT19-1</f>
        <v>2.5832613427677176E-2</v>
      </c>
      <c r="BV22" s="3">
        <f>+'Indice PondENGHO'!BU20/'Indice PondENGHO'!BU19-1</f>
        <v>3.7970369149364247E-2</v>
      </c>
      <c r="BW22" s="3">
        <f>+'Indice PondENGHO'!BV20/'Indice PondENGHO'!BV19-1</f>
        <v>4.3052375333640258E-2</v>
      </c>
      <c r="BX22" s="3">
        <f>+'Indice PondENGHO'!BW20/'Indice PondENGHO'!BW19-1</f>
        <v>5.8606620757212458E-2</v>
      </c>
      <c r="BY22" s="3">
        <f>+'Indice PondENGHO'!BX20/'Indice PondENGHO'!BX19-1</f>
        <v>3.996776356799181E-3</v>
      </c>
      <c r="BZ22" s="3">
        <f>+'Indice PondENGHO'!BY20/'Indice PondENGHO'!BY19-1</f>
        <v>3.1879677621062807E-2</v>
      </c>
      <c r="CA22" s="3">
        <f>+'Indice PondENGHO'!BZ20/'Indice PondENGHO'!BZ19-1</f>
        <v>2.6445907442716132E-2</v>
      </c>
      <c r="CB22" s="3">
        <f>+'Indice PondENGHO'!CA20/'Indice PondENGHO'!CA19-1</f>
        <v>2.7154912486863525E-2</v>
      </c>
      <c r="CC22" s="11">
        <f>+'Indice PondENGHO'!CB20/'Indice PondENGHO'!CB19-1</f>
        <v>3.1567404363664897E-2</v>
      </c>
      <c r="CD22" s="10">
        <f>+'Indice PondENGHO'!CC20/'Indice PondENGHO'!CC19-1</f>
        <v>3.8262008675398862E-2</v>
      </c>
      <c r="CE22" s="11">
        <f>+'Indice PondENGHO'!CD20/'Indice PondENGHO'!CD19-1</f>
        <v>3.8262008675398862E-2</v>
      </c>
      <c r="CG22" s="3">
        <f ca="1">+'Indice PondENGHO'!CF20/'Indice PondENGHO'!CF19-1</f>
        <v>3.826931943048395E-2</v>
      </c>
      <c r="CI22" s="3">
        <f t="shared" si="3"/>
        <v>1.5981339794852722E-3</v>
      </c>
      <c r="CJ22" s="3">
        <f>+'[3]Infla Mensual PondENGHO'!CF22</f>
        <v>6.2108929308601901E-4</v>
      </c>
      <c r="CK22" s="3">
        <f t="shared" si="4"/>
        <v>9.7704468639925324E-4</v>
      </c>
    </row>
    <row r="23" spans="1:89" x14ac:dyDescent="0.25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PondENGHO'!D20-1</f>
        <v>4.6498979120614292E-2</v>
      </c>
      <c r="E23" s="3">
        <f>+'Indice PondENGHO'!E21/'Indice PondENGHO'!E20-1</f>
        <v>2.9162085353415801E-2</v>
      </c>
      <c r="F23" s="3">
        <f>+'Indice PondENGHO'!F21/'Indice PondENGHO'!F20-1</f>
        <v>2.036940597364767E-2</v>
      </c>
      <c r="G23" s="3">
        <f>+'Indice PondENGHO'!G21/'Indice PondENGHO'!G20-1</f>
        <v>1.1521538955982402E-2</v>
      </c>
      <c r="H23" s="3">
        <f>+'Indice PondENGHO'!H21/'Indice PondENGHO'!H20-1</f>
        <v>3.6032342376890458E-2</v>
      </c>
      <c r="I23" s="3">
        <f>+'Indice PondENGHO'!I21/'Indice PondENGHO'!I20-1</f>
        <v>2.923793452356338E-2</v>
      </c>
      <c r="J23" s="3">
        <f>+'Indice PondENGHO'!J21/'Indice PondENGHO'!J20-1</f>
        <v>5.471937290759965E-2</v>
      </c>
      <c r="K23" s="3">
        <f>+'Indice PondENGHO'!K21/'Indice PondENGHO'!K20-1</f>
        <v>1.6516725458453507E-2</v>
      </c>
      <c r="L23" s="3">
        <f>+'Indice PondENGHO'!L21/'Indice PondENGHO'!L20-1</f>
        <v>4.2781213185167477E-2</v>
      </c>
      <c r="M23" s="3">
        <f>+'Indice PondENGHO'!M21/'Indice PondENGHO'!M20-1</f>
        <v>2.6581218925165073E-2</v>
      </c>
      <c r="N23" s="3">
        <f>+'Indice PondENGHO'!N21/'Indice PondENGHO'!N20-1</f>
        <v>2.9778758854416054E-2</v>
      </c>
      <c r="O23" s="11">
        <f>+'Indice PondENGHO'!O21/'Indice PondENGHO'!O20-1</f>
        <v>3.9194260584510365E-2</v>
      </c>
      <c r="P23" s="3">
        <f>+'Indice PondENGHO'!P21/'Indice PondENGHO'!P20-1</f>
        <v>4.6232069430275136E-2</v>
      </c>
      <c r="Q23" s="3">
        <f>+'Indice PondENGHO'!Q21/'Indice PondENGHO'!Q20-1</f>
        <v>2.8595399715224623E-2</v>
      </c>
      <c r="R23" s="3">
        <f>+'Indice PondENGHO'!R21/'Indice PondENGHO'!R20-1</f>
        <v>1.9679584653113702E-2</v>
      </c>
      <c r="S23" s="3">
        <f>+'Indice PondENGHO'!S21/'Indice PondENGHO'!S20-1</f>
        <v>1.0722676244745433E-2</v>
      </c>
      <c r="T23" s="3">
        <f>+'Indice PondENGHO'!T21/'Indice PondENGHO'!T20-1</f>
        <v>3.5771627328130773E-2</v>
      </c>
      <c r="U23" s="3">
        <f>+'Indice PondENGHO'!U21/'Indice PondENGHO'!U20-1</f>
        <v>2.8756499007792202E-2</v>
      </c>
      <c r="V23" s="3">
        <f>+'Indice PondENGHO'!V21/'Indice PondENGHO'!V20-1</f>
        <v>5.3632308646560656E-2</v>
      </c>
      <c r="W23" s="3">
        <f>+'Indice PondENGHO'!W21/'Indice PondENGHO'!W20-1</f>
        <v>1.4702266436418698E-2</v>
      </c>
      <c r="X23" s="3">
        <f>+'Indice PondENGHO'!X21/'Indice PondENGHO'!X20-1</f>
        <v>4.3964880317041821E-2</v>
      </c>
      <c r="Y23" s="3">
        <f>+'Indice PondENGHO'!Y21/'Indice PondENGHO'!Y20-1</f>
        <v>2.8199374568803837E-2</v>
      </c>
      <c r="Z23" s="3">
        <f>+'Indice PondENGHO'!Z21/'Indice PondENGHO'!Z20-1</f>
        <v>2.9416158084667021E-2</v>
      </c>
      <c r="AA23" s="3">
        <f>+'Indice PondENGHO'!AA21/'Indice PondENGHO'!AA20-1</f>
        <v>3.9291775334564738E-2</v>
      </c>
      <c r="AB23" s="10">
        <f>+'Indice PondENGHO'!AB21/'Indice PondENGHO'!AB20-1</f>
        <v>4.5957211354323402E-2</v>
      </c>
      <c r="AC23" s="3">
        <f>+'Indice PondENGHO'!AC21/'Indice PondENGHO'!AC20-1</f>
        <v>2.8670327579121579E-2</v>
      </c>
      <c r="AD23" s="3">
        <f>+'Indice PondENGHO'!AD21/'Indice PondENGHO'!AD20-1</f>
        <v>1.9223886809372814E-2</v>
      </c>
      <c r="AE23" s="3">
        <f>+'Indice PondENGHO'!AE21/'Indice PondENGHO'!AE20-1</f>
        <v>1.0942170939325147E-2</v>
      </c>
      <c r="AF23" s="3">
        <f>+'Indice PondENGHO'!AF21/'Indice PondENGHO'!AF20-1</f>
        <v>3.6405492690733343E-2</v>
      </c>
      <c r="AG23" s="3">
        <f>+'Indice PondENGHO'!AG21/'Indice PondENGHO'!AG20-1</f>
        <v>2.9027185258245991E-2</v>
      </c>
      <c r="AH23" s="3">
        <f>+'Indice PondENGHO'!AH21/'Indice PondENGHO'!AH20-1</f>
        <v>5.3432126319845841E-2</v>
      </c>
      <c r="AI23" s="3">
        <f>+'Indice PondENGHO'!AI21/'Indice PondENGHO'!AI20-1</f>
        <v>1.3749397411019215E-2</v>
      </c>
      <c r="AJ23" s="3">
        <f>+'Indice PondENGHO'!AJ21/'Indice PondENGHO'!AJ20-1</f>
        <v>4.4740507019727094E-2</v>
      </c>
      <c r="AK23" s="3">
        <f>+'Indice PondENGHO'!AK21/'Indice PondENGHO'!AK20-1</f>
        <v>2.8473644449960256E-2</v>
      </c>
      <c r="AL23" s="3">
        <f>+'Indice PondENGHO'!AL21/'Indice PondENGHO'!AL20-1</f>
        <v>2.8604045045925286E-2</v>
      </c>
      <c r="AM23" s="11">
        <f>+'Indice PondENGHO'!AM21/'Indice PondENGHO'!AM20-1</f>
        <v>3.9302844872297626E-2</v>
      </c>
      <c r="AN23" s="3">
        <f>+'Indice PondENGHO'!AN21/'Indice PondENGHO'!AN20-1</f>
        <v>4.5660559608927453E-2</v>
      </c>
      <c r="AO23" s="3">
        <f>+'Indice PondENGHO'!AO21/'Indice PondENGHO'!AO20-1</f>
        <v>2.8628650895309748E-2</v>
      </c>
      <c r="AP23" s="3">
        <f>+'Indice PondENGHO'!AP21/'Indice PondENGHO'!AP20-1</f>
        <v>1.877974102687352E-2</v>
      </c>
      <c r="AQ23" s="3">
        <f>+'Indice PondENGHO'!AQ21/'Indice PondENGHO'!AQ20-1</f>
        <v>1.0627941815680941E-2</v>
      </c>
      <c r="AR23" s="3">
        <f>+'Indice PondENGHO'!AR21/'Indice PondENGHO'!AR20-1</f>
        <v>3.6450980653295328E-2</v>
      </c>
      <c r="AS23" s="3">
        <f>+'Indice PondENGHO'!AS21/'Indice PondENGHO'!AS20-1</f>
        <v>2.7891417156684417E-2</v>
      </c>
      <c r="AT23" s="3">
        <f>+'Indice PondENGHO'!AT21/'Indice PondENGHO'!AT20-1</f>
        <v>5.2376430114897676E-2</v>
      </c>
      <c r="AU23" s="3">
        <f>+'Indice PondENGHO'!AU21/'Indice PondENGHO'!AU20-1</f>
        <v>1.3114284471348991E-2</v>
      </c>
      <c r="AV23" s="3">
        <f>+'Indice PondENGHO'!AV21/'Indice PondENGHO'!AV20-1</f>
        <v>4.4255460625524101E-2</v>
      </c>
      <c r="AW23" s="3">
        <f>+'Indice PondENGHO'!AW21/'Indice PondENGHO'!AW20-1</f>
        <v>2.8342586730932151E-2</v>
      </c>
      <c r="AX23" s="3">
        <f>+'Indice PondENGHO'!AX21/'Indice PondENGHO'!AX20-1</f>
        <v>2.8240926180409964E-2</v>
      </c>
      <c r="AY23" s="3">
        <f>+'Indice PondENGHO'!AY21/'Indice PondENGHO'!AY20-1</f>
        <v>3.9415940254504456E-2</v>
      </c>
      <c r="AZ23" s="10">
        <f>+'Indice PondENGHO'!AZ21/'Indice PondENGHO'!AZ20-1</f>
        <v>4.5302715481095435E-2</v>
      </c>
      <c r="BA23" s="3">
        <f>+'Indice PondENGHO'!BA21/'Indice PondENGHO'!BA20-1</f>
        <v>2.8276022140784729E-2</v>
      </c>
      <c r="BB23" s="3">
        <f>+'Indice PondENGHO'!BB21/'Indice PondENGHO'!BB20-1</f>
        <v>1.8290725258003571E-2</v>
      </c>
      <c r="BC23" s="3">
        <f>+'Indice PondENGHO'!BC21/'Indice PondENGHO'!BC20-1</f>
        <v>9.216679577539022E-3</v>
      </c>
      <c r="BD23" s="3">
        <f>+'Indice PondENGHO'!BD21/'Indice PondENGHO'!BD20-1</f>
        <v>3.5715512652366943E-2</v>
      </c>
      <c r="BE23" s="3">
        <f>+'Indice PondENGHO'!BE21/'Indice PondENGHO'!BE20-1</f>
        <v>2.710982217081459E-2</v>
      </c>
      <c r="BF23" s="3">
        <f>+'Indice PondENGHO'!BF21/'Indice PondENGHO'!BF20-1</f>
        <v>5.1491866707046974E-2</v>
      </c>
      <c r="BG23" s="3">
        <f>+'Indice PondENGHO'!BG21/'Indice PondENGHO'!BG20-1</f>
        <v>1.165352189414226E-2</v>
      </c>
      <c r="BH23" s="3">
        <f>+'Indice PondENGHO'!BH21/'Indice PondENGHO'!BH20-1</f>
        <v>4.3297340685832575E-2</v>
      </c>
      <c r="BI23" s="3">
        <f>+'Indice PondENGHO'!BI21/'Indice PondENGHO'!BI20-1</f>
        <v>2.9898393067028461E-2</v>
      </c>
      <c r="BJ23" s="3">
        <f>+'Indice PondENGHO'!BJ21/'Indice PondENGHO'!BJ20-1</f>
        <v>2.7956393707573302E-2</v>
      </c>
      <c r="BK23" s="11">
        <f>+'Indice PondENGHO'!BK21/'Indice PondENGHO'!BK20-1</f>
        <v>4.0196275928165992E-2</v>
      </c>
      <c r="BL23" s="2">
        <f t="shared" si="2"/>
        <v>43282</v>
      </c>
      <c r="BM23" s="3">
        <f>+'Indice PondENGHO'!BL21/'Indice PondENGHO'!BL20-1</f>
        <v>3.6099908235275757E-2</v>
      </c>
      <c r="BN23" s="3">
        <f>+'Indice PondENGHO'!BM21/'Indice PondENGHO'!BM20-1</f>
        <v>3.5069538816797197E-2</v>
      </c>
      <c r="BO23" s="3">
        <f>+'Indice PondENGHO'!BN21/'Indice PondENGHO'!BN20-1</f>
        <v>3.4598682124358016E-2</v>
      </c>
      <c r="BP23" s="3">
        <f>+'Indice PondENGHO'!BO21/'Indice PondENGHO'!BO20-1</f>
        <v>3.420062928450851E-2</v>
      </c>
      <c r="BQ23" s="3">
        <f>+'Indice PondENGHO'!BP21/'Indice PondENGHO'!BP20-1</f>
        <v>3.2912603547672115E-2</v>
      </c>
      <c r="BR23" s="10">
        <f>+'Indice PondENGHO'!BQ21/'Indice PondENGHO'!BQ20-1</f>
        <v>4.5896266356442172E-2</v>
      </c>
      <c r="BS23" s="3">
        <f>+'Indice PondENGHO'!BR21/'Indice PondENGHO'!BR20-1</f>
        <v>2.8593208625803834E-2</v>
      </c>
      <c r="BT23" s="3">
        <f>+'Indice PondENGHO'!BS21/'Indice PondENGHO'!BS20-1</f>
        <v>1.9090022862730205E-2</v>
      </c>
      <c r="BU23" s="3">
        <f>+'Indice PondENGHO'!BT21/'Indice PondENGHO'!BT20-1</f>
        <v>1.0340831042868981E-2</v>
      </c>
      <c r="BV23" s="3">
        <f>+'Indice PondENGHO'!BU21/'Indice PondENGHO'!BU20-1</f>
        <v>3.6014339995677158E-2</v>
      </c>
      <c r="BW23" s="3">
        <f>+'Indice PondENGHO'!BV21/'Indice PondENGHO'!BV20-1</f>
        <v>2.7964649246820628E-2</v>
      </c>
      <c r="BX23" s="3">
        <f>+'Indice PondENGHO'!BW21/'Indice PondENGHO'!BW20-1</f>
        <v>5.2613304585155118E-2</v>
      </c>
      <c r="BY23" s="3">
        <f>+'Indice PondENGHO'!BX21/'Indice PondENGHO'!BX20-1</f>
        <v>1.3478722023091416E-2</v>
      </c>
      <c r="BZ23" s="3">
        <f>+'Indice PondENGHO'!BY21/'Indice PondENGHO'!BY20-1</f>
        <v>4.3783871407268027E-2</v>
      </c>
      <c r="CA23" s="3">
        <f>+'Indice PondENGHO'!BZ21/'Indice PondENGHO'!BZ20-1</f>
        <v>2.8851320390890223E-2</v>
      </c>
      <c r="CB23" s="3">
        <f>+'Indice PondENGHO'!CA21/'Indice PondENGHO'!CA20-1</f>
        <v>2.8449906777056722E-2</v>
      </c>
      <c r="CC23" s="11">
        <f>+'Indice PondENGHO'!CB21/'Indice PondENGHO'!CB20-1</f>
        <v>3.9647593840182571E-2</v>
      </c>
      <c r="CD23" s="10">
        <f>+'Indice PondENGHO'!CC21/'Indice PondENGHO'!CC20-1</f>
        <v>3.4219731427903799E-2</v>
      </c>
      <c r="CE23" s="11">
        <f>+'Indice PondENGHO'!CD21/'Indice PondENGHO'!CD20-1</f>
        <v>3.421983669250217E-2</v>
      </c>
      <c r="CG23" s="3">
        <f ca="1">+'Indice PondENGHO'!CF21/'Indice PondENGHO'!CF20-1</f>
        <v>3.4085133861122996E-2</v>
      </c>
      <c r="CI23" s="3">
        <f t="shared" si="3"/>
        <v>3.1873046876036426E-3</v>
      </c>
      <c r="CJ23" s="3">
        <f>+'[3]Infla Mensual PondENGHO'!CF23</f>
        <v>1.1486332057260018E-3</v>
      </c>
      <c r="CK23" s="3">
        <f t="shared" si="4"/>
        <v>2.0386714818776408E-3</v>
      </c>
    </row>
    <row r="24" spans="1:89" x14ac:dyDescent="0.25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PondENGHO'!D21-1</f>
        <v>4.0274115278688294E-2</v>
      </c>
      <c r="E24" s="3">
        <f>+'Indice PondENGHO'!E22/'Indice PondENGHO'!E21-1</f>
        <v>1.8370157372821883E-2</v>
      </c>
      <c r="F24" s="3">
        <f>+'Indice PondENGHO'!F22/'Indice PondENGHO'!F21-1</f>
        <v>8.0634899319722564E-3</v>
      </c>
      <c r="G24" s="3">
        <f>+'Indice PondENGHO'!G22/'Indice PondENGHO'!G21-1</f>
        <v>5.8746927112286462E-2</v>
      </c>
      <c r="H24" s="3">
        <f>+'Indice PondENGHO'!H22/'Indice PondENGHO'!H21-1</f>
        <v>2.8805754758695068E-2</v>
      </c>
      <c r="I24" s="3">
        <f>+'Indice PondENGHO'!I22/'Indice PondENGHO'!I21-1</f>
        <v>3.7803315483807554E-2</v>
      </c>
      <c r="J24" s="3">
        <f>+'Indice PondENGHO'!J22/'Indice PondENGHO'!J21-1</f>
        <v>4.1884953135877812E-2</v>
      </c>
      <c r="K24" s="3">
        <f>+'Indice PondENGHO'!K22/'Indice PondENGHO'!K21-1</f>
        <v>0.11852253190586071</v>
      </c>
      <c r="L24" s="3">
        <f>+'Indice PondENGHO'!L22/'Indice PondENGHO'!L21-1</f>
        <v>3.4130616300522609E-2</v>
      </c>
      <c r="M24" s="3">
        <f>+'Indice PondENGHO'!M22/'Indice PondENGHO'!M21-1</f>
        <v>2.3268288610229115E-2</v>
      </c>
      <c r="N24" s="3">
        <f>+'Indice PondENGHO'!N22/'Indice PondENGHO'!N21-1</f>
        <v>2.521203214703549E-2</v>
      </c>
      <c r="O24" s="11">
        <f>+'Indice PondENGHO'!O22/'Indice PondENGHO'!O21-1</f>
        <v>4.4559469941822805E-2</v>
      </c>
      <c r="P24" s="3">
        <f>+'Indice PondENGHO'!P22/'Indice PondENGHO'!P21-1</f>
        <v>3.9154691847763212E-2</v>
      </c>
      <c r="Q24" s="3">
        <f>+'Indice PondENGHO'!Q22/'Indice PondENGHO'!Q21-1</f>
        <v>1.7961841208434581E-2</v>
      </c>
      <c r="R24" s="3">
        <f>+'Indice PondENGHO'!R22/'Indice PondENGHO'!R21-1</f>
        <v>8.8085259410133343E-3</v>
      </c>
      <c r="S24" s="3">
        <f>+'Indice PondENGHO'!S22/'Indice PondENGHO'!S21-1</f>
        <v>6.0332737182395402E-2</v>
      </c>
      <c r="T24" s="3">
        <f>+'Indice PondENGHO'!T22/'Indice PondENGHO'!T21-1</f>
        <v>2.8581817728562386E-2</v>
      </c>
      <c r="U24" s="3">
        <f>+'Indice PondENGHO'!U22/'Indice PondENGHO'!U21-1</f>
        <v>3.9073067619072255E-2</v>
      </c>
      <c r="V24" s="3">
        <f>+'Indice PondENGHO'!V22/'Indice PondENGHO'!V21-1</f>
        <v>4.1185947671774858E-2</v>
      </c>
      <c r="W24" s="3">
        <f>+'Indice PondENGHO'!W22/'Indice PondENGHO'!W21-1</f>
        <v>0.1232756542187845</v>
      </c>
      <c r="X24" s="3">
        <f>+'Indice PondENGHO'!X22/'Indice PondENGHO'!X21-1</f>
        <v>3.5077158646762419E-2</v>
      </c>
      <c r="Y24" s="3">
        <f>+'Indice PondENGHO'!Y22/'Indice PondENGHO'!Y21-1</f>
        <v>2.419085972899615E-2</v>
      </c>
      <c r="Z24" s="3">
        <f>+'Indice PondENGHO'!Z22/'Indice PondENGHO'!Z21-1</f>
        <v>2.4570256091077214E-2</v>
      </c>
      <c r="AA24" s="3">
        <f>+'Indice PondENGHO'!AA22/'Indice PondENGHO'!AA21-1</f>
        <v>4.6579234499601663E-2</v>
      </c>
      <c r="AB24" s="10">
        <f>+'Indice PondENGHO'!AB22/'Indice PondENGHO'!AB21-1</f>
        <v>3.8442152800356677E-2</v>
      </c>
      <c r="AC24" s="3">
        <f>+'Indice PondENGHO'!AC22/'Indice PondENGHO'!AC21-1</f>
        <v>1.8615349772103107E-2</v>
      </c>
      <c r="AD24" s="3">
        <f>+'Indice PondENGHO'!AD22/'Indice PondENGHO'!AD21-1</f>
        <v>9.2176280914082476E-3</v>
      </c>
      <c r="AE24" s="3">
        <f>+'Indice PondENGHO'!AE22/'Indice PondENGHO'!AE21-1</f>
        <v>5.9374368627226115E-2</v>
      </c>
      <c r="AF24" s="3">
        <f>+'Indice PondENGHO'!AF22/'Indice PondENGHO'!AF21-1</f>
        <v>2.8676796357546719E-2</v>
      </c>
      <c r="AG24" s="3">
        <f>+'Indice PondENGHO'!AG22/'Indice PondENGHO'!AG21-1</f>
        <v>3.8873026450011894E-2</v>
      </c>
      <c r="AH24" s="3">
        <f>+'Indice PondENGHO'!AH22/'Indice PondENGHO'!AH21-1</f>
        <v>4.1472842468922355E-2</v>
      </c>
      <c r="AI24" s="3">
        <f>+'Indice PondENGHO'!AI22/'Indice PondENGHO'!AI21-1</f>
        <v>0.12633594759666744</v>
      </c>
      <c r="AJ24" s="3">
        <f>+'Indice PondENGHO'!AJ22/'Indice PondENGHO'!AJ21-1</f>
        <v>3.6072051722568332E-2</v>
      </c>
      <c r="AK24" s="3">
        <f>+'Indice PondENGHO'!AK22/'Indice PondENGHO'!AK21-1</f>
        <v>2.4443169757992766E-2</v>
      </c>
      <c r="AL24" s="3">
        <f>+'Indice PondENGHO'!AL22/'Indice PondENGHO'!AL21-1</f>
        <v>2.439766389681397E-2</v>
      </c>
      <c r="AM24" s="11">
        <f>+'Indice PondENGHO'!AM22/'Indice PondENGHO'!AM21-1</f>
        <v>4.7493178983830431E-2</v>
      </c>
      <c r="AN24" s="3">
        <f>+'Indice PondENGHO'!AN22/'Indice PondENGHO'!AN21-1</f>
        <v>3.794191999060903E-2</v>
      </c>
      <c r="AO24" s="3">
        <f>+'Indice PondENGHO'!AO22/'Indice PondENGHO'!AO21-1</f>
        <v>1.8384454254355198E-2</v>
      </c>
      <c r="AP24" s="3">
        <f>+'Indice PondENGHO'!AP22/'Indice PondENGHO'!AP21-1</f>
        <v>9.5733953620040779E-3</v>
      </c>
      <c r="AQ24" s="3">
        <f>+'Indice PondENGHO'!AQ22/'Indice PondENGHO'!AQ21-1</f>
        <v>5.9688943598809718E-2</v>
      </c>
      <c r="AR24" s="3">
        <f>+'Indice PondENGHO'!AR22/'Indice PondENGHO'!AR21-1</f>
        <v>2.873359457443736E-2</v>
      </c>
      <c r="AS24" s="3">
        <f>+'Indice PondENGHO'!AS22/'Indice PondENGHO'!AS21-1</f>
        <v>4.1307600993096605E-2</v>
      </c>
      <c r="AT24" s="3">
        <f>+'Indice PondENGHO'!AT22/'Indice PondENGHO'!AT21-1</f>
        <v>4.0639265185665296E-2</v>
      </c>
      <c r="AU24" s="3">
        <f>+'Indice PondENGHO'!AU22/'Indice PondENGHO'!AU21-1</f>
        <v>0.12656530531692378</v>
      </c>
      <c r="AV24" s="3">
        <f>+'Indice PondENGHO'!AV22/'Indice PondENGHO'!AV21-1</f>
        <v>3.4301981404383675E-2</v>
      </c>
      <c r="AW24" s="3">
        <f>+'Indice PondENGHO'!AW22/'Indice PondENGHO'!AW21-1</f>
        <v>2.4045867707890967E-2</v>
      </c>
      <c r="AX24" s="3">
        <f>+'Indice PondENGHO'!AX22/'Indice PondENGHO'!AX21-1</f>
        <v>2.4292458538081485E-2</v>
      </c>
      <c r="AY24" s="3">
        <f>+'Indice PondENGHO'!AY22/'Indice PondENGHO'!AY21-1</f>
        <v>4.7870571783382498E-2</v>
      </c>
      <c r="AZ24" s="10">
        <f>+'Indice PondENGHO'!AZ22/'Indice PondENGHO'!AZ21-1</f>
        <v>3.7136038542558092E-2</v>
      </c>
      <c r="BA24" s="3">
        <f>+'Indice PondENGHO'!BA22/'Indice PondENGHO'!BA21-1</f>
        <v>1.7842144832849405E-2</v>
      </c>
      <c r="BB24" s="3">
        <f>+'Indice PondENGHO'!BB22/'Indice PondENGHO'!BB21-1</f>
        <v>1.0023223634738176E-2</v>
      </c>
      <c r="BC24" s="3">
        <f>+'Indice PondENGHO'!BC22/'Indice PondENGHO'!BC21-1</f>
        <v>6.2511935489767634E-2</v>
      </c>
      <c r="BD24" s="3">
        <f>+'Indice PondENGHO'!BD22/'Indice PondENGHO'!BD21-1</f>
        <v>2.8477858920637811E-2</v>
      </c>
      <c r="BE24" s="3">
        <f>+'Indice PondENGHO'!BE22/'Indice PondENGHO'!BE21-1</f>
        <v>4.3312979758843628E-2</v>
      </c>
      <c r="BF24" s="3">
        <f>+'Indice PondENGHO'!BF22/'Indice PondENGHO'!BF21-1</f>
        <v>4.0367189543925708E-2</v>
      </c>
      <c r="BG24" s="3">
        <f>+'Indice PondENGHO'!BG22/'Indice PondENGHO'!BG21-1</f>
        <v>0.13047094583160068</v>
      </c>
      <c r="BH24" s="3">
        <f>+'Indice PondENGHO'!BH22/'Indice PondENGHO'!BH21-1</f>
        <v>3.2444135616162884E-2</v>
      </c>
      <c r="BI24" s="3">
        <f>+'Indice PondENGHO'!BI22/'Indice PondENGHO'!BI21-1</f>
        <v>2.4850857595261067E-2</v>
      </c>
      <c r="BJ24" s="3">
        <f>+'Indice PondENGHO'!BJ22/'Indice PondENGHO'!BJ21-1</f>
        <v>2.440164719220439E-2</v>
      </c>
      <c r="BK24" s="11">
        <f>+'Indice PondENGHO'!BK22/'Indice PondENGHO'!BK21-1</f>
        <v>4.973381379038333E-2</v>
      </c>
      <c r="BL24" s="2">
        <f t="shared" si="2"/>
        <v>43313</v>
      </c>
      <c r="BM24" s="3">
        <f>+'Indice PondENGHO'!BL22/'Indice PondENGHO'!BL21-1</f>
        <v>3.8854092022333697E-2</v>
      </c>
      <c r="BN24" s="3">
        <f>+'Indice PondENGHO'!BM22/'Indice PondENGHO'!BM21-1</f>
        <v>3.9139116328542611E-2</v>
      </c>
      <c r="BO24" s="3">
        <f>+'Indice PondENGHO'!BN22/'Indice PondENGHO'!BN21-1</f>
        <v>3.9116094845897287E-2</v>
      </c>
      <c r="BP24" s="3">
        <f>+'Indice PondENGHO'!BO22/'Indice PondENGHO'!BO21-1</f>
        <v>3.875241708558419E-2</v>
      </c>
      <c r="BQ24" s="3">
        <f>+'Indice PondENGHO'!BP22/'Indice PondENGHO'!BP21-1</f>
        <v>3.8669133449714455E-2</v>
      </c>
      <c r="BR24" s="10">
        <f>+'Indice PondENGHO'!BQ22/'Indice PondENGHO'!BQ21-1</f>
        <v>3.8505917691873615E-2</v>
      </c>
      <c r="BS24" s="3">
        <f>+'Indice PondENGHO'!BR22/'Indice PondENGHO'!BR21-1</f>
        <v>1.817774626213553E-2</v>
      </c>
      <c r="BT24" s="3">
        <f>+'Indice PondENGHO'!BS22/'Indice PondENGHO'!BS21-1</f>
        <v>9.3011786957273301E-3</v>
      </c>
      <c r="BU24" s="3">
        <f>+'Indice PondENGHO'!BT22/'Indice PondENGHO'!BT21-1</f>
        <v>6.0549458646739662E-2</v>
      </c>
      <c r="BV24" s="3">
        <f>+'Indice PondENGHO'!BU22/'Indice PondENGHO'!BU21-1</f>
        <v>2.8605608898005119E-2</v>
      </c>
      <c r="BW24" s="3">
        <f>+'Indice PondENGHO'!BV22/'Indice PondENGHO'!BV21-1</f>
        <v>4.1192255158954305E-2</v>
      </c>
      <c r="BX24" s="3">
        <f>+'Indice PondENGHO'!BW22/'Indice PondENGHO'!BW21-1</f>
        <v>4.0863366855132588E-2</v>
      </c>
      <c r="BY24" s="3">
        <f>+'Indice PondENGHO'!BX22/'Indice PondENGHO'!BX21-1</f>
        <v>0.12615676404972476</v>
      </c>
      <c r="BZ24" s="3">
        <f>+'Indice PondENGHO'!BY22/'Indice PondENGHO'!BY21-1</f>
        <v>3.3994266457517464E-2</v>
      </c>
      <c r="CA24" s="3">
        <f>+'Indice PondENGHO'!BZ22/'Indice PondENGHO'!BZ21-1</f>
        <v>2.4404058978550358E-2</v>
      </c>
      <c r="CB24" s="3">
        <f>+'Indice PondENGHO'!CA22/'Indice PondENGHO'!CA21-1</f>
        <v>2.4460697582308732E-2</v>
      </c>
      <c r="CC24" s="11">
        <f>+'Indice PondENGHO'!CB22/'Indice PondENGHO'!CB21-1</f>
        <v>4.7994933908717785E-2</v>
      </c>
      <c r="CD24" s="10">
        <f>+'Indice PondENGHO'!CC22/'Indice PondENGHO'!CC21-1</f>
        <v>3.886227242003093E-2</v>
      </c>
      <c r="CE24" s="11">
        <f>+'Indice PondENGHO'!CD22/'Indice PondENGHO'!CD21-1</f>
        <v>3.8862166682917865E-2</v>
      </c>
      <c r="CG24" s="3">
        <f ca="1">+'Indice PondENGHO'!CF22/'Indice PondENGHO'!CF21-1</f>
        <v>3.8580032698937394E-2</v>
      </c>
      <c r="CI24" s="3">
        <f t="shared" si="3"/>
        <v>1.8495857261924264E-4</v>
      </c>
      <c r="CJ24" s="3">
        <f>+'[3]Infla Mensual PondENGHO'!CF24</f>
        <v>6.7578179720717557E-4</v>
      </c>
      <c r="CK24" s="3">
        <f t="shared" si="4"/>
        <v>-4.9082322458793293E-4</v>
      </c>
    </row>
    <row r="25" spans="1:89" x14ac:dyDescent="0.25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PondENGHO'!D22-1</f>
        <v>6.2021018667464123E-2</v>
      </c>
      <c r="E25" s="3">
        <f>+'Indice PondENGHO'!E23/'Indice PondENGHO'!E22-1</f>
        <v>2.770726549225877E-2</v>
      </c>
      <c r="F25" s="3">
        <f>+'Indice PondENGHO'!F23/'Indice PondENGHO'!F22-1</f>
        <v>5.4179010292770169E-2</v>
      </c>
      <c r="G25" s="3">
        <f>+'Indice PondENGHO'!G23/'Indice PondENGHO'!G22-1</f>
        <v>2.7857257988533446E-2</v>
      </c>
      <c r="H25" s="3">
        <f>+'Indice PondENGHO'!H23/'Indice PondENGHO'!H22-1</f>
        <v>9.0076900867035681E-2</v>
      </c>
      <c r="I25" s="3">
        <f>+'Indice PondENGHO'!I23/'Indice PondENGHO'!I22-1</f>
        <v>4.6256994641204585E-2</v>
      </c>
      <c r="J25" s="3">
        <f>+'Indice PondENGHO'!J23/'Indice PondENGHO'!J22-1</f>
        <v>0.10082033014911862</v>
      </c>
      <c r="K25" s="3">
        <f>+'Indice PondENGHO'!K23/'Indice PondENGHO'!K22-1</f>
        <v>2.3104550888319197E-2</v>
      </c>
      <c r="L25" s="3">
        <f>+'Indice PondENGHO'!L23/'Indice PondENGHO'!L22-1</f>
        <v>5.8692136200991341E-2</v>
      </c>
      <c r="M25" s="3">
        <f>+'Indice PondENGHO'!M23/'Indice PondENGHO'!M22-1</f>
        <v>2.657137237796281E-2</v>
      </c>
      <c r="N25" s="3">
        <f>+'Indice PondENGHO'!N23/'Indice PondENGHO'!N22-1</f>
        <v>6.0045987617665997E-2</v>
      </c>
      <c r="O25" s="11">
        <f>+'Indice PondENGHO'!O23/'Indice PondENGHO'!O22-1</f>
        <v>7.8409889185827586E-2</v>
      </c>
      <c r="P25" s="3">
        <f>+'Indice PondENGHO'!P23/'Indice PondENGHO'!P22-1</f>
        <v>6.235739541649199E-2</v>
      </c>
      <c r="Q25" s="3">
        <f>+'Indice PondENGHO'!Q23/'Indice PondENGHO'!Q22-1</f>
        <v>2.7255696872125812E-2</v>
      </c>
      <c r="R25" s="3">
        <f>+'Indice PondENGHO'!R23/'Indice PondENGHO'!R22-1</f>
        <v>5.4773619752684466E-2</v>
      </c>
      <c r="S25" s="3">
        <f>+'Indice PondENGHO'!S23/'Indice PondENGHO'!S22-1</f>
        <v>2.4940495188637168E-2</v>
      </c>
      <c r="T25" s="3">
        <f>+'Indice PondENGHO'!T23/'Indice PondENGHO'!T22-1</f>
        <v>8.9752831055952553E-2</v>
      </c>
      <c r="U25" s="3">
        <f>+'Indice PondENGHO'!U23/'Indice PondENGHO'!U22-1</f>
        <v>4.5393337027545888E-2</v>
      </c>
      <c r="V25" s="3">
        <f>+'Indice PondENGHO'!V23/'Indice PondENGHO'!V22-1</f>
        <v>0.10182307727742423</v>
      </c>
      <c r="W25" s="3">
        <f>+'Indice PondENGHO'!W23/'Indice PondENGHO'!W22-1</f>
        <v>2.1862193350921544E-2</v>
      </c>
      <c r="X25" s="3">
        <f>+'Indice PondENGHO'!X23/'Indice PondENGHO'!X22-1</f>
        <v>5.7905267693002083E-2</v>
      </c>
      <c r="Y25" s="3">
        <f>+'Indice PondENGHO'!Y23/'Indice PondENGHO'!Y22-1</f>
        <v>2.7819559235517044E-2</v>
      </c>
      <c r="Z25" s="3">
        <f>+'Indice PondENGHO'!Z23/'Indice PondENGHO'!Z22-1</f>
        <v>5.9618282680701018E-2</v>
      </c>
      <c r="AA25" s="3">
        <f>+'Indice PondENGHO'!AA23/'Indice PondENGHO'!AA22-1</f>
        <v>7.856834127420087E-2</v>
      </c>
      <c r="AB25" s="10">
        <f>+'Indice PondENGHO'!AB23/'Indice PondENGHO'!AB22-1</f>
        <v>6.235763569709718E-2</v>
      </c>
      <c r="AC25" s="3">
        <f>+'Indice PondENGHO'!AC23/'Indice PondENGHO'!AC22-1</f>
        <v>2.7477986771271556E-2</v>
      </c>
      <c r="AD25" s="3">
        <f>+'Indice PondENGHO'!AD23/'Indice PondENGHO'!AD22-1</f>
        <v>5.4605246482039016E-2</v>
      </c>
      <c r="AE25" s="3">
        <f>+'Indice PondENGHO'!AE23/'Indice PondENGHO'!AE22-1</f>
        <v>2.4027576399018979E-2</v>
      </c>
      <c r="AF25" s="3">
        <f>+'Indice PondENGHO'!AF23/'Indice PondENGHO'!AF22-1</f>
        <v>9.0350476999735196E-2</v>
      </c>
      <c r="AG25" s="3">
        <f>+'Indice PondENGHO'!AG23/'Indice PondENGHO'!AG22-1</f>
        <v>4.484574985714862E-2</v>
      </c>
      <c r="AH25" s="3">
        <f>+'Indice PondENGHO'!AH23/'Indice PondENGHO'!AH22-1</f>
        <v>0.1027049012668122</v>
      </c>
      <c r="AI25" s="3">
        <f>+'Indice PondENGHO'!AI23/'Indice PondENGHO'!AI22-1</f>
        <v>2.1319041579404008E-2</v>
      </c>
      <c r="AJ25" s="3">
        <f>+'Indice PondENGHO'!AJ23/'Indice PondENGHO'!AJ22-1</f>
        <v>5.7454099921393942E-2</v>
      </c>
      <c r="AK25" s="3">
        <f>+'Indice PondENGHO'!AK23/'Indice PondENGHO'!AK22-1</f>
        <v>2.8213237849322281E-2</v>
      </c>
      <c r="AL25" s="3">
        <f>+'Indice PondENGHO'!AL23/'Indice PondENGHO'!AL22-1</f>
        <v>5.8081603908991308E-2</v>
      </c>
      <c r="AM25" s="11">
        <f>+'Indice PondENGHO'!AM23/'Indice PondENGHO'!AM22-1</f>
        <v>7.891665162564343E-2</v>
      </c>
      <c r="AN25" s="3">
        <f>+'Indice PondENGHO'!AN23/'Indice PondENGHO'!AN22-1</f>
        <v>6.2343718841178619E-2</v>
      </c>
      <c r="AO25" s="3">
        <f>+'Indice PondENGHO'!AO23/'Indice PondENGHO'!AO22-1</f>
        <v>2.7223357982661289E-2</v>
      </c>
      <c r="AP25" s="3">
        <f>+'Indice PondENGHO'!AP23/'Indice PondENGHO'!AP22-1</f>
        <v>5.5626710701179638E-2</v>
      </c>
      <c r="AQ25" s="3">
        <f>+'Indice PondENGHO'!AQ23/'Indice PondENGHO'!AQ22-1</f>
        <v>2.4028436845681789E-2</v>
      </c>
      <c r="AR25" s="3">
        <f>+'Indice PondENGHO'!AR23/'Indice PondENGHO'!AR22-1</f>
        <v>9.0230226818919457E-2</v>
      </c>
      <c r="AS25" s="3">
        <f>+'Indice PondENGHO'!AS23/'Indice PondENGHO'!AS22-1</f>
        <v>4.4344223078095046E-2</v>
      </c>
      <c r="AT25" s="3">
        <f>+'Indice PondENGHO'!AT23/'Indice PondENGHO'!AT22-1</f>
        <v>0.10413245990816722</v>
      </c>
      <c r="AU25" s="3">
        <f>+'Indice PondENGHO'!AU23/'Indice PondENGHO'!AU22-1</f>
        <v>2.0517569272938241E-2</v>
      </c>
      <c r="AV25" s="3">
        <f>+'Indice PondENGHO'!AV23/'Indice PondENGHO'!AV22-1</f>
        <v>5.7392169116051939E-2</v>
      </c>
      <c r="AW25" s="3">
        <f>+'Indice PondENGHO'!AW23/'Indice PondENGHO'!AW22-1</f>
        <v>2.7930873039187842E-2</v>
      </c>
      <c r="AX25" s="3">
        <f>+'Indice PondENGHO'!AX23/'Indice PondENGHO'!AX22-1</f>
        <v>5.79948737621101E-2</v>
      </c>
      <c r="AY25" s="3">
        <f>+'Indice PondENGHO'!AY23/'Indice PondENGHO'!AY22-1</f>
        <v>7.8079117265839271E-2</v>
      </c>
      <c r="AZ25" s="10">
        <f>+'Indice PondENGHO'!AZ23/'Indice PondENGHO'!AZ22-1</f>
        <v>6.2265149706250966E-2</v>
      </c>
      <c r="BA25" s="3">
        <f>+'Indice PondENGHO'!BA23/'Indice PondENGHO'!BA22-1</f>
        <v>2.6711262357153931E-2</v>
      </c>
      <c r="BB25" s="3">
        <f>+'Indice PondENGHO'!BB23/'Indice PondENGHO'!BB22-1</f>
        <v>5.6618892928461007E-2</v>
      </c>
      <c r="BC25" s="3">
        <f>+'Indice PondENGHO'!BC23/'Indice PondENGHO'!BC22-1</f>
        <v>2.2043819983755153E-2</v>
      </c>
      <c r="BD25" s="3">
        <f>+'Indice PondENGHO'!BD23/'Indice PondENGHO'!BD22-1</f>
        <v>8.9082455725181253E-2</v>
      </c>
      <c r="BE25" s="3">
        <f>+'Indice PondENGHO'!BE23/'Indice PondENGHO'!BE22-1</f>
        <v>4.3770527715732754E-2</v>
      </c>
      <c r="BF25" s="3">
        <f>+'Indice PondENGHO'!BF23/'Indice PondENGHO'!BF22-1</f>
        <v>0.10521489577432575</v>
      </c>
      <c r="BG25" s="3">
        <f>+'Indice PondENGHO'!BG23/'Indice PondENGHO'!BG22-1</f>
        <v>1.9341626864052497E-2</v>
      </c>
      <c r="BH25" s="3">
        <f>+'Indice PondENGHO'!BH23/'Indice PondENGHO'!BH22-1</f>
        <v>5.6803528653012636E-2</v>
      </c>
      <c r="BI25" s="3">
        <f>+'Indice PondENGHO'!BI23/'Indice PondENGHO'!BI22-1</f>
        <v>2.9749473874108201E-2</v>
      </c>
      <c r="BJ25" s="3">
        <f>+'Indice PondENGHO'!BJ23/'Indice PondENGHO'!BJ22-1</f>
        <v>5.764598579447E-2</v>
      </c>
      <c r="BK25" s="11">
        <f>+'Indice PondENGHO'!BK23/'Indice PondENGHO'!BK22-1</f>
        <v>7.7129578932752407E-2</v>
      </c>
      <c r="BL25" s="2">
        <f t="shared" si="2"/>
        <v>43344</v>
      </c>
      <c r="BM25" s="3">
        <f>+'Indice PondENGHO'!BL23/'Indice PondENGHO'!BL22-1</f>
        <v>5.8218098934657236E-2</v>
      </c>
      <c r="BN25" s="3">
        <f>+'Indice PondENGHO'!BM23/'Indice PondENGHO'!BM22-1</f>
        <v>5.8262597113143411E-2</v>
      </c>
      <c r="BO25" s="3">
        <f>+'Indice PondENGHO'!BN23/'Indice PondENGHO'!BN22-1</f>
        <v>5.7941927090216616E-2</v>
      </c>
      <c r="BP25" s="3">
        <f>+'Indice PondENGHO'!BO23/'Indice PondENGHO'!BO22-1</f>
        <v>5.9357793313105534E-2</v>
      </c>
      <c r="BQ25" s="3">
        <f>+'Indice PondENGHO'!BP23/'Indice PondENGHO'!BP22-1</f>
        <v>5.9004877146789703E-2</v>
      </c>
      <c r="BR25" s="10">
        <f>+'Indice PondENGHO'!BQ23/'Indice PondENGHO'!BQ22-1</f>
        <v>6.22731131156391E-2</v>
      </c>
      <c r="BS25" s="3">
        <f>+'Indice PondENGHO'!BR23/'Indice PondENGHO'!BR22-1</f>
        <v>2.7181669615647941E-2</v>
      </c>
      <c r="BT25" s="3">
        <f>+'Indice PondENGHO'!BS23/'Indice PondENGHO'!BS22-1</f>
        <v>5.5380930640849257E-2</v>
      </c>
      <c r="BU25" s="3">
        <f>+'Indice PondENGHO'!BT23/'Indice PondENGHO'!BT22-1</f>
        <v>2.3970773677971735E-2</v>
      </c>
      <c r="BV25" s="3">
        <f>+'Indice PondENGHO'!BU23/'Indice PondENGHO'!BU22-1</f>
        <v>8.9695964860649458E-2</v>
      </c>
      <c r="BW25" s="3">
        <f>+'Indice PondENGHO'!BV23/'Indice PondENGHO'!BV22-1</f>
        <v>4.4459867428546573E-2</v>
      </c>
      <c r="BX25" s="3">
        <f>+'Indice PondENGHO'!BW23/'Indice PondENGHO'!BW22-1</f>
        <v>0.10366934367080538</v>
      </c>
      <c r="BY25" s="3">
        <f>+'Indice PondENGHO'!BX23/'Indice PondENGHO'!BX22-1</f>
        <v>2.085938247719743E-2</v>
      </c>
      <c r="BZ25" s="3">
        <f>+'Indice PondENGHO'!BY23/'Indice PondENGHO'!BY22-1</f>
        <v>5.7393718099811419E-2</v>
      </c>
      <c r="CA25" s="3">
        <f>+'Indice PondENGHO'!BZ23/'Indice PondENGHO'!BZ22-1</f>
        <v>2.8601571293311423E-2</v>
      </c>
      <c r="CB25" s="3">
        <f>+'Indice PondENGHO'!CA23/'Indice PondENGHO'!CA22-1</f>
        <v>5.8230328740871862E-2</v>
      </c>
      <c r="CC25" s="11">
        <f>+'Indice PondENGHO'!CB23/'Indice PondENGHO'!CB22-1</f>
        <v>7.7966574816684897E-2</v>
      </c>
      <c r="CD25" s="10">
        <f>+'Indice PondENGHO'!CC23/'Indice PondENGHO'!CC22-1</f>
        <v>5.8684365763792323E-2</v>
      </c>
      <c r="CE25" s="11">
        <f>+'Indice PondENGHO'!CD23/'Indice PondENGHO'!CD22-1</f>
        <v>5.8684365763792323E-2</v>
      </c>
      <c r="CG25" s="3">
        <f ca="1">+'Indice PondENGHO'!CF23/'Indice PondENGHO'!CF22-1</f>
        <v>5.8846824131505659E-2</v>
      </c>
      <c r="CI25" s="3">
        <f t="shared" si="3"/>
        <v>-7.8677821213246624E-4</v>
      </c>
      <c r="CJ25" s="3">
        <f>+'[3]Infla Mensual PondENGHO'!CF25</f>
        <v>3.0887145771174573E-4</v>
      </c>
      <c r="CK25" s="3">
        <f t="shared" si="4"/>
        <v>-1.095649669844212E-3</v>
      </c>
    </row>
    <row r="26" spans="1:89" x14ac:dyDescent="0.25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PondENGHO'!D23-1</f>
        <v>5.195351092023226E-2</v>
      </c>
      <c r="E26" s="3">
        <f>+'Indice PondENGHO'!E24/'Indice PondENGHO'!E23-1</f>
        <v>2.1170627792379992E-2</v>
      </c>
      <c r="F26" s="3">
        <f>+'Indice PondENGHO'!F24/'Indice PondENGHO'!F23-1</f>
        <v>3.9082362461356324E-2</v>
      </c>
      <c r="G26" s="3">
        <f>+'Indice PondENGHO'!G24/'Indice PondENGHO'!G23-1</f>
        <v>8.4480977825682757E-2</v>
      </c>
      <c r="H26" s="3">
        <f>+'Indice PondENGHO'!H24/'Indice PondENGHO'!H23-1</f>
        <v>4.3113036566100105E-2</v>
      </c>
      <c r="I26" s="3">
        <f>+'Indice PondENGHO'!I24/'Indice PondENGHO'!I23-1</f>
        <v>5.3038026926171877E-2</v>
      </c>
      <c r="J26" s="3">
        <f>+'Indice PondENGHO'!J24/'Indice PondENGHO'!J23-1</f>
        <v>7.6775377124782329E-2</v>
      </c>
      <c r="K26" s="3">
        <f>+'Indice PondENGHO'!K24/'Indice PondENGHO'!K23-1</f>
        <v>8.3426582525534254E-3</v>
      </c>
      <c r="L26" s="3">
        <f>+'Indice PondENGHO'!L24/'Indice PondENGHO'!L23-1</f>
        <v>3.1409997171758741E-2</v>
      </c>
      <c r="M26" s="3">
        <f>+'Indice PondENGHO'!M24/'Indice PondENGHO'!M23-1</f>
        <v>2.7544246266317352E-2</v>
      </c>
      <c r="N26" s="3">
        <f>+'Indice PondENGHO'!N24/'Indice PondENGHO'!N23-1</f>
        <v>3.1619602792891E-2</v>
      </c>
      <c r="O26" s="11">
        <f>+'Indice PondENGHO'!O24/'Indice PondENGHO'!O23-1</f>
        <v>6.083437453853513E-2</v>
      </c>
      <c r="P26" s="3">
        <f>+'Indice PondENGHO'!P24/'Indice PondENGHO'!P23-1</f>
        <v>5.1947697239119739E-2</v>
      </c>
      <c r="Q26" s="3">
        <f>+'Indice PondENGHO'!Q24/'Indice PondENGHO'!Q23-1</f>
        <v>2.1294943274435596E-2</v>
      </c>
      <c r="R26" s="3">
        <f>+'Indice PondENGHO'!R24/'Indice PondENGHO'!R23-1</f>
        <v>3.9294530813209771E-2</v>
      </c>
      <c r="S26" s="3">
        <f>+'Indice PondENGHO'!S24/'Indice PondENGHO'!S23-1</f>
        <v>8.7633370995816362E-2</v>
      </c>
      <c r="T26" s="3">
        <f>+'Indice PondENGHO'!T24/'Indice PondENGHO'!T23-1</f>
        <v>4.1100699320810508E-2</v>
      </c>
      <c r="U26" s="3">
        <f>+'Indice PondENGHO'!U24/'Indice PondENGHO'!U23-1</f>
        <v>5.3878213422446475E-2</v>
      </c>
      <c r="V26" s="3">
        <f>+'Indice PondENGHO'!V24/'Indice PondENGHO'!V23-1</f>
        <v>7.6677779016536496E-2</v>
      </c>
      <c r="W26" s="3">
        <f>+'Indice PondENGHO'!W24/'Indice PondENGHO'!W23-1</f>
        <v>7.3662629515649503E-3</v>
      </c>
      <c r="X26" s="3">
        <f>+'Indice PondENGHO'!X24/'Indice PondENGHO'!X23-1</f>
        <v>2.9824458083413496E-2</v>
      </c>
      <c r="Y26" s="3">
        <f>+'Indice PondENGHO'!Y24/'Indice PondENGHO'!Y23-1</f>
        <v>2.8411210295664846E-2</v>
      </c>
      <c r="Z26" s="3">
        <f>+'Indice PondENGHO'!Z24/'Indice PondENGHO'!Z23-1</f>
        <v>3.1183253309308157E-2</v>
      </c>
      <c r="AA26" s="3">
        <f>+'Indice PondENGHO'!AA24/'Indice PondENGHO'!AA23-1</f>
        <v>6.1546855921855936E-2</v>
      </c>
      <c r="AB26" s="10">
        <f>+'Indice PondENGHO'!AB24/'Indice PondENGHO'!AB23-1</f>
        <v>5.1936294780430936E-2</v>
      </c>
      <c r="AC26" s="3">
        <f>+'Indice PondENGHO'!AC24/'Indice PondENGHO'!AC23-1</f>
        <v>2.1108514587705907E-2</v>
      </c>
      <c r="AD26" s="3">
        <f>+'Indice PondENGHO'!AD24/'Indice PondENGHO'!AD23-1</f>
        <v>3.9375369280158834E-2</v>
      </c>
      <c r="AE26" s="3">
        <f>+'Indice PondENGHO'!AE24/'Indice PondENGHO'!AE23-1</f>
        <v>9.053460396207802E-2</v>
      </c>
      <c r="AF26" s="3">
        <f>+'Indice PondENGHO'!AF24/'Indice PondENGHO'!AF23-1</f>
        <v>4.014540512319531E-2</v>
      </c>
      <c r="AG26" s="3">
        <f>+'Indice PondENGHO'!AG24/'Indice PondENGHO'!AG23-1</f>
        <v>5.4152405170460494E-2</v>
      </c>
      <c r="AH26" s="3">
        <f>+'Indice PondENGHO'!AH24/'Indice PondENGHO'!AH23-1</f>
        <v>7.7043227567706651E-2</v>
      </c>
      <c r="AI26" s="3">
        <f>+'Indice PondENGHO'!AI24/'Indice PondENGHO'!AI23-1</f>
        <v>6.8221369240832885E-3</v>
      </c>
      <c r="AJ26" s="3">
        <f>+'Indice PondENGHO'!AJ24/'Indice PondENGHO'!AJ23-1</f>
        <v>2.9119573099887441E-2</v>
      </c>
      <c r="AK26" s="3">
        <f>+'Indice PondENGHO'!AK24/'Indice PondENGHO'!AK23-1</f>
        <v>2.84958862419602E-2</v>
      </c>
      <c r="AL26" s="3">
        <f>+'Indice PondENGHO'!AL24/'Indice PondENGHO'!AL23-1</f>
        <v>3.1401443296272813E-2</v>
      </c>
      <c r="AM26" s="11">
        <f>+'Indice PondENGHO'!AM24/'Indice PondENGHO'!AM23-1</f>
        <v>6.1943993192542735E-2</v>
      </c>
      <c r="AN26" s="3">
        <f>+'Indice PondENGHO'!AN24/'Indice PondENGHO'!AN23-1</f>
        <v>5.188684701663604E-2</v>
      </c>
      <c r="AO26" s="3">
        <f>+'Indice PondENGHO'!AO24/'Indice PondENGHO'!AO23-1</f>
        <v>2.1229759948005356E-2</v>
      </c>
      <c r="AP26" s="3">
        <f>+'Indice PondENGHO'!AP24/'Indice PondENGHO'!AP23-1</f>
        <v>3.9282614573126429E-2</v>
      </c>
      <c r="AQ26" s="3">
        <f>+'Indice PondENGHO'!AQ24/'Indice PondENGHO'!AQ23-1</f>
        <v>9.0156577756490108E-2</v>
      </c>
      <c r="AR26" s="3">
        <f>+'Indice PondENGHO'!AR24/'Indice PondENGHO'!AR23-1</f>
        <v>3.9830661639205234E-2</v>
      </c>
      <c r="AS26" s="3">
        <f>+'Indice PondENGHO'!AS24/'Indice PondENGHO'!AS23-1</f>
        <v>5.4863956310170492E-2</v>
      </c>
      <c r="AT26" s="3">
        <f>+'Indice PondENGHO'!AT24/'Indice PondENGHO'!AT23-1</f>
        <v>7.6450355152251515E-2</v>
      </c>
      <c r="AU26" s="3">
        <f>+'Indice PondENGHO'!AU24/'Indice PondENGHO'!AU23-1</f>
        <v>6.7030465643063142E-3</v>
      </c>
      <c r="AV26" s="3">
        <f>+'Indice PondENGHO'!AV24/'Indice PondENGHO'!AV23-1</f>
        <v>2.8760516189576091E-2</v>
      </c>
      <c r="AW26" s="3">
        <f>+'Indice PondENGHO'!AW24/'Indice PondENGHO'!AW23-1</f>
        <v>2.8338529521613198E-2</v>
      </c>
      <c r="AX26" s="3">
        <f>+'Indice PondENGHO'!AX24/'Indice PondENGHO'!AX23-1</f>
        <v>3.0941693103014423E-2</v>
      </c>
      <c r="AY26" s="3">
        <f>+'Indice PondENGHO'!AY24/'Indice PondENGHO'!AY23-1</f>
        <v>6.1820389232119188E-2</v>
      </c>
      <c r="AZ26" s="10">
        <f>+'Indice PondENGHO'!AZ24/'Indice PondENGHO'!AZ23-1</f>
        <v>5.1776257559817074E-2</v>
      </c>
      <c r="BA26" s="3">
        <f>+'Indice PondENGHO'!BA24/'Indice PondENGHO'!BA23-1</f>
        <v>2.1485854077040178E-2</v>
      </c>
      <c r="BB26" s="3">
        <f>+'Indice PondENGHO'!BB24/'Indice PondENGHO'!BB23-1</f>
        <v>3.9185827803724482E-2</v>
      </c>
      <c r="BC26" s="3">
        <f>+'Indice PondENGHO'!BC24/'Indice PondENGHO'!BC23-1</f>
        <v>8.8259793202173364E-2</v>
      </c>
      <c r="BD26" s="3">
        <f>+'Indice PondENGHO'!BD24/'Indice PondENGHO'!BD23-1</f>
        <v>3.7921104115046012E-2</v>
      </c>
      <c r="BE26" s="3">
        <f>+'Indice PondENGHO'!BE24/'Indice PondENGHO'!BE23-1</f>
        <v>5.5663676676165341E-2</v>
      </c>
      <c r="BF26" s="3">
        <f>+'Indice PondENGHO'!BF24/'Indice PondENGHO'!BF23-1</f>
        <v>7.6151124842201323E-2</v>
      </c>
      <c r="BG26" s="3">
        <f>+'Indice PondENGHO'!BG24/'Indice PondENGHO'!BG23-1</f>
        <v>6.1140073612471202E-3</v>
      </c>
      <c r="BH26" s="3">
        <f>+'Indice PondENGHO'!BH24/'Indice PondENGHO'!BH23-1</f>
        <v>2.8370718260315675E-2</v>
      </c>
      <c r="BI26" s="3">
        <f>+'Indice PondENGHO'!BI24/'Indice PondENGHO'!BI23-1</f>
        <v>2.7625792355316481E-2</v>
      </c>
      <c r="BJ26" s="3">
        <f>+'Indice PondENGHO'!BJ24/'Indice PondENGHO'!BJ23-1</f>
        <v>3.0524783556742818E-2</v>
      </c>
      <c r="BK26" s="11">
        <f>+'Indice PondENGHO'!BK24/'Indice PondENGHO'!BK23-1</f>
        <v>6.1656691211549042E-2</v>
      </c>
      <c r="BL26" s="2">
        <f t="shared" si="2"/>
        <v>43374</v>
      </c>
      <c r="BM26" s="3">
        <f>+'Indice PondENGHO'!BL24/'Indice PondENGHO'!BL23-1</f>
        <v>5.1242593701655625E-2</v>
      </c>
      <c r="BN26" s="3">
        <f>+'Indice PondENGHO'!BM24/'Indice PondENGHO'!BM23-1</f>
        <v>5.1574481443950271E-2</v>
      </c>
      <c r="BO26" s="3">
        <f>+'Indice PondENGHO'!BN24/'Indice PondENGHO'!BN23-1</f>
        <v>5.170865622673948E-2</v>
      </c>
      <c r="BP26" s="3">
        <f>+'Indice PondENGHO'!BO24/'Indice PondENGHO'!BO23-1</f>
        <v>5.1835956365874125E-2</v>
      </c>
      <c r="BQ26" s="3">
        <f>+'Indice PondENGHO'!BP24/'Indice PondENGHO'!BP23-1</f>
        <v>5.0874572017653552E-2</v>
      </c>
      <c r="BR26" s="10">
        <f>+'Indice PondENGHO'!BQ24/'Indice PondENGHO'!BQ23-1</f>
        <v>5.189505841578046E-2</v>
      </c>
      <c r="BS26" s="3">
        <f>+'Indice PondENGHO'!BR24/'Indice PondENGHO'!BR23-1</f>
        <v>2.1291243038866758E-2</v>
      </c>
      <c r="BT26" s="3">
        <f>+'Indice PondENGHO'!BS24/'Indice PondENGHO'!BS23-1</f>
        <v>3.9246383565124887E-2</v>
      </c>
      <c r="BU26" s="3">
        <f>+'Indice PondENGHO'!BT24/'Indice PondENGHO'!BT23-1</f>
        <v>8.8532530064314052E-2</v>
      </c>
      <c r="BV26" s="3">
        <f>+'Indice PondENGHO'!BU24/'Indice PondENGHO'!BU23-1</f>
        <v>3.95330123640103E-2</v>
      </c>
      <c r="BW26" s="3">
        <f>+'Indice PondENGHO'!BV24/'Indice PondENGHO'!BV23-1</f>
        <v>5.4818557946178181E-2</v>
      </c>
      <c r="BX26" s="3">
        <f>+'Indice PondENGHO'!BW24/'Indice PondENGHO'!BW23-1</f>
        <v>7.6500237900425372E-2</v>
      </c>
      <c r="BY26" s="3">
        <f>+'Indice PondENGHO'!BX24/'Indice PondENGHO'!BX23-1</f>
        <v>6.8576171468530678E-3</v>
      </c>
      <c r="BZ26" s="3">
        <f>+'Indice PondENGHO'!BY24/'Indice PondENGHO'!BY23-1</f>
        <v>2.910408691170252E-2</v>
      </c>
      <c r="CA26" s="3">
        <f>+'Indice PondENGHO'!BZ24/'Indice PondENGHO'!BZ23-1</f>
        <v>2.8041559463928722E-2</v>
      </c>
      <c r="CB26" s="3">
        <f>+'Indice PondENGHO'!CA24/'Indice PondENGHO'!CA23-1</f>
        <v>3.0928905853638167E-2</v>
      </c>
      <c r="CC26" s="11">
        <f>+'Indice PondENGHO'!CB24/'Indice PondENGHO'!CB23-1</f>
        <v>6.1645862267119211E-2</v>
      </c>
      <c r="CD26" s="10">
        <f>+'Indice PondENGHO'!CC24/'Indice PondENGHO'!CC23-1</f>
        <v>5.1389857123304017E-2</v>
      </c>
      <c r="CE26" s="11">
        <f>+'Indice PondENGHO'!CD24/'Indice PondENGHO'!CD23-1</f>
        <v>5.1389857123304017E-2</v>
      </c>
      <c r="CG26" s="3">
        <f ca="1">+'Indice PondENGHO'!CF24/'Indice PondENGHO'!CF23-1</f>
        <v>5.1303106365261808E-2</v>
      </c>
      <c r="CI26" s="3">
        <f t="shared" si="3"/>
        <v>3.6802168400207336E-4</v>
      </c>
      <c r="CJ26" s="3">
        <f>+'[3]Infla Mensual PondENGHO'!CF26</f>
        <v>1.6163255786914021E-3</v>
      </c>
      <c r="CK26" s="3">
        <f t="shared" si="4"/>
        <v>-1.2483038946893288E-3</v>
      </c>
    </row>
    <row r="27" spans="1:89" x14ac:dyDescent="0.25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PondENGHO'!D24-1</f>
        <v>4.0303396368956301E-2</v>
      </c>
      <c r="E27" s="3">
        <f>+'Indice PondENGHO'!E25/'Indice PondENGHO'!E24-1</f>
        <v>3.9464776328046458E-2</v>
      </c>
      <c r="F27" s="3">
        <f>+'Indice PondENGHO'!F25/'Indice PondENGHO'!F24-1</f>
        <v>2.6411403310447001E-2</v>
      </c>
      <c r="G27" s="3">
        <f>+'Indice PondENGHO'!G25/'Indice PondENGHO'!G24-1</f>
        <v>2.253259672769059E-2</v>
      </c>
      <c r="H27" s="3">
        <f>+'Indice PondENGHO'!H25/'Indice PondENGHO'!H24-1</f>
        <v>3.7415218403815897E-2</v>
      </c>
      <c r="I27" s="3">
        <f>+'Indice PondENGHO'!I25/'Indice PondENGHO'!I24-1</f>
        <v>6.3767777550773674E-2</v>
      </c>
      <c r="J27" s="3">
        <f>+'Indice PondENGHO'!J25/'Indice PondENGHO'!J24-1</f>
        <v>2.6605388335918967E-2</v>
      </c>
      <c r="K27" s="3">
        <f>+'Indice PondENGHO'!K25/'Indice PondENGHO'!K24-1</f>
        <v>2.9096274751624795E-2</v>
      </c>
      <c r="L27" s="3">
        <f>+'Indice PondENGHO'!L25/'Indice PondENGHO'!L24-1</f>
        <v>2.9367775815364094E-2</v>
      </c>
      <c r="M27" s="3">
        <f>+'Indice PondENGHO'!M25/'Indice PondENGHO'!M24-1</f>
        <v>3.0055033436992007E-2</v>
      </c>
      <c r="N27" s="3">
        <f>+'Indice PondENGHO'!N25/'Indice PondENGHO'!N24-1</f>
        <v>2.5654999849797244E-2</v>
      </c>
      <c r="O27" s="11">
        <f>+'Indice PondENGHO'!O25/'Indice PondENGHO'!O24-1</f>
        <v>4.6195306739887698E-2</v>
      </c>
      <c r="P27" s="3">
        <f>+'Indice PondENGHO'!P25/'Indice PondENGHO'!P24-1</f>
        <v>4.0981625373029296E-2</v>
      </c>
      <c r="Q27" s="3">
        <f>+'Indice PondENGHO'!Q25/'Indice PondENGHO'!Q24-1</f>
        <v>4.0129104759133005E-2</v>
      </c>
      <c r="R27" s="3">
        <f>+'Indice PondENGHO'!R25/'Indice PondENGHO'!R24-1</f>
        <v>2.6814871171023658E-2</v>
      </c>
      <c r="S27" s="3">
        <f>+'Indice PondENGHO'!S25/'Indice PondENGHO'!S24-1</f>
        <v>2.2278926223715745E-2</v>
      </c>
      <c r="T27" s="3">
        <f>+'Indice PondENGHO'!T25/'Indice PondENGHO'!T24-1</f>
        <v>3.7927334195556828E-2</v>
      </c>
      <c r="U27" s="3">
        <f>+'Indice PondENGHO'!U25/'Indice PondENGHO'!U24-1</f>
        <v>6.1012479493166794E-2</v>
      </c>
      <c r="V27" s="3">
        <f>+'Indice PondENGHO'!V25/'Indice PondENGHO'!V24-1</f>
        <v>2.6560805873546034E-2</v>
      </c>
      <c r="W27" s="3">
        <f>+'Indice PondENGHO'!W25/'Indice PondENGHO'!W24-1</f>
        <v>3.0569152420735435E-2</v>
      </c>
      <c r="X27" s="3">
        <f>+'Indice PondENGHO'!X25/'Indice PondENGHO'!X24-1</f>
        <v>2.9163024624490275E-2</v>
      </c>
      <c r="Y27" s="3">
        <f>+'Indice PondENGHO'!Y25/'Indice PondENGHO'!Y24-1</f>
        <v>2.8853987091437716E-2</v>
      </c>
      <c r="Z27" s="3">
        <f>+'Indice PondENGHO'!Z25/'Indice PondENGHO'!Z24-1</f>
        <v>2.5861240519620132E-2</v>
      </c>
      <c r="AA27" s="3">
        <f>+'Indice PondENGHO'!AA25/'Indice PondENGHO'!AA24-1</f>
        <v>4.4658139780640704E-2</v>
      </c>
      <c r="AB27" s="10">
        <f>+'Indice PondENGHO'!AB25/'Indice PondENGHO'!AB24-1</f>
        <v>4.1532598996621539E-2</v>
      </c>
      <c r="AC27" s="3">
        <f>+'Indice PondENGHO'!AC25/'Indice PondENGHO'!AC24-1</f>
        <v>3.9544088763881602E-2</v>
      </c>
      <c r="AD27" s="3">
        <f>+'Indice PondENGHO'!AD25/'Indice PondENGHO'!AD24-1</f>
        <v>2.6841241961699014E-2</v>
      </c>
      <c r="AE27" s="3">
        <f>+'Indice PondENGHO'!AE25/'Indice PondENGHO'!AE24-1</f>
        <v>2.2530253065622619E-2</v>
      </c>
      <c r="AF27" s="3">
        <f>+'Indice PondENGHO'!AF25/'Indice PondENGHO'!AF24-1</f>
        <v>3.7598233442380558E-2</v>
      </c>
      <c r="AG27" s="3">
        <f>+'Indice PondENGHO'!AG25/'Indice PondENGHO'!AG24-1</f>
        <v>6.0907559257844968E-2</v>
      </c>
      <c r="AH27" s="3">
        <f>+'Indice PondENGHO'!AH25/'Indice PondENGHO'!AH24-1</f>
        <v>2.6298384932478047E-2</v>
      </c>
      <c r="AI27" s="3">
        <f>+'Indice PondENGHO'!AI25/'Indice PondENGHO'!AI24-1</f>
        <v>3.1151946761784455E-2</v>
      </c>
      <c r="AJ27" s="3">
        <f>+'Indice PondENGHO'!AJ25/'Indice PondENGHO'!AJ24-1</f>
        <v>2.8660845443000182E-2</v>
      </c>
      <c r="AK27" s="3">
        <f>+'Indice PondENGHO'!AK25/'Indice PondENGHO'!AK24-1</f>
        <v>2.8873090823613223E-2</v>
      </c>
      <c r="AL27" s="3">
        <f>+'Indice PondENGHO'!AL25/'Indice PondENGHO'!AL24-1</f>
        <v>2.6269831529986076E-2</v>
      </c>
      <c r="AM27" s="11">
        <f>+'Indice PondENGHO'!AM25/'Indice PondENGHO'!AM24-1</f>
        <v>4.4018116911620497E-2</v>
      </c>
      <c r="AN27" s="3">
        <f>+'Indice PondENGHO'!AN25/'Indice PondENGHO'!AN24-1</f>
        <v>4.1994507077776744E-2</v>
      </c>
      <c r="AO27" s="3">
        <f>+'Indice PondENGHO'!AO25/'Indice PondENGHO'!AO24-1</f>
        <v>3.9845546119062991E-2</v>
      </c>
      <c r="AP27" s="3">
        <f>+'Indice PondENGHO'!AP25/'Indice PondENGHO'!AP24-1</f>
        <v>2.686604600625131E-2</v>
      </c>
      <c r="AQ27" s="3">
        <f>+'Indice PondENGHO'!AQ25/'Indice PondENGHO'!AQ24-1</f>
        <v>2.2611523851441717E-2</v>
      </c>
      <c r="AR27" s="3">
        <f>+'Indice PondENGHO'!AR25/'Indice PondENGHO'!AR24-1</f>
        <v>3.7723926591605617E-2</v>
      </c>
      <c r="AS27" s="3">
        <f>+'Indice PondENGHO'!AS25/'Indice PondENGHO'!AS24-1</f>
        <v>5.5044311831230264E-2</v>
      </c>
      <c r="AT27" s="3">
        <f>+'Indice PondENGHO'!AT25/'Indice PondENGHO'!AT24-1</f>
        <v>2.6483050931677798E-2</v>
      </c>
      <c r="AU27" s="3">
        <f>+'Indice PondENGHO'!AU25/'Indice PondENGHO'!AU24-1</f>
        <v>3.128913075352191E-2</v>
      </c>
      <c r="AV27" s="3">
        <f>+'Indice PondENGHO'!AV25/'Indice PondENGHO'!AV24-1</f>
        <v>3.0079794160043027E-2</v>
      </c>
      <c r="AW27" s="3">
        <f>+'Indice PondENGHO'!AW25/'Indice PondENGHO'!AW24-1</f>
        <v>2.8438872400920134E-2</v>
      </c>
      <c r="AX27" s="3">
        <f>+'Indice PondENGHO'!AX25/'Indice PondENGHO'!AX24-1</f>
        <v>2.6434540052700406E-2</v>
      </c>
      <c r="AY27" s="3">
        <f>+'Indice PondENGHO'!AY25/'Indice PondENGHO'!AY24-1</f>
        <v>4.3683535369464011E-2</v>
      </c>
      <c r="AZ27" s="10">
        <f>+'Indice PondENGHO'!AZ25/'Indice PondENGHO'!AZ24-1</f>
        <v>4.2506381877365662E-2</v>
      </c>
      <c r="BA27" s="3">
        <f>+'Indice PondENGHO'!BA25/'Indice PondENGHO'!BA24-1</f>
        <v>4.0700195493670321E-2</v>
      </c>
      <c r="BB27" s="3">
        <f>+'Indice PondENGHO'!BB25/'Indice PondENGHO'!BB24-1</f>
        <v>2.6712935850559338E-2</v>
      </c>
      <c r="BC27" s="3">
        <f>+'Indice PondENGHO'!BC25/'Indice PondENGHO'!BC24-1</f>
        <v>2.1505571025081105E-2</v>
      </c>
      <c r="BD27" s="3">
        <f>+'Indice PondENGHO'!BD25/'Indice PondENGHO'!BD24-1</f>
        <v>3.8621254648361969E-2</v>
      </c>
      <c r="BE27" s="3">
        <f>+'Indice PondENGHO'!BE25/'Indice PondENGHO'!BE24-1</f>
        <v>5.0104085638034146E-2</v>
      </c>
      <c r="BF27" s="3">
        <f>+'Indice PondENGHO'!BF25/'Indice PondENGHO'!BF24-1</f>
        <v>2.6591893153523616E-2</v>
      </c>
      <c r="BG27" s="3">
        <f>+'Indice PondENGHO'!BG25/'Indice PondENGHO'!BG24-1</f>
        <v>3.2618578769347373E-2</v>
      </c>
      <c r="BH27" s="3">
        <f>+'Indice PondENGHO'!BH25/'Indice PondENGHO'!BH24-1</f>
        <v>3.174797348810765E-2</v>
      </c>
      <c r="BI27" s="3">
        <f>+'Indice PondENGHO'!BI25/'Indice PondENGHO'!BI24-1</f>
        <v>2.7926997958216626E-2</v>
      </c>
      <c r="BJ27" s="3">
        <f>+'Indice PondENGHO'!BJ25/'Indice PondENGHO'!BJ24-1</f>
        <v>2.6897152640135813E-2</v>
      </c>
      <c r="BK27" s="11">
        <f>+'Indice PondENGHO'!BK25/'Indice PondENGHO'!BK24-1</f>
        <v>4.1704516008034487E-2</v>
      </c>
      <c r="BL27" s="2">
        <f t="shared" si="2"/>
        <v>43405</v>
      </c>
      <c r="BM27" s="3">
        <f>+'Indice PondENGHO'!BL25/'Indice PondENGHO'!BL24-1</f>
        <v>3.5081588829900312E-2</v>
      </c>
      <c r="BN27" s="3">
        <f>+'Indice PondENGHO'!BM25/'Indice PondENGHO'!BM24-1</f>
        <v>3.4644345233642238E-2</v>
      </c>
      <c r="BO27" s="3">
        <f>+'Indice PondENGHO'!BN25/'Indice PondENGHO'!BN24-1</f>
        <v>3.4950596465567862E-2</v>
      </c>
      <c r="BP27" s="3">
        <f>+'Indice PondENGHO'!BO25/'Indice PondENGHO'!BO24-1</f>
        <v>3.4423408068666728E-2</v>
      </c>
      <c r="BQ27" s="3">
        <f>+'Indice PondENGHO'!BP25/'Indice PondENGHO'!BP24-1</f>
        <v>3.3905421519750512E-2</v>
      </c>
      <c r="BR27" s="10">
        <f>+'Indice PondENGHO'!BQ25/'Indice PondENGHO'!BQ24-1</f>
        <v>4.1523737344501876E-2</v>
      </c>
      <c r="BS27" s="3">
        <f>+'Indice PondENGHO'!BR25/'Indice PondENGHO'!BR24-1</f>
        <v>4.0056616664996714E-2</v>
      </c>
      <c r="BT27" s="3">
        <f>+'Indice PondENGHO'!BS25/'Indice PondENGHO'!BS24-1</f>
        <v>2.6746430774297725E-2</v>
      </c>
      <c r="BU27" s="3">
        <f>+'Indice PondENGHO'!BT25/'Indice PondENGHO'!BT24-1</f>
        <v>2.2172543926174626E-2</v>
      </c>
      <c r="BV27" s="3">
        <f>+'Indice PondENGHO'!BU25/'Indice PondENGHO'!BU24-1</f>
        <v>3.807671658541234E-2</v>
      </c>
      <c r="BW27" s="3">
        <f>+'Indice PondENGHO'!BV25/'Indice PondENGHO'!BV24-1</f>
        <v>5.535514883060566E-2</v>
      </c>
      <c r="BX27" s="3">
        <f>+'Indice PondENGHO'!BW25/'Indice PondENGHO'!BW24-1</f>
        <v>2.6513673908571844E-2</v>
      </c>
      <c r="BY27" s="3">
        <f>+'Indice PondENGHO'!BX25/'Indice PondENGHO'!BX24-1</f>
        <v>3.1270679633265352E-2</v>
      </c>
      <c r="BZ27" s="3">
        <f>+'Indice PondENGHO'!BY25/'Indice PondENGHO'!BY24-1</f>
        <v>3.0258969143795555E-2</v>
      </c>
      <c r="CA27" s="3">
        <f>+'Indice PondENGHO'!BZ25/'Indice PondENGHO'!BZ24-1</f>
        <v>2.8467838639407272E-2</v>
      </c>
      <c r="CB27" s="3">
        <f>+'Indice PondENGHO'!CA25/'Indice PondENGHO'!CA24-1</f>
        <v>2.6463441572785573E-2</v>
      </c>
      <c r="CC27" s="11">
        <f>+'Indice PondENGHO'!CB25/'Indice PondENGHO'!CB24-1</f>
        <v>4.338500283552138E-2</v>
      </c>
      <c r="CD27" s="10">
        <f>+'Indice PondENGHO'!CC25/'Indice PondENGHO'!CC24-1</f>
        <v>3.4463606687300308E-2</v>
      </c>
      <c r="CE27" s="11">
        <f>+'Indice PondENGHO'!CD25/'Indice PondENGHO'!CD24-1</f>
        <v>3.4463694707279391E-2</v>
      </c>
      <c r="CG27" s="3">
        <f ca="1">+'Indice PondENGHO'!CF25/'Indice PondENGHO'!CF24-1</f>
        <v>3.4580438394058666E-2</v>
      </c>
      <c r="CI27" s="3">
        <f t="shared" si="3"/>
        <v>1.1761673101498005E-3</v>
      </c>
      <c r="CJ27" s="3">
        <f>+'[3]Infla Mensual PondENGHO'!CF27</f>
        <v>3.3784729961028326E-4</v>
      </c>
      <c r="CK27" s="3">
        <f t="shared" si="4"/>
        <v>8.3832001053951721E-4</v>
      </c>
    </row>
    <row r="28" spans="1:89" x14ac:dyDescent="0.25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PondENGHO'!D25-1</f>
        <v>2.1776132494752076E-2</v>
      </c>
      <c r="E28" s="3">
        <f>+'Indice PondENGHO'!E26/'Indice PondENGHO'!E25-1</f>
        <v>1.6952760907542608E-2</v>
      </c>
      <c r="F28" s="3">
        <f>+'Indice PondENGHO'!F26/'Indice PondENGHO'!F25-1</f>
        <v>2.5630306417119275E-2</v>
      </c>
      <c r="G28" s="3">
        <f>+'Indice PondENGHO'!G26/'Indice PondENGHO'!G25-1</f>
        <v>2.541160627811645E-2</v>
      </c>
      <c r="H28" s="3">
        <f>+'Indice PondENGHO'!H26/'Indice PondENGHO'!H25-1</f>
        <v>2.1702637985702156E-2</v>
      </c>
      <c r="I28" s="3">
        <f>+'Indice PondENGHO'!I26/'Indice PondENGHO'!I25-1</f>
        <v>4.9235980466091567E-2</v>
      </c>
      <c r="J28" s="3">
        <f>+'Indice PondENGHO'!J26/'Indice PondENGHO'!J25-1</f>
        <v>2.5348092918496379E-2</v>
      </c>
      <c r="K28" s="3">
        <f>+'Indice PondENGHO'!K26/'Indice PondENGHO'!K25-1</f>
        <v>6.587642603966537E-2</v>
      </c>
      <c r="L28" s="3">
        <f>+'Indice PondENGHO'!L26/'Indice PondENGHO'!L25-1</f>
        <v>2.8106504666767895E-2</v>
      </c>
      <c r="M28" s="3">
        <f>+'Indice PondENGHO'!M26/'Indice PondENGHO'!M25-1</f>
        <v>3.0687909771466293E-2</v>
      </c>
      <c r="N28" s="3">
        <f>+'Indice PondENGHO'!N26/'Indice PondENGHO'!N25-1</f>
        <v>2.5774062195877079E-2</v>
      </c>
      <c r="O28" s="11">
        <f>+'Indice PondENGHO'!O26/'Indice PondENGHO'!O25-1</f>
        <v>3.5176012340253138E-2</v>
      </c>
      <c r="P28" s="3">
        <f>+'Indice PondENGHO'!P26/'Indice PondENGHO'!P25-1</f>
        <v>2.1935818638529003E-2</v>
      </c>
      <c r="Q28" s="3">
        <f>+'Indice PondENGHO'!Q26/'Indice PondENGHO'!Q25-1</f>
        <v>1.7382286869209285E-2</v>
      </c>
      <c r="R28" s="3">
        <f>+'Indice PondENGHO'!R26/'Indice PondENGHO'!R25-1</f>
        <v>2.5999155757136849E-2</v>
      </c>
      <c r="S28" s="3">
        <f>+'Indice PondENGHO'!S26/'Indice PondENGHO'!S25-1</f>
        <v>2.7841143283004355E-2</v>
      </c>
      <c r="T28" s="3">
        <f>+'Indice PondENGHO'!T26/'Indice PondENGHO'!T25-1</f>
        <v>2.2226192660241173E-2</v>
      </c>
      <c r="U28" s="3">
        <f>+'Indice PondENGHO'!U26/'Indice PondENGHO'!U25-1</f>
        <v>5.0660457342132537E-2</v>
      </c>
      <c r="V28" s="3">
        <f>+'Indice PondENGHO'!V26/'Indice PondENGHO'!V25-1</f>
        <v>2.5222805795897862E-2</v>
      </c>
      <c r="W28" s="3">
        <f>+'Indice PondENGHO'!W26/'Indice PondENGHO'!W25-1</f>
        <v>6.6734794862248314E-2</v>
      </c>
      <c r="X28" s="3">
        <f>+'Indice PondENGHO'!X26/'Indice PondENGHO'!X25-1</f>
        <v>2.7995331355347153E-2</v>
      </c>
      <c r="Y28" s="3">
        <f>+'Indice PondENGHO'!Y26/'Indice PondENGHO'!Y25-1</f>
        <v>3.1260654365093066E-2</v>
      </c>
      <c r="Z28" s="3">
        <f>+'Indice PondENGHO'!Z26/'Indice PondENGHO'!Z25-1</f>
        <v>2.5987601395096815E-2</v>
      </c>
      <c r="AA28" s="3">
        <f>+'Indice PondENGHO'!AA26/'Indice PondENGHO'!AA25-1</f>
        <v>3.4578562665725787E-2</v>
      </c>
      <c r="AB28" s="10">
        <f>+'Indice PondENGHO'!AB26/'Indice PondENGHO'!AB25-1</f>
        <v>2.206365705745994E-2</v>
      </c>
      <c r="AC28" s="3">
        <f>+'Indice PondENGHO'!AC26/'Indice PondENGHO'!AC25-1</f>
        <v>1.7278913858199241E-2</v>
      </c>
      <c r="AD28" s="3">
        <f>+'Indice PondENGHO'!AD26/'Indice PondENGHO'!AD25-1</f>
        <v>2.6289788234362677E-2</v>
      </c>
      <c r="AE28" s="3">
        <f>+'Indice PondENGHO'!AE26/'Indice PondENGHO'!AE25-1</f>
        <v>2.8579241247906673E-2</v>
      </c>
      <c r="AF28" s="3">
        <f>+'Indice PondENGHO'!AF26/'Indice PondENGHO'!AF25-1</f>
        <v>2.2504024093298547E-2</v>
      </c>
      <c r="AG28" s="3">
        <f>+'Indice PondENGHO'!AG26/'Indice PondENGHO'!AG25-1</f>
        <v>5.1079977769581397E-2</v>
      </c>
      <c r="AH28" s="3">
        <f>+'Indice PondENGHO'!AH26/'Indice PondENGHO'!AH25-1</f>
        <v>2.3692076514770344E-2</v>
      </c>
      <c r="AI28" s="3">
        <f>+'Indice PondENGHO'!AI26/'Indice PondENGHO'!AI25-1</f>
        <v>6.6916120819507041E-2</v>
      </c>
      <c r="AJ28" s="3">
        <f>+'Indice PondENGHO'!AJ26/'Indice PondENGHO'!AJ25-1</f>
        <v>2.7907181412813786E-2</v>
      </c>
      <c r="AK28" s="3">
        <f>+'Indice PondENGHO'!AK26/'Indice PondENGHO'!AK25-1</f>
        <v>3.1269456320005773E-2</v>
      </c>
      <c r="AL28" s="3">
        <f>+'Indice PondENGHO'!AL26/'Indice PondENGHO'!AL25-1</f>
        <v>2.6266473247551048E-2</v>
      </c>
      <c r="AM28" s="11">
        <f>+'Indice PondENGHO'!AM26/'Indice PondENGHO'!AM25-1</f>
        <v>3.4089846703787785E-2</v>
      </c>
      <c r="AN28" s="3">
        <f>+'Indice PondENGHO'!AN26/'Indice PondENGHO'!AN25-1</f>
        <v>2.2312477128217933E-2</v>
      </c>
      <c r="AO28" s="3">
        <f>+'Indice PondENGHO'!AO26/'Indice PondENGHO'!AO25-1</f>
        <v>1.7387452592684705E-2</v>
      </c>
      <c r="AP28" s="3">
        <f>+'Indice PondENGHO'!AP26/'Indice PondENGHO'!AP25-1</f>
        <v>2.5926246035409495E-2</v>
      </c>
      <c r="AQ28" s="3">
        <f>+'Indice PondENGHO'!AQ26/'Indice PondENGHO'!AQ25-1</f>
        <v>2.9416425662148304E-2</v>
      </c>
      <c r="AR28" s="3">
        <f>+'Indice PondENGHO'!AR26/'Indice PondENGHO'!AR25-1</f>
        <v>2.2577015480737428E-2</v>
      </c>
      <c r="AS28" s="3">
        <f>+'Indice PondENGHO'!AS26/'Indice PondENGHO'!AS25-1</f>
        <v>5.3389022293255817E-2</v>
      </c>
      <c r="AT28" s="3">
        <f>+'Indice PondENGHO'!AT26/'Indice PondENGHO'!AT25-1</f>
        <v>2.4341669744764705E-2</v>
      </c>
      <c r="AU28" s="3">
        <f>+'Indice PondENGHO'!AU26/'Indice PondENGHO'!AU25-1</f>
        <v>6.7450710618706777E-2</v>
      </c>
      <c r="AV28" s="3">
        <f>+'Indice PondENGHO'!AV26/'Indice PondENGHO'!AV25-1</f>
        <v>2.8185540214768157E-2</v>
      </c>
      <c r="AW28" s="3">
        <f>+'Indice PondENGHO'!AW26/'Indice PondENGHO'!AW25-1</f>
        <v>3.10315434208428E-2</v>
      </c>
      <c r="AX28" s="3">
        <f>+'Indice PondENGHO'!AX26/'Indice PondENGHO'!AX25-1</f>
        <v>2.6378398742816778E-2</v>
      </c>
      <c r="AY28" s="3">
        <f>+'Indice PondENGHO'!AY26/'Indice PondENGHO'!AY25-1</f>
        <v>3.4655833053880425E-2</v>
      </c>
      <c r="AZ28" s="10">
        <f>+'Indice PondENGHO'!AZ26/'Indice PondENGHO'!AZ25-1</f>
        <v>2.279782435716271E-2</v>
      </c>
      <c r="BA28" s="3">
        <f>+'Indice PondENGHO'!BA26/'Indice PondENGHO'!BA25-1</f>
        <v>1.7668543415531257E-2</v>
      </c>
      <c r="BB28" s="3">
        <f>+'Indice PondENGHO'!BB26/'Indice PondENGHO'!BB25-1</f>
        <v>2.5643862522367833E-2</v>
      </c>
      <c r="BC28" s="3">
        <f>+'Indice PondENGHO'!BC26/'Indice PondENGHO'!BC25-1</f>
        <v>3.2244581185673971E-2</v>
      </c>
      <c r="BD28" s="3">
        <f>+'Indice PondENGHO'!BD26/'Indice PondENGHO'!BD25-1</f>
        <v>2.2726128467238427E-2</v>
      </c>
      <c r="BE28" s="3">
        <f>+'Indice PondENGHO'!BE26/'Indice PondENGHO'!BE25-1</f>
        <v>5.5379836147531725E-2</v>
      </c>
      <c r="BF28" s="3">
        <f>+'Indice PondENGHO'!BF26/'Indice PondENGHO'!BF25-1</f>
        <v>2.4237535274306721E-2</v>
      </c>
      <c r="BG28" s="3">
        <f>+'Indice PondENGHO'!BG26/'Indice PondENGHO'!BG25-1</f>
        <v>6.7622927620820672E-2</v>
      </c>
      <c r="BH28" s="3">
        <f>+'Indice PondENGHO'!BH26/'Indice PondENGHO'!BH25-1</f>
        <v>2.8406251880444877E-2</v>
      </c>
      <c r="BI28" s="3">
        <f>+'Indice PondENGHO'!BI26/'Indice PondENGHO'!BI25-1</f>
        <v>3.2156315651646006E-2</v>
      </c>
      <c r="BJ28" s="3">
        <f>+'Indice PondENGHO'!BJ26/'Indice PondENGHO'!BJ25-1</f>
        <v>2.6046347788314828E-2</v>
      </c>
      <c r="BK28" s="11">
        <f>+'Indice PondENGHO'!BK26/'Indice PondENGHO'!BK25-1</f>
        <v>3.47944459242433E-2</v>
      </c>
      <c r="BL28" s="2">
        <f t="shared" si="2"/>
        <v>43435</v>
      </c>
      <c r="BM28" s="3">
        <f>+'Indice PondENGHO'!BL26/'Indice PondENGHO'!BL25-1</f>
        <v>2.6449566664108692E-2</v>
      </c>
      <c r="BN28" s="3">
        <f>+'Indice PondENGHO'!BM26/'Indice PondENGHO'!BM25-1</f>
        <v>2.7600117627573972E-2</v>
      </c>
      <c r="BO28" s="3">
        <f>+'Indice PondENGHO'!BN26/'Indice PondENGHO'!BN25-1</f>
        <v>2.8284301311218618E-2</v>
      </c>
      <c r="BP28" s="3">
        <f>+'Indice PondENGHO'!BO26/'Indice PondENGHO'!BO25-1</f>
        <v>2.9059347706463567E-2</v>
      </c>
      <c r="BQ28" s="3">
        <f>+'Indice PondENGHO'!BP26/'Indice PondENGHO'!BP25-1</f>
        <v>3.0206619346989205E-2</v>
      </c>
      <c r="BR28" s="10">
        <f>+'Indice PondENGHO'!BQ26/'Indice PondENGHO'!BQ25-1</f>
        <v>2.2205773564596187E-2</v>
      </c>
      <c r="BS28" s="3">
        <f>+'Indice PondENGHO'!BR26/'Indice PondENGHO'!BR25-1</f>
        <v>1.7395474265929467E-2</v>
      </c>
      <c r="BT28" s="3">
        <f>+'Indice PondENGHO'!BS26/'Indice PondENGHO'!BS25-1</f>
        <v>2.5883855790682198E-2</v>
      </c>
      <c r="BU28" s="3">
        <f>+'Indice PondENGHO'!BT26/'Indice PondENGHO'!BT25-1</f>
        <v>2.9472929057965613E-2</v>
      </c>
      <c r="BV28" s="3">
        <f>+'Indice PondENGHO'!BU26/'Indice PondENGHO'!BU25-1</f>
        <v>2.2506318128908243E-2</v>
      </c>
      <c r="BW28" s="3">
        <f>+'Indice PondENGHO'!BV26/'Indice PondENGHO'!BV25-1</f>
        <v>5.3176970756589448E-2</v>
      </c>
      <c r="BX28" s="3">
        <f>+'Indice PondENGHO'!BW26/'Indice PondENGHO'!BW25-1</f>
        <v>2.4411938620995555E-2</v>
      </c>
      <c r="BY28" s="3">
        <f>+'Indice PondENGHO'!BX26/'Indice PondENGHO'!BX25-1</f>
        <v>6.7092917418531961E-2</v>
      </c>
      <c r="BZ28" s="3">
        <f>+'Indice PondENGHO'!BY26/'Indice PondENGHO'!BY25-1</f>
        <v>2.8186653714939336E-2</v>
      </c>
      <c r="CA28" s="3">
        <f>+'Indice PondENGHO'!BZ26/'Indice PondENGHO'!BZ25-1</f>
        <v>3.1527417942941671E-2</v>
      </c>
      <c r="CB28" s="3">
        <f>+'Indice PondENGHO'!CA26/'Indice PondENGHO'!CA25-1</f>
        <v>2.6128915775245565E-2</v>
      </c>
      <c r="CC28" s="11">
        <f>+'Indice PondENGHO'!CB26/'Indice PondENGHO'!CB25-1</f>
        <v>3.4652374851431356E-2</v>
      </c>
      <c r="CD28" s="10">
        <f>+'Indice PondENGHO'!CC26/'Indice PondENGHO'!CC25-1</f>
        <v>2.8748447152119549E-2</v>
      </c>
      <c r="CE28" s="11">
        <f>+'Indice PondENGHO'!CD26/'Indice PondENGHO'!CD25-1</f>
        <v>2.8748274530888906E-2</v>
      </c>
      <c r="CG28" s="3">
        <f ca="1">+'Indice PondENGHO'!CF26/'Indice PondENGHO'!CF25-1</f>
        <v>2.8530689290419131E-2</v>
      </c>
      <c r="CI28" s="3">
        <f t="shared" si="3"/>
        <v>-3.7570526828805129E-3</v>
      </c>
      <c r="CJ28" s="3">
        <f>+'[3]Infla Mensual PondENGHO'!CF28</f>
        <v>-3.6335044431303753E-3</v>
      </c>
      <c r="CK28" s="3">
        <f t="shared" si="4"/>
        <v>-1.2354823975013751E-4</v>
      </c>
    </row>
    <row r="29" spans="1:89" x14ac:dyDescent="0.25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PondENGHO'!D26-1</f>
        <v>2.9677293897497847E-2</v>
      </c>
      <c r="E29" s="3">
        <f>+'Indice PondENGHO'!E27/'Indice PondENGHO'!E26-1</f>
        <v>3.1169070699519574E-2</v>
      </c>
      <c r="F29" s="3">
        <f>+'Indice PondENGHO'!F27/'Indice PondENGHO'!F26-1</f>
        <v>2.3536155812825088E-2</v>
      </c>
      <c r="G29" s="3">
        <f>+'Indice PondENGHO'!G27/'Indice PondENGHO'!G26-1</f>
        <v>3.7013960956915781E-2</v>
      </c>
      <c r="H29" s="3">
        <f>+'Indice PondENGHO'!H27/'Indice PondENGHO'!H26-1</f>
        <v>3.2580021674963433E-2</v>
      </c>
      <c r="I29" s="3">
        <f>+'Indice PondENGHO'!I27/'Indice PondENGHO'!I26-1</f>
        <v>3.2515602879494621E-2</v>
      </c>
      <c r="J29" s="3">
        <f>+'Indice PondENGHO'!J27/'Indice PondENGHO'!J26-1</f>
        <v>2.1017211048282691E-2</v>
      </c>
      <c r="K29" s="3">
        <f>+'Indice PondENGHO'!K27/'Indice PondENGHO'!K26-1</f>
        <v>6.2082642746823291E-2</v>
      </c>
      <c r="L29" s="3">
        <f>+'Indice PondENGHO'!L27/'Indice PondENGHO'!L26-1</f>
        <v>3.1082526879372407E-2</v>
      </c>
      <c r="M29" s="3">
        <f>+'Indice PondENGHO'!M27/'Indice PondENGHO'!M26-1</f>
        <v>2.8731169206709373E-2</v>
      </c>
      <c r="N29" s="3">
        <f>+'Indice PondENGHO'!N27/'Indice PondENGHO'!N26-1</f>
        <v>3.8289744674085968E-2</v>
      </c>
      <c r="O29" s="11">
        <f>+'Indice PondENGHO'!O27/'Indice PondENGHO'!O26-1</f>
        <v>3.8079938943564873E-2</v>
      </c>
      <c r="P29" s="3">
        <f>+'Indice PondENGHO'!P27/'Indice PondENGHO'!P26-1</f>
        <v>2.9723439671851759E-2</v>
      </c>
      <c r="Q29" s="3">
        <f>+'Indice PondENGHO'!Q27/'Indice PondENGHO'!Q26-1</f>
        <v>3.1728353036282853E-2</v>
      </c>
      <c r="R29" s="3">
        <f>+'Indice PondENGHO'!R27/'Indice PondENGHO'!R26-1</f>
        <v>2.2932881898002577E-2</v>
      </c>
      <c r="S29" s="3">
        <f>+'Indice PondENGHO'!S27/'Indice PondENGHO'!S26-1</f>
        <v>3.329306498635165E-2</v>
      </c>
      <c r="T29" s="3">
        <f>+'Indice PondENGHO'!T27/'Indice PondENGHO'!T26-1</f>
        <v>3.3190039794375181E-2</v>
      </c>
      <c r="U29" s="3">
        <f>+'Indice PondENGHO'!U27/'Indice PondENGHO'!U26-1</f>
        <v>3.1158220284032367E-2</v>
      </c>
      <c r="V29" s="3">
        <f>+'Indice PondENGHO'!V27/'Indice PondENGHO'!V26-1</f>
        <v>2.2448302537774856E-2</v>
      </c>
      <c r="W29" s="3">
        <f>+'Indice PondENGHO'!W27/'Indice PondENGHO'!W26-1</f>
        <v>6.4134987076733374E-2</v>
      </c>
      <c r="X29" s="3">
        <f>+'Indice PondENGHO'!X27/'Indice PondENGHO'!X26-1</f>
        <v>3.0747343395005844E-2</v>
      </c>
      <c r="Y29" s="3">
        <f>+'Indice PondENGHO'!Y27/'Indice PondENGHO'!Y26-1</f>
        <v>2.7215579232965581E-2</v>
      </c>
      <c r="Z29" s="3">
        <f>+'Indice PondENGHO'!Z27/'Indice PondENGHO'!Z26-1</f>
        <v>3.7394928048584353E-2</v>
      </c>
      <c r="AA29" s="3">
        <f>+'Indice PondENGHO'!AA27/'Indice PondENGHO'!AA26-1</f>
        <v>3.719557665594575E-2</v>
      </c>
      <c r="AB29" s="10">
        <f>+'Indice PondENGHO'!AB27/'Indice PondENGHO'!AB26-1</f>
        <v>2.9630834666766859E-2</v>
      </c>
      <c r="AC29" s="3">
        <f>+'Indice PondENGHO'!AC27/'Indice PondENGHO'!AC26-1</f>
        <v>3.1293984735595748E-2</v>
      </c>
      <c r="AD29" s="3">
        <f>+'Indice PondENGHO'!AD27/'Indice PondENGHO'!AD26-1</f>
        <v>2.2313573774195516E-2</v>
      </c>
      <c r="AE29" s="3">
        <f>+'Indice PondENGHO'!AE27/'Indice PondENGHO'!AE26-1</f>
        <v>3.1982875416335155E-2</v>
      </c>
      <c r="AF29" s="3">
        <f>+'Indice PondENGHO'!AF27/'Indice PondENGHO'!AF26-1</f>
        <v>3.2792272000426781E-2</v>
      </c>
      <c r="AG29" s="3">
        <f>+'Indice PondENGHO'!AG27/'Indice PondENGHO'!AG26-1</f>
        <v>3.0608617972116114E-2</v>
      </c>
      <c r="AH29" s="3">
        <f>+'Indice PondENGHO'!AH27/'Indice PondENGHO'!AH26-1</f>
        <v>2.3062204230158478E-2</v>
      </c>
      <c r="AI29" s="3">
        <f>+'Indice PondENGHO'!AI27/'Indice PondENGHO'!AI26-1</f>
        <v>6.5049168858408279E-2</v>
      </c>
      <c r="AJ29" s="3">
        <f>+'Indice PondENGHO'!AJ27/'Indice PondENGHO'!AJ26-1</f>
        <v>3.0702495180952249E-2</v>
      </c>
      <c r="AK29" s="3">
        <f>+'Indice PondENGHO'!AK27/'Indice PondENGHO'!AK26-1</f>
        <v>2.6402171037219757E-2</v>
      </c>
      <c r="AL29" s="3">
        <f>+'Indice PondENGHO'!AL27/'Indice PondENGHO'!AL26-1</f>
        <v>3.6345328958089951E-2</v>
      </c>
      <c r="AM29" s="11">
        <f>+'Indice PondENGHO'!AM27/'Indice PondENGHO'!AM26-1</f>
        <v>3.6637288475862784E-2</v>
      </c>
      <c r="AN29" s="3">
        <f>+'Indice PondENGHO'!AN27/'Indice PondENGHO'!AN26-1</f>
        <v>2.9717771063936249E-2</v>
      </c>
      <c r="AO29" s="3">
        <f>+'Indice PondENGHO'!AO27/'Indice PondENGHO'!AO26-1</f>
        <v>3.152167095609304E-2</v>
      </c>
      <c r="AP29" s="3">
        <f>+'Indice PondENGHO'!AP27/'Indice PondENGHO'!AP26-1</f>
        <v>2.316856461282546E-2</v>
      </c>
      <c r="AQ29" s="3">
        <f>+'Indice PondENGHO'!AQ27/'Indice PondENGHO'!AQ26-1</f>
        <v>3.1307258850572728E-2</v>
      </c>
      <c r="AR29" s="3">
        <f>+'Indice PondENGHO'!AR27/'Indice PondENGHO'!AR26-1</f>
        <v>3.2880695631949175E-2</v>
      </c>
      <c r="AS29" s="3">
        <f>+'Indice PondENGHO'!AS27/'Indice PondENGHO'!AS26-1</f>
        <v>2.8658187719700523E-2</v>
      </c>
      <c r="AT29" s="3">
        <f>+'Indice PondENGHO'!AT27/'Indice PondENGHO'!AT26-1</f>
        <v>2.4352327179185451E-2</v>
      </c>
      <c r="AU29" s="3">
        <f>+'Indice PondENGHO'!AU27/'Indice PondENGHO'!AU26-1</f>
        <v>6.5697754420407595E-2</v>
      </c>
      <c r="AV29" s="3">
        <f>+'Indice PondENGHO'!AV27/'Indice PondENGHO'!AV26-1</f>
        <v>2.996184835235205E-2</v>
      </c>
      <c r="AW29" s="3">
        <f>+'Indice PondENGHO'!AW27/'Indice PondENGHO'!AW26-1</f>
        <v>2.6968550969508787E-2</v>
      </c>
      <c r="AX29" s="3">
        <f>+'Indice PondENGHO'!AX27/'Indice PondENGHO'!AX26-1</f>
        <v>3.5807621947222756E-2</v>
      </c>
      <c r="AY29" s="3">
        <f>+'Indice PondENGHO'!AY27/'Indice PondENGHO'!AY26-1</f>
        <v>3.6753000021253257E-2</v>
      </c>
      <c r="AZ29" s="10">
        <f>+'Indice PondENGHO'!AZ27/'Indice PondENGHO'!AZ26-1</f>
        <v>3.0025127673728669E-2</v>
      </c>
      <c r="BA29" s="3">
        <f>+'Indice PondENGHO'!BA27/'Indice PondENGHO'!BA26-1</f>
        <v>3.2153219313102221E-2</v>
      </c>
      <c r="BB29" s="3">
        <f>+'Indice PondENGHO'!BB27/'Indice PondENGHO'!BB26-1</f>
        <v>2.3654099238422877E-2</v>
      </c>
      <c r="BC29" s="3">
        <f>+'Indice PondENGHO'!BC27/'Indice PondENGHO'!BC26-1</f>
        <v>2.8723488971598821E-2</v>
      </c>
      <c r="BD29" s="3">
        <f>+'Indice PondENGHO'!BD27/'Indice PondENGHO'!BD26-1</f>
        <v>3.4221349349058849E-2</v>
      </c>
      <c r="BE29" s="3">
        <f>+'Indice PondENGHO'!BE27/'Indice PondENGHO'!BE26-1</f>
        <v>2.6793562261135495E-2</v>
      </c>
      <c r="BF29" s="3">
        <f>+'Indice PondENGHO'!BF27/'Indice PondENGHO'!BF26-1</f>
        <v>2.5055264958749435E-2</v>
      </c>
      <c r="BG29" s="3">
        <f>+'Indice PondENGHO'!BG27/'Indice PondENGHO'!BG26-1</f>
        <v>6.7586894732493574E-2</v>
      </c>
      <c r="BH29" s="3">
        <f>+'Indice PondENGHO'!BH27/'Indice PondENGHO'!BH26-1</f>
        <v>2.8582697573783733E-2</v>
      </c>
      <c r="BI29" s="3">
        <f>+'Indice PondENGHO'!BI27/'Indice PondENGHO'!BI26-1</f>
        <v>2.688433278961444E-2</v>
      </c>
      <c r="BJ29" s="3">
        <f>+'Indice PondENGHO'!BJ27/'Indice PondENGHO'!BJ26-1</f>
        <v>3.4929457957473931E-2</v>
      </c>
      <c r="BK29" s="11">
        <f>+'Indice PondENGHO'!BK27/'Indice PondENGHO'!BK26-1</f>
        <v>3.6695791641587983E-2</v>
      </c>
      <c r="BL29" s="2">
        <f t="shared" si="2"/>
        <v>43466</v>
      </c>
      <c r="BM29" s="3">
        <f>+'Indice PondENGHO'!BL27/'Indice PondENGHO'!BL26-1</f>
        <v>3.1260340315344415E-2</v>
      </c>
      <c r="BN29" s="3">
        <f>+'Indice PondENGHO'!BM27/'Indice PondENGHO'!BM26-1</f>
        <v>3.1008574604723282E-2</v>
      </c>
      <c r="BO29" s="3">
        <f>+'Indice PondENGHO'!BN27/'Indice PondENGHO'!BN26-1</f>
        <v>3.0808460105280044E-2</v>
      </c>
      <c r="BP29" s="3">
        <f>+'Indice PondENGHO'!BO27/'Indice PondENGHO'!BO26-1</f>
        <v>3.0667735904612803E-2</v>
      </c>
      <c r="BQ29" s="3">
        <f>+'Indice PondENGHO'!BP27/'Indice PondENGHO'!BP26-1</f>
        <v>3.0435762587005977E-2</v>
      </c>
      <c r="BR29" s="10">
        <f>+'Indice PondENGHO'!BQ27/'Indice PondENGHO'!BQ26-1</f>
        <v>2.9763948476247304E-2</v>
      </c>
      <c r="BS29" s="3">
        <f>+'Indice PondENGHO'!BR27/'Indice PondENGHO'!BR26-1</f>
        <v>3.1666857881183175E-2</v>
      </c>
      <c r="BT29" s="3">
        <f>+'Indice PondENGHO'!BS27/'Indice PondENGHO'!BS26-1</f>
        <v>2.3160782525415868E-2</v>
      </c>
      <c r="BU29" s="3">
        <f>+'Indice PondENGHO'!BT27/'Indice PondENGHO'!BT26-1</f>
        <v>3.1561502625770954E-2</v>
      </c>
      <c r="BV29" s="3">
        <f>+'Indice PondENGHO'!BU27/'Indice PondENGHO'!BU26-1</f>
        <v>3.3437944112571172E-2</v>
      </c>
      <c r="BW29" s="3">
        <f>+'Indice PondENGHO'!BV27/'Indice PondENGHO'!BV26-1</f>
        <v>2.880848713598283E-2</v>
      </c>
      <c r="BX29" s="3">
        <f>+'Indice PondENGHO'!BW27/'Indice PondENGHO'!BW26-1</f>
        <v>2.3833371754222288E-2</v>
      </c>
      <c r="BY29" s="3">
        <f>+'Indice PondENGHO'!BX27/'Indice PondENGHO'!BX26-1</f>
        <v>6.5436342012826332E-2</v>
      </c>
      <c r="BZ29" s="3">
        <f>+'Indice PondENGHO'!BY27/'Indice PondENGHO'!BY26-1</f>
        <v>2.9801708948538508E-2</v>
      </c>
      <c r="CA29" s="3">
        <f>+'Indice PondENGHO'!BZ27/'Indice PondENGHO'!BZ26-1</f>
        <v>2.6979451239995011E-2</v>
      </c>
      <c r="CB29" s="3">
        <f>+'Indice PondENGHO'!CA27/'Indice PondENGHO'!CA26-1</f>
        <v>3.5929563569762069E-2</v>
      </c>
      <c r="CC29" s="11">
        <f>+'Indice PondENGHO'!CB27/'Indice PondENGHO'!CB26-1</f>
        <v>3.6903974937487316E-2</v>
      </c>
      <c r="CD29" s="10">
        <f>+'Indice PondENGHO'!CC27/'Indice PondENGHO'!CC26-1</f>
        <v>3.0742479882294171E-2</v>
      </c>
      <c r="CE29" s="11">
        <f>+'Indice PondENGHO'!CD27/'Indice PondENGHO'!CD26-1</f>
        <v>3.0742565134782129E-2</v>
      </c>
      <c r="CG29" s="3">
        <f ca="1">+'Indice PondENGHO'!CF27/'Indice PondENGHO'!CF26-1</f>
        <v>3.0928765337371766E-2</v>
      </c>
      <c r="CI29" s="3">
        <f t="shared" si="3"/>
        <v>8.2457772833843812E-4</v>
      </c>
      <c r="CJ29" s="3">
        <f>+'[3]Infla Mensual PondENGHO'!CF29</f>
        <v>1.6592336276666231E-3</v>
      </c>
      <c r="CK29" s="3">
        <f t="shared" si="4"/>
        <v>-8.3465589932818496E-4</v>
      </c>
    </row>
    <row r="30" spans="1:89" x14ac:dyDescent="0.25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PondENGHO'!D27-1</f>
        <v>5.3297701429336319E-2</v>
      </c>
      <c r="E30" s="3">
        <f>+'Indice PondENGHO'!E28/'Indice PondENGHO'!E27-1</f>
        <v>2.8987656172277498E-2</v>
      </c>
      <c r="F30" s="3">
        <f>+'Indice PondENGHO'!F28/'Indice PondENGHO'!F27-1</f>
        <v>3.0893606862780976E-2</v>
      </c>
      <c r="G30" s="3">
        <f>+'Indice PondENGHO'!G28/'Indice PondENGHO'!G27-1</f>
        <v>6.6598340381823773E-2</v>
      </c>
      <c r="H30" s="3">
        <f>+'Indice PondENGHO'!H28/'Indice PondENGHO'!H27-1</f>
        <v>3.228686912609402E-2</v>
      </c>
      <c r="I30" s="3">
        <f>+'Indice PondENGHO'!I28/'Indice PondENGHO'!I27-1</f>
        <v>3.0184010902525094E-2</v>
      </c>
      <c r="J30" s="3">
        <f>+'Indice PondENGHO'!J28/'Indice PondENGHO'!J27-1</f>
        <v>2.1338465872192458E-2</v>
      </c>
      <c r="K30" s="3">
        <f>+'Indice PondENGHO'!K28/'Indice PondENGHO'!K27-1</f>
        <v>8.8640260671952742E-3</v>
      </c>
      <c r="L30" s="3">
        <f>+'Indice PondENGHO'!L28/'Indice PondENGHO'!L27-1</f>
        <v>2.9388960118823082E-2</v>
      </c>
      <c r="M30" s="3">
        <f>+'Indice PondENGHO'!M28/'Indice PondENGHO'!M27-1</f>
        <v>2.7518348819628669E-2</v>
      </c>
      <c r="N30" s="3">
        <f>+'Indice PondENGHO'!N28/'Indice PondENGHO'!N27-1</f>
        <v>3.5027297654127265E-2</v>
      </c>
      <c r="O30" s="11">
        <f>+'Indice PondENGHO'!O28/'Indice PondENGHO'!O27-1</f>
        <v>3.3396824745098863E-2</v>
      </c>
      <c r="P30" s="3">
        <f>+'Indice PondENGHO'!P28/'Indice PondENGHO'!P27-1</f>
        <v>5.2851359709831236E-2</v>
      </c>
      <c r="Q30" s="3">
        <f>+'Indice PondENGHO'!Q28/'Indice PondENGHO'!Q27-1</f>
        <v>2.917862865933385E-2</v>
      </c>
      <c r="R30" s="3">
        <f>+'Indice PondENGHO'!R28/'Indice PondENGHO'!R27-1</f>
        <v>3.0328452978029885E-2</v>
      </c>
      <c r="S30" s="3">
        <f>+'Indice PondENGHO'!S28/'Indice PondENGHO'!S27-1</f>
        <v>6.4820260361468485E-2</v>
      </c>
      <c r="T30" s="3">
        <f>+'Indice PondENGHO'!T28/'Indice PondENGHO'!T27-1</f>
        <v>3.2073449745463556E-2</v>
      </c>
      <c r="U30" s="3">
        <f>+'Indice PondENGHO'!U28/'Indice PondENGHO'!U27-1</f>
        <v>3.1088444653025071E-2</v>
      </c>
      <c r="V30" s="3">
        <f>+'Indice PondENGHO'!V28/'Indice PondENGHO'!V27-1</f>
        <v>2.1364718453393827E-2</v>
      </c>
      <c r="W30" s="3">
        <f>+'Indice PondENGHO'!W28/'Indice PondENGHO'!W27-1</f>
        <v>9.0096456059769459E-3</v>
      </c>
      <c r="X30" s="3">
        <f>+'Indice PondENGHO'!X28/'Indice PondENGHO'!X27-1</f>
        <v>2.9437301501265445E-2</v>
      </c>
      <c r="Y30" s="3">
        <f>+'Indice PondENGHO'!Y28/'Indice PondENGHO'!Y27-1</f>
        <v>2.9038987689259166E-2</v>
      </c>
      <c r="Z30" s="3">
        <f>+'Indice PondENGHO'!Z28/'Indice PondENGHO'!Z27-1</f>
        <v>3.5323686578003333E-2</v>
      </c>
      <c r="AA30" s="3">
        <f>+'Indice PondENGHO'!AA28/'Indice PondENGHO'!AA27-1</f>
        <v>3.1572852523692685E-2</v>
      </c>
      <c r="AB30" s="10">
        <f>+'Indice PondENGHO'!AB28/'Indice PondENGHO'!AB27-1</f>
        <v>5.2494170397229478E-2</v>
      </c>
      <c r="AC30" s="3">
        <f>+'Indice PondENGHO'!AC28/'Indice PondENGHO'!AC27-1</f>
        <v>2.8990797095810095E-2</v>
      </c>
      <c r="AD30" s="3">
        <f>+'Indice PondENGHO'!AD28/'Indice PondENGHO'!AD27-1</f>
        <v>3.0021004943568297E-2</v>
      </c>
      <c r="AE30" s="3">
        <f>+'Indice PondENGHO'!AE28/'Indice PondENGHO'!AE27-1</f>
        <v>6.2928185574697038E-2</v>
      </c>
      <c r="AF30" s="3">
        <f>+'Indice PondENGHO'!AF28/'Indice PondENGHO'!AF27-1</f>
        <v>3.1669425301116938E-2</v>
      </c>
      <c r="AG30" s="3">
        <f>+'Indice PondENGHO'!AG28/'Indice PondENGHO'!AG27-1</f>
        <v>3.1330062664285174E-2</v>
      </c>
      <c r="AH30" s="3">
        <f>+'Indice PondENGHO'!AH28/'Indice PondENGHO'!AH27-1</f>
        <v>2.0910478997632653E-2</v>
      </c>
      <c r="AI30" s="3">
        <f>+'Indice PondENGHO'!AI28/'Indice PondENGHO'!AI27-1</f>
        <v>8.9771175252433277E-3</v>
      </c>
      <c r="AJ30" s="3">
        <f>+'Indice PondENGHO'!AJ28/'Indice PondENGHO'!AJ27-1</f>
        <v>2.9208219076704456E-2</v>
      </c>
      <c r="AK30" s="3">
        <f>+'Indice PondENGHO'!AK28/'Indice PondENGHO'!AK27-1</f>
        <v>3.0016507640544754E-2</v>
      </c>
      <c r="AL30" s="3">
        <f>+'Indice PondENGHO'!AL28/'Indice PondENGHO'!AL27-1</f>
        <v>3.5890911656861535E-2</v>
      </c>
      <c r="AM30" s="11">
        <f>+'Indice PondENGHO'!AM28/'Indice PondENGHO'!AM27-1</f>
        <v>3.0809374320904359E-2</v>
      </c>
      <c r="AN30" s="3">
        <f>+'Indice PondENGHO'!AN28/'Indice PondENGHO'!AN27-1</f>
        <v>5.1819143684120883E-2</v>
      </c>
      <c r="AO30" s="3">
        <f>+'Indice PondENGHO'!AO28/'Indice PondENGHO'!AO27-1</f>
        <v>2.9025155103289402E-2</v>
      </c>
      <c r="AP30" s="3">
        <f>+'Indice PondENGHO'!AP28/'Indice PondENGHO'!AP27-1</f>
        <v>3.0300674967759011E-2</v>
      </c>
      <c r="AQ30" s="3">
        <f>+'Indice PondENGHO'!AQ28/'Indice PondENGHO'!AQ27-1</f>
        <v>6.2915480896434728E-2</v>
      </c>
      <c r="AR30" s="3">
        <f>+'Indice PondENGHO'!AR28/'Indice PondENGHO'!AR27-1</f>
        <v>3.1651851995195157E-2</v>
      </c>
      <c r="AS30" s="3">
        <f>+'Indice PondENGHO'!AS28/'Indice PondENGHO'!AS27-1</f>
        <v>3.2429026529410931E-2</v>
      </c>
      <c r="AT30" s="3">
        <f>+'Indice PondENGHO'!AT28/'Indice PondENGHO'!AT27-1</f>
        <v>2.1681041565140946E-2</v>
      </c>
      <c r="AU30" s="3">
        <f>+'Indice PondENGHO'!AU28/'Indice PondENGHO'!AU27-1</f>
        <v>8.974958277605749E-3</v>
      </c>
      <c r="AV30" s="3">
        <f>+'Indice PondENGHO'!AV28/'Indice PondENGHO'!AV27-1</f>
        <v>3.0086864070540287E-2</v>
      </c>
      <c r="AW30" s="3">
        <f>+'Indice PondENGHO'!AW28/'Indice PondENGHO'!AW27-1</f>
        <v>2.9569897278649115E-2</v>
      </c>
      <c r="AX30" s="3">
        <f>+'Indice PondENGHO'!AX28/'Indice PondENGHO'!AX27-1</f>
        <v>3.5896569931091138E-2</v>
      </c>
      <c r="AY30" s="3">
        <f>+'Indice PondENGHO'!AY28/'Indice PondENGHO'!AY27-1</f>
        <v>3.0464334930313308E-2</v>
      </c>
      <c r="AZ30" s="10">
        <f>+'Indice PondENGHO'!AZ28/'Indice PondENGHO'!AZ27-1</f>
        <v>5.095043352050066E-2</v>
      </c>
      <c r="BA30" s="3">
        <f>+'Indice PondENGHO'!BA28/'Indice PondENGHO'!BA27-1</f>
        <v>2.9128789852964854E-2</v>
      </c>
      <c r="BB30" s="3">
        <f>+'Indice PondENGHO'!BB28/'Indice PondENGHO'!BB27-1</f>
        <v>3.054490664194276E-2</v>
      </c>
      <c r="BC30" s="3">
        <f>+'Indice PondENGHO'!BC28/'Indice PondENGHO'!BC27-1</f>
        <v>6.328121575740675E-2</v>
      </c>
      <c r="BD30" s="3">
        <f>+'Indice PondENGHO'!BD28/'Indice PondENGHO'!BD27-1</f>
        <v>3.1633783320651254E-2</v>
      </c>
      <c r="BE30" s="3">
        <f>+'Indice PondENGHO'!BE28/'Indice PondENGHO'!BE27-1</f>
        <v>3.3448148529389821E-2</v>
      </c>
      <c r="BF30" s="3">
        <f>+'Indice PondENGHO'!BF28/'Indice PondENGHO'!BF27-1</f>
        <v>2.1967065908288008E-2</v>
      </c>
      <c r="BG30" s="3">
        <f>+'Indice PondENGHO'!BG28/'Indice PondENGHO'!BG27-1</f>
        <v>9.3208273898373051E-3</v>
      </c>
      <c r="BH30" s="3">
        <f>+'Indice PondENGHO'!BH28/'Indice PondENGHO'!BH27-1</f>
        <v>3.1286212259398871E-2</v>
      </c>
      <c r="BI30" s="3">
        <f>+'Indice PondENGHO'!BI28/'Indice PondENGHO'!BI27-1</f>
        <v>3.0353946709373192E-2</v>
      </c>
      <c r="BJ30" s="3">
        <f>+'Indice PondENGHO'!BJ28/'Indice PondENGHO'!BJ27-1</f>
        <v>3.6248571891565939E-2</v>
      </c>
      <c r="BK30" s="11">
        <f>+'Indice PondENGHO'!BK28/'Indice PondENGHO'!BK27-1</f>
        <v>2.952352546715642E-2</v>
      </c>
      <c r="BL30" s="2">
        <f t="shared" si="2"/>
        <v>43497</v>
      </c>
      <c r="BM30" s="3">
        <f>+'Indice PondENGHO'!BL28/'Indice PondENGHO'!BL27-1</f>
        <v>4.2399551457372509E-2</v>
      </c>
      <c r="BN30" s="3">
        <f>+'Indice PondENGHO'!BM28/'Indice PondENGHO'!BM27-1</f>
        <v>4.0352323687009806E-2</v>
      </c>
      <c r="BO30" s="3">
        <f>+'Indice PondENGHO'!BN28/'Indice PondENGHO'!BN27-1</f>
        <v>3.9373015932213207E-2</v>
      </c>
      <c r="BP30" s="3">
        <f>+'Indice PondENGHO'!BO28/'Indice PondENGHO'!BO27-1</f>
        <v>3.8170062257369741E-2</v>
      </c>
      <c r="BQ30" s="3">
        <f>+'Indice PondENGHO'!BP28/'Indice PondENGHO'!BP27-1</f>
        <v>3.7405326644625037E-2</v>
      </c>
      <c r="BR30" s="10">
        <f>+'Indice PondENGHO'!BQ28/'Indice PondENGHO'!BQ27-1</f>
        <v>5.2215691522842667E-2</v>
      </c>
      <c r="BS30" s="3">
        <f>+'Indice PondENGHO'!BR28/'Indice PondENGHO'!BR27-1</f>
        <v>2.9074455087399365E-2</v>
      </c>
      <c r="BT30" s="3">
        <f>+'Indice PondENGHO'!BS28/'Indice PondENGHO'!BS27-1</f>
        <v>3.0405109265354557E-2</v>
      </c>
      <c r="BU30" s="3">
        <f>+'Indice PondENGHO'!BT28/'Indice PondENGHO'!BT27-1</f>
        <v>6.3772944512327845E-2</v>
      </c>
      <c r="BV30" s="3">
        <f>+'Indice PondENGHO'!BU28/'Indice PondENGHO'!BU27-1</f>
        <v>3.1756625472769473E-2</v>
      </c>
      <c r="BW30" s="3">
        <f>+'Indice PondENGHO'!BV28/'Indice PondENGHO'!BV27-1</f>
        <v>3.2331674615040606E-2</v>
      </c>
      <c r="BX30" s="3">
        <f>+'Indice PondENGHO'!BW28/'Indice PondENGHO'!BW27-1</f>
        <v>2.1583671201074406E-2</v>
      </c>
      <c r="BY30" s="3">
        <f>+'Indice PondENGHO'!BX28/'Indice PondENGHO'!BX27-1</f>
        <v>9.0686954682190901E-3</v>
      </c>
      <c r="BZ30" s="3">
        <f>+'Indice PondENGHO'!BY28/'Indice PondENGHO'!BY27-1</f>
        <v>3.0220885416504695E-2</v>
      </c>
      <c r="CA30" s="3">
        <f>+'Indice PondENGHO'!BZ28/'Indice PondENGHO'!BZ27-1</f>
        <v>2.9761057318177686E-2</v>
      </c>
      <c r="CB30" s="3">
        <f>+'Indice PondENGHO'!CA28/'Indice PondENGHO'!CA27-1</f>
        <v>3.5898613260346712E-2</v>
      </c>
      <c r="CC30" s="11">
        <f>+'Indice PondENGHO'!CB28/'Indice PondENGHO'!CB27-1</f>
        <v>3.0614993204163055E-2</v>
      </c>
      <c r="CD30" s="10">
        <f>+'Indice PondENGHO'!CC28/'Indice PondENGHO'!CC27-1</f>
        <v>3.8988265276645562E-2</v>
      </c>
      <c r="CE30" s="11">
        <f>+'Indice PondENGHO'!CD28/'Indice PondENGHO'!CD27-1</f>
        <v>3.8988265276645562E-2</v>
      </c>
      <c r="CG30" s="3">
        <f ca="1">+'Indice PondENGHO'!CF28/'Indice PondENGHO'!CF27-1</f>
        <v>3.9001710272650314E-2</v>
      </c>
      <c r="CI30" s="3">
        <f t="shared" si="3"/>
        <v>4.994224812747472E-3</v>
      </c>
      <c r="CJ30" s="3">
        <f>+'[3]Infla Mensual PondENGHO'!CF30</f>
        <v>6.6008044064729265E-3</v>
      </c>
      <c r="CK30" s="3">
        <f t="shared" si="4"/>
        <v>-1.6065795937254546E-3</v>
      </c>
    </row>
    <row r="31" spans="1:89" x14ac:dyDescent="0.25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PondENGHO'!D28-1</f>
        <v>5.0845454385128441E-2</v>
      </c>
      <c r="E31" s="3">
        <f>+'Indice PondENGHO'!E29/'Indice PondENGHO'!E28-1</f>
        <v>3.5350970301509133E-2</v>
      </c>
      <c r="F31" s="3">
        <f>+'Indice PondENGHO'!F29/'Indice PondENGHO'!F28-1</f>
        <v>3.7469194855746624E-2</v>
      </c>
      <c r="G31" s="3">
        <f>+'Indice PondENGHO'!G29/'Indice PondENGHO'!G28-1</f>
        <v>2.775888296361706E-2</v>
      </c>
      <c r="H31" s="3">
        <f>+'Indice PondENGHO'!H29/'Indice PondENGHO'!H28-1</f>
        <v>3.7306642179169458E-2</v>
      </c>
      <c r="I31" s="3">
        <f>+'Indice PondENGHO'!I29/'Indice PondENGHO'!I28-1</f>
        <v>3.4918158406290534E-2</v>
      </c>
      <c r="J31" s="3">
        <f>+'Indice PondENGHO'!J29/'Indice PondENGHO'!J28-1</f>
        <v>4.2342907821373732E-2</v>
      </c>
      <c r="K31" s="3">
        <f>+'Indice PondENGHO'!K29/'Indice PondENGHO'!K28-1</f>
        <v>4.4058496260011015E-2</v>
      </c>
      <c r="L31" s="3">
        <f>+'Indice PondENGHO'!L29/'Indice PondENGHO'!L28-1</f>
        <v>2.5322405945122251E-2</v>
      </c>
      <c r="M31" s="3">
        <f>+'Indice PondENGHO'!M29/'Indice PondENGHO'!M28-1</f>
        <v>3.2117064847876131E-2</v>
      </c>
      <c r="N31" s="3">
        <f>+'Indice PondENGHO'!N29/'Indice PondENGHO'!N28-1</f>
        <v>4.3822757740856533E-2</v>
      </c>
      <c r="O31" s="11">
        <f>+'Indice PondENGHO'!O29/'Indice PondENGHO'!O28-1</f>
        <v>3.167009457424208E-2</v>
      </c>
      <c r="P31" s="3">
        <f>+'Indice PondENGHO'!P29/'Indice PondENGHO'!P28-1</f>
        <v>5.0523845290320279E-2</v>
      </c>
      <c r="Q31" s="3">
        <f>+'Indice PondENGHO'!Q29/'Indice PondENGHO'!Q28-1</f>
        <v>3.5301915783656268E-2</v>
      </c>
      <c r="R31" s="3">
        <f>+'Indice PondENGHO'!R29/'Indice PondENGHO'!R28-1</f>
        <v>3.753169818346791E-2</v>
      </c>
      <c r="S31" s="3">
        <f>+'Indice PondENGHO'!S29/'Indice PondENGHO'!S28-1</f>
        <v>2.7148261926679851E-2</v>
      </c>
      <c r="T31" s="3">
        <f>+'Indice PondENGHO'!T29/'Indice PondENGHO'!T28-1</f>
        <v>3.7908884941451282E-2</v>
      </c>
      <c r="U31" s="3">
        <f>+'Indice PondENGHO'!U29/'Indice PondENGHO'!U28-1</f>
        <v>3.4060657045748455E-2</v>
      </c>
      <c r="V31" s="3">
        <f>+'Indice PondENGHO'!V29/'Indice PondENGHO'!V28-1</f>
        <v>4.1919441000906055E-2</v>
      </c>
      <c r="W31" s="3">
        <f>+'Indice PondENGHO'!W29/'Indice PondENGHO'!W28-1</f>
        <v>4.3984652748674025E-2</v>
      </c>
      <c r="X31" s="3">
        <f>+'Indice PondENGHO'!X29/'Indice PondENGHO'!X28-1</f>
        <v>2.5625696264063524E-2</v>
      </c>
      <c r="Y31" s="3">
        <f>+'Indice PondENGHO'!Y29/'Indice PondENGHO'!Y28-1</f>
        <v>3.0090493540033458E-2</v>
      </c>
      <c r="Z31" s="3">
        <f>+'Indice PondENGHO'!Z29/'Indice PondENGHO'!Z28-1</f>
        <v>4.4110169558954526E-2</v>
      </c>
      <c r="AA31" s="3">
        <f>+'Indice PondENGHO'!AA29/'Indice PondENGHO'!AA28-1</f>
        <v>3.1358114430327655E-2</v>
      </c>
      <c r="AB31" s="10">
        <f>+'Indice PondENGHO'!AB29/'Indice PondENGHO'!AB28-1</f>
        <v>5.0202376804862059E-2</v>
      </c>
      <c r="AC31" s="3">
        <f>+'Indice PondENGHO'!AC29/'Indice PondENGHO'!AC28-1</f>
        <v>3.5360756359695822E-2</v>
      </c>
      <c r="AD31" s="3">
        <f>+'Indice PondENGHO'!AD29/'Indice PondENGHO'!AD28-1</f>
        <v>3.7659415470611579E-2</v>
      </c>
      <c r="AE31" s="3">
        <f>+'Indice PondENGHO'!AE29/'Indice PondENGHO'!AE28-1</f>
        <v>2.6924483237147578E-2</v>
      </c>
      <c r="AF31" s="3">
        <f>+'Indice PondENGHO'!AF29/'Indice PondENGHO'!AF28-1</f>
        <v>3.8025863669001625E-2</v>
      </c>
      <c r="AG31" s="3">
        <f>+'Indice PondENGHO'!AG29/'Indice PondENGHO'!AG28-1</f>
        <v>3.350851337035321E-2</v>
      </c>
      <c r="AH31" s="3">
        <f>+'Indice PondENGHO'!AH29/'Indice PondENGHO'!AH28-1</f>
        <v>4.1573524577619203E-2</v>
      </c>
      <c r="AI31" s="3">
        <f>+'Indice PondENGHO'!AI29/'Indice PondENGHO'!AI28-1</f>
        <v>4.3940358587128969E-2</v>
      </c>
      <c r="AJ31" s="3">
        <f>+'Indice PondENGHO'!AJ29/'Indice PondENGHO'!AJ28-1</f>
        <v>2.5998599063890238E-2</v>
      </c>
      <c r="AK31" s="3">
        <f>+'Indice PondENGHO'!AK29/'Indice PondENGHO'!AK28-1</f>
        <v>2.9739607856838823E-2</v>
      </c>
      <c r="AL31" s="3">
        <f>+'Indice PondENGHO'!AL29/'Indice PondENGHO'!AL28-1</f>
        <v>4.3235213190217836E-2</v>
      </c>
      <c r="AM31" s="11">
        <f>+'Indice PondENGHO'!AM29/'Indice PondENGHO'!AM28-1</f>
        <v>3.1109329128323981E-2</v>
      </c>
      <c r="AN31" s="3">
        <f>+'Indice PondENGHO'!AN29/'Indice PondENGHO'!AN28-1</f>
        <v>5.0123507073953188E-2</v>
      </c>
      <c r="AO31" s="3">
        <f>+'Indice PondENGHO'!AO29/'Indice PondENGHO'!AO28-1</f>
        <v>3.538768676817039E-2</v>
      </c>
      <c r="AP31" s="3">
        <f>+'Indice PondENGHO'!AP29/'Indice PondENGHO'!AP28-1</f>
        <v>3.7797020047783736E-2</v>
      </c>
      <c r="AQ31" s="3">
        <f>+'Indice PondENGHO'!AQ29/'Indice PondENGHO'!AQ28-1</f>
        <v>2.7023609047949648E-2</v>
      </c>
      <c r="AR31" s="3">
        <f>+'Indice PondENGHO'!AR29/'Indice PondENGHO'!AR28-1</f>
        <v>3.8031793133991298E-2</v>
      </c>
      <c r="AS31" s="3">
        <f>+'Indice PondENGHO'!AS29/'Indice PondENGHO'!AS28-1</f>
        <v>3.2291280487330098E-2</v>
      </c>
      <c r="AT31" s="3">
        <f>+'Indice PondENGHO'!AT29/'Indice PondENGHO'!AT28-1</f>
        <v>4.136402811291906E-2</v>
      </c>
      <c r="AU31" s="3">
        <f>+'Indice PondENGHO'!AU29/'Indice PondENGHO'!AU28-1</f>
        <v>4.4203872942351063E-2</v>
      </c>
      <c r="AV31" s="3">
        <f>+'Indice PondENGHO'!AV29/'Indice PondENGHO'!AV28-1</f>
        <v>2.5537753963739807E-2</v>
      </c>
      <c r="AW31" s="3">
        <f>+'Indice PondENGHO'!AW29/'Indice PondENGHO'!AW28-1</f>
        <v>2.9103529919721982E-2</v>
      </c>
      <c r="AX31" s="3">
        <f>+'Indice PondENGHO'!AX29/'Indice PondENGHO'!AX28-1</f>
        <v>4.3296722607855109E-2</v>
      </c>
      <c r="AY31" s="3">
        <f>+'Indice PondENGHO'!AY29/'Indice PondENGHO'!AY28-1</f>
        <v>3.1307427568216806E-2</v>
      </c>
      <c r="AZ31" s="10">
        <f>+'Indice PondENGHO'!AZ29/'Indice PondENGHO'!AZ28-1</f>
        <v>4.9947849760167751E-2</v>
      </c>
      <c r="BA31" s="3">
        <f>+'Indice PondENGHO'!BA29/'Indice PondENGHO'!BA28-1</f>
        <v>3.550090336216627E-2</v>
      </c>
      <c r="BB31" s="3">
        <f>+'Indice PondENGHO'!BB29/'Indice PondENGHO'!BB28-1</f>
        <v>3.8004114225964836E-2</v>
      </c>
      <c r="BC31" s="3">
        <f>+'Indice PondENGHO'!BC29/'Indice PondENGHO'!BC28-1</f>
        <v>2.8069115913512244E-2</v>
      </c>
      <c r="BD31" s="3">
        <f>+'Indice PondENGHO'!BD29/'Indice PondENGHO'!BD28-1</f>
        <v>3.8594778262582174E-2</v>
      </c>
      <c r="BE31" s="3">
        <f>+'Indice PondENGHO'!BE29/'Indice PondENGHO'!BE28-1</f>
        <v>3.1057081099843842E-2</v>
      </c>
      <c r="BF31" s="3">
        <f>+'Indice PondENGHO'!BF29/'Indice PondENGHO'!BF28-1</f>
        <v>4.1275023827398671E-2</v>
      </c>
      <c r="BG31" s="3">
        <f>+'Indice PondENGHO'!BG29/'Indice PondENGHO'!BG28-1</f>
        <v>4.4038756845081295E-2</v>
      </c>
      <c r="BH31" s="3">
        <f>+'Indice PondENGHO'!BH29/'Indice PondENGHO'!BH28-1</f>
        <v>2.5230778886197847E-2</v>
      </c>
      <c r="BI31" s="3">
        <f>+'Indice PondENGHO'!BI29/'Indice PondENGHO'!BI28-1</f>
        <v>2.83466212126815E-2</v>
      </c>
      <c r="BJ31" s="3">
        <f>+'Indice PondENGHO'!BJ29/'Indice PondENGHO'!BJ28-1</f>
        <v>4.2407977449214318E-2</v>
      </c>
      <c r="BK31" s="11">
        <f>+'Indice PondENGHO'!BK29/'Indice PondENGHO'!BK28-1</f>
        <v>3.1474862667531855E-2</v>
      </c>
      <c r="BL31" s="2">
        <f t="shared" si="2"/>
        <v>43525</v>
      </c>
      <c r="BM31" s="3">
        <f>+'Indice PondENGHO'!BL29/'Indice PondENGHO'!BL28-1</f>
        <v>4.1479942909525613E-2</v>
      </c>
      <c r="BN31" s="3">
        <f>+'Indice PondENGHO'!BM29/'Indice PondENGHO'!BM28-1</f>
        <v>4.0331773938506288E-2</v>
      </c>
      <c r="BO31" s="3">
        <f>+'Indice PondENGHO'!BN29/'Indice PondENGHO'!BN28-1</f>
        <v>3.9708765246284417E-2</v>
      </c>
      <c r="BP31" s="3">
        <f>+'Indice PondENGHO'!BO29/'Indice PondENGHO'!BO28-1</f>
        <v>3.9014284188555237E-2</v>
      </c>
      <c r="BQ31" s="3">
        <f>+'Indice PondENGHO'!BP29/'Indice PondENGHO'!BP28-1</f>
        <v>3.7855880966471966E-2</v>
      </c>
      <c r="BR31" s="10">
        <f>+'Indice PondENGHO'!BQ29/'Indice PondENGHO'!BQ28-1</f>
        <v>5.0304724354206076E-2</v>
      </c>
      <c r="BS31" s="3">
        <f>+'Indice PondENGHO'!BR29/'Indice PondENGHO'!BR28-1</f>
        <v>3.5396840159239717E-2</v>
      </c>
      <c r="BT31" s="3">
        <f>+'Indice PondENGHO'!BS29/'Indice PondENGHO'!BS28-1</f>
        <v>3.7742049259113175E-2</v>
      </c>
      <c r="BU31" s="3">
        <f>+'Indice PondENGHO'!BT29/'Indice PondENGHO'!BT28-1</f>
        <v>2.7454779748941061E-2</v>
      </c>
      <c r="BV31" s="3">
        <f>+'Indice PondENGHO'!BU29/'Indice PondENGHO'!BU28-1</f>
        <v>3.8185674164531447E-2</v>
      </c>
      <c r="BW31" s="3">
        <f>+'Indice PondENGHO'!BV29/'Indice PondENGHO'!BV28-1</f>
        <v>3.2398283002178285E-2</v>
      </c>
      <c r="BX31" s="3">
        <f>+'Indice PondENGHO'!BW29/'Indice PondENGHO'!BW28-1</f>
        <v>4.1529869920213791E-2</v>
      </c>
      <c r="BY31" s="3">
        <f>+'Indice PondENGHO'!BX29/'Indice PondENGHO'!BX28-1</f>
        <v>4.4050676846417725E-2</v>
      </c>
      <c r="BZ31" s="3">
        <f>+'Indice PondENGHO'!BY29/'Indice PondENGHO'!BY28-1</f>
        <v>2.548928639774628E-2</v>
      </c>
      <c r="CA31" s="3">
        <f>+'Indice PondENGHO'!BZ29/'Indice PondENGHO'!BZ28-1</f>
        <v>2.9232451782633895E-2</v>
      </c>
      <c r="CB31" s="3">
        <f>+'Indice PondENGHO'!CA29/'Indice PondENGHO'!CA28-1</f>
        <v>4.3068200307603055E-2</v>
      </c>
      <c r="CC31" s="11">
        <f>+'Indice PondENGHO'!CB29/'Indice PondENGHO'!CB28-1</f>
        <v>3.1379039142316989E-2</v>
      </c>
      <c r="CD31" s="10">
        <f>+'Indice PondENGHO'!CC29/'Indice PondENGHO'!CC28-1</f>
        <v>3.9268497667368507E-2</v>
      </c>
      <c r="CE31" s="11">
        <f>+'Indice PondENGHO'!CD29/'Indice PondENGHO'!CD28-1</f>
        <v>3.9268497667368507E-2</v>
      </c>
      <c r="CG31" s="3">
        <f ca="1">+'Indice PondENGHO'!CF29/'Indice PondENGHO'!CF28-1</f>
        <v>3.9302435648156386E-2</v>
      </c>
      <c r="CI31" s="3">
        <f t="shared" si="3"/>
        <v>3.6240619430536469E-3</v>
      </c>
      <c r="CJ31" s="3">
        <f>+'[3]Infla Mensual PondENGHO'!CF31</f>
        <v>3.5478110935767138E-3</v>
      </c>
      <c r="CK31" s="3">
        <f t="shared" si="4"/>
        <v>7.6250849476933169E-5</v>
      </c>
    </row>
    <row r="32" spans="1:89" x14ac:dyDescent="0.25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PondENGHO'!D29-1</f>
        <v>2.929534764031394E-2</v>
      </c>
      <c r="E32" s="3">
        <f>+'Indice PondENGHO'!E30/'Indice PondENGHO'!E29-1</f>
        <v>1.8388744837476878E-2</v>
      </c>
      <c r="F32" s="3">
        <f>+'Indice PondENGHO'!F30/'Indice PondENGHO'!F29-1</f>
        <v>4.0506395675111051E-2</v>
      </c>
      <c r="G32" s="3">
        <f>+'Indice PondENGHO'!G30/'Indice PondENGHO'!G29-1</f>
        <v>2.7381231040118248E-2</v>
      </c>
      <c r="H32" s="3">
        <f>+'Indice PondENGHO'!H30/'Indice PondENGHO'!H29-1</f>
        <v>4.9374796357820383E-2</v>
      </c>
      <c r="I32" s="3">
        <f>+'Indice PondENGHO'!I30/'Indice PondENGHO'!I29-1</f>
        <v>3.660583227498293E-2</v>
      </c>
      <c r="J32" s="3">
        <f>+'Indice PondENGHO'!J30/'Indice PondENGHO'!J29-1</f>
        <v>4.37316638616978E-2</v>
      </c>
      <c r="K32" s="3">
        <f>+'Indice PondENGHO'!K30/'Indice PondENGHO'!K29-1</f>
        <v>4.0964643154236757E-2</v>
      </c>
      <c r="L32" s="3">
        <f>+'Indice PondENGHO'!L30/'Indice PondENGHO'!L29-1</f>
        <v>3.2930867295080768E-2</v>
      </c>
      <c r="M32" s="3">
        <f>+'Indice PondENGHO'!M30/'Indice PondENGHO'!M29-1</f>
        <v>3.0740403769377034E-2</v>
      </c>
      <c r="N32" s="3">
        <f>+'Indice PondENGHO'!N30/'Indice PondENGHO'!N29-1</f>
        <v>4.2009607674576843E-2</v>
      </c>
      <c r="O32" s="11">
        <f>+'Indice PondENGHO'!O30/'Indice PondENGHO'!O29-1</f>
        <v>3.0842761482438918E-2</v>
      </c>
      <c r="P32" s="3">
        <f>+'Indice PondENGHO'!P30/'Indice PondENGHO'!P29-1</f>
        <v>2.8800420397651738E-2</v>
      </c>
      <c r="Q32" s="3">
        <f>+'Indice PondENGHO'!Q30/'Indice PondENGHO'!Q29-1</f>
        <v>1.8920320219817155E-2</v>
      </c>
      <c r="R32" s="3">
        <f>+'Indice PondENGHO'!R30/'Indice PondENGHO'!R29-1</f>
        <v>4.0719068164265071E-2</v>
      </c>
      <c r="S32" s="3">
        <f>+'Indice PondENGHO'!S30/'Indice PondENGHO'!S29-1</f>
        <v>2.8181302209242753E-2</v>
      </c>
      <c r="T32" s="3">
        <f>+'Indice PondENGHO'!T30/'Indice PondENGHO'!T29-1</f>
        <v>4.9137440472881266E-2</v>
      </c>
      <c r="U32" s="3">
        <f>+'Indice PondENGHO'!U30/'Indice PondENGHO'!U29-1</f>
        <v>3.5891167110348343E-2</v>
      </c>
      <c r="V32" s="3">
        <f>+'Indice PondENGHO'!V30/'Indice PondENGHO'!V29-1</f>
        <v>4.3809575718188665E-2</v>
      </c>
      <c r="W32" s="3">
        <f>+'Indice PondENGHO'!W30/'Indice PondENGHO'!W29-1</f>
        <v>3.9829541445867367E-2</v>
      </c>
      <c r="X32" s="3">
        <f>+'Indice PondENGHO'!X30/'Indice PondENGHO'!X29-1</f>
        <v>3.2663366301226571E-2</v>
      </c>
      <c r="Y32" s="3">
        <f>+'Indice PondENGHO'!Y30/'Indice PondENGHO'!Y29-1</f>
        <v>2.9089029533703403E-2</v>
      </c>
      <c r="Z32" s="3">
        <f>+'Indice PondENGHO'!Z30/'Indice PondENGHO'!Z29-1</f>
        <v>4.1021369031408739E-2</v>
      </c>
      <c r="AA32" s="3">
        <f>+'Indice PondENGHO'!AA30/'Indice PondENGHO'!AA29-1</f>
        <v>3.0586565807729116E-2</v>
      </c>
      <c r="AB32" s="10">
        <f>+'Indice PondENGHO'!AB30/'Indice PondENGHO'!AB29-1</f>
        <v>2.8666844723739704E-2</v>
      </c>
      <c r="AC32" s="3">
        <f>+'Indice PondENGHO'!AC30/'Indice PondENGHO'!AC29-1</f>
        <v>1.8836065244576927E-2</v>
      </c>
      <c r="AD32" s="3">
        <f>+'Indice PondENGHO'!AD30/'Indice PondENGHO'!AD29-1</f>
        <v>4.077305435122458E-2</v>
      </c>
      <c r="AE32" s="3">
        <f>+'Indice PondENGHO'!AE30/'Indice PondENGHO'!AE29-1</f>
        <v>2.8905245806492452E-2</v>
      </c>
      <c r="AF32" s="3">
        <f>+'Indice PondENGHO'!AF30/'Indice PondENGHO'!AF29-1</f>
        <v>4.871543413482704E-2</v>
      </c>
      <c r="AG32" s="3">
        <f>+'Indice PondENGHO'!AG30/'Indice PondENGHO'!AG29-1</f>
        <v>3.5882786107607201E-2</v>
      </c>
      <c r="AH32" s="3">
        <f>+'Indice PondENGHO'!AH30/'Indice PondENGHO'!AH29-1</f>
        <v>4.4435780699404903E-2</v>
      </c>
      <c r="AI32" s="3">
        <f>+'Indice PondENGHO'!AI30/'Indice PondENGHO'!AI29-1</f>
        <v>3.9152348540387294E-2</v>
      </c>
      <c r="AJ32" s="3">
        <f>+'Indice PondENGHO'!AJ30/'Indice PondENGHO'!AJ29-1</f>
        <v>3.233289511270776E-2</v>
      </c>
      <c r="AK32" s="3">
        <f>+'Indice PondENGHO'!AK30/'Indice PondENGHO'!AK29-1</f>
        <v>2.8310301311500918E-2</v>
      </c>
      <c r="AL32" s="3">
        <f>+'Indice PondENGHO'!AL30/'Indice PondENGHO'!AL29-1</f>
        <v>4.07544243897493E-2</v>
      </c>
      <c r="AM32" s="11">
        <f>+'Indice PondENGHO'!AM30/'Indice PondENGHO'!AM29-1</f>
        <v>3.0440654630338182E-2</v>
      </c>
      <c r="AN32" s="3">
        <f>+'Indice PondENGHO'!AN30/'Indice PondENGHO'!AN29-1</f>
        <v>2.8659002383822685E-2</v>
      </c>
      <c r="AO32" s="3">
        <f>+'Indice PondENGHO'!AO30/'Indice PondENGHO'!AO29-1</f>
        <v>1.8977641602729856E-2</v>
      </c>
      <c r="AP32" s="3">
        <f>+'Indice PondENGHO'!AP30/'Indice PondENGHO'!AP29-1</f>
        <v>4.0845879622832371E-2</v>
      </c>
      <c r="AQ32" s="3">
        <f>+'Indice PondENGHO'!AQ30/'Indice PondENGHO'!AQ29-1</f>
        <v>2.8731868823133944E-2</v>
      </c>
      <c r="AR32" s="3">
        <f>+'Indice PondENGHO'!AR30/'Indice PondENGHO'!AR29-1</f>
        <v>4.8702268662502934E-2</v>
      </c>
      <c r="AS32" s="3">
        <f>+'Indice PondENGHO'!AS30/'Indice PondENGHO'!AS29-1</f>
        <v>3.4715293228255728E-2</v>
      </c>
      <c r="AT32" s="3">
        <f>+'Indice PondENGHO'!AT30/'Indice PondENGHO'!AT29-1</f>
        <v>4.3810794557514354E-2</v>
      </c>
      <c r="AU32" s="3">
        <f>+'Indice PondENGHO'!AU30/'Indice PondENGHO'!AU29-1</f>
        <v>3.8748714245034455E-2</v>
      </c>
      <c r="AV32" s="3">
        <f>+'Indice PondENGHO'!AV30/'Indice PondENGHO'!AV29-1</f>
        <v>3.2833843459398659E-2</v>
      </c>
      <c r="AW32" s="3">
        <f>+'Indice PondENGHO'!AW30/'Indice PondENGHO'!AW29-1</f>
        <v>2.824961660138503E-2</v>
      </c>
      <c r="AX32" s="3">
        <f>+'Indice PondENGHO'!AX30/'Indice PondENGHO'!AX29-1</f>
        <v>4.0003856442794028E-2</v>
      </c>
      <c r="AY32" s="3">
        <f>+'Indice PondENGHO'!AY30/'Indice PondENGHO'!AY29-1</f>
        <v>3.0296445100163716E-2</v>
      </c>
      <c r="AZ32" s="10">
        <f>+'Indice PondENGHO'!AZ30/'Indice PondENGHO'!AZ29-1</f>
        <v>2.8082685087604808E-2</v>
      </c>
      <c r="BA32" s="3">
        <f>+'Indice PondENGHO'!BA30/'Indice PondENGHO'!BA29-1</f>
        <v>1.9341436680251345E-2</v>
      </c>
      <c r="BB32" s="3">
        <f>+'Indice PondENGHO'!BB30/'Indice PondENGHO'!BB29-1</f>
        <v>4.0974980501303548E-2</v>
      </c>
      <c r="BC32" s="3">
        <f>+'Indice PondENGHO'!BC30/'Indice PondENGHO'!BC29-1</f>
        <v>2.9418186365035348E-2</v>
      </c>
      <c r="BD32" s="3">
        <f>+'Indice PondENGHO'!BD30/'Indice PondENGHO'!BD29-1</f>
        <v>4.9095850317989465E-2</v>
      </c>
      <c r="BE32" s="3">
        <f>+'Indice PondENGHO'!BE30/'Indice PondENGHO'!BE29-1</f>
        <v>3.3750697247295403E-2</v>
      </c>
      <c r="BF32" s="3">
        <f>+'Indice PondENGHO'!BF30/'Indice PondENGHO'!BF29-1</f>
        <v>4.3613208787952162E-2</v>
      </c>
      <c r="BG32" s="3">
        <f>+'Indice PondENGHO'!BG30/'Indice PondENGHO'!BG29-1</f>
        <v>3.7804427113147021E-2</v>
      </c>
      <c r="BH32" s="3">
        <f>+'Indice PondENGHO'!BH30/'Indice PondENGHO'!BH29-1</f>
        <v>3.3534840537716715E-2</v>
      </c>
      <c r="BI32" s="3">
        <f>+'Indice PondENGHO'!BI30/'Indice PondENGHO'!BI29-1</f>
        <v>2.6557138959457882E-2</v>
      </c>
      <c r="BJ32" s="3">
        <f>+'Indice PondENGHO'!BJ30/'Indice PondENGHO'!BJ29-1</f>
        <v>4.0143076189443461E-2</v>
      </c>
      <c r="BK32" s="11">
        <f>+'Indice PondENGHO'!BK30/'Indice PondENGHO'!BK29-1</f>
        <v>2.9704173715652038E-2</v>
      </c>
      <c r="BL32" s="2">
        <f t="shared" si="2"/>
        <v>43556</v>
      </c>
      <c r="BM32" s="3">
        <f>+'Indice PondENGHO'!BL30/'Indice PondENGHO'!BL29-1</f>
        <v>3.3496706356766826E-2</v>
      </c>
      <c r="BN32" s="3">
        <f>+'Indice PondENGHO'!BM30/'Indice PondENGHO'!BM29-1</f>
        <v>3.3941245125824082E-2</v>
      </c>
      <c r="BO32" s="3">
        <f>+'Indice PondENGHO'!BN30/'Indice PondENGHO'!BN29-1</f>
        <v>3.427039663266096E-2</v>
      </c>
      <c r="BP32" s="3">
        <f>+'Indice PondENGHO'!BO30/'Indice PondENGHO'!BO29-1</f>
        <v>3.4747457282577443E-2</v>
      </c>
      <c r="BQ32" s="3">
        <f>+'Indice PondENGHO'!BP30/'Indice PondENGHO'!BP29-1</f>
        <v>3.5157152101255917E-2</v>
      </c>
      <c r="BR32" s="10">
        <f>+'Indice PondENGHO'!BQ30/'Indice PondENGHO'!BQ29-1</f>
        <v>2.8671509899356851E-2</v>
      </c>
      <c r="BS32" s="3">
        <f>+'Indice PondENGHO'!BR30/'Indice PondENGHO'!BR29-1</f>
        <v>1.8974978876086901E-2</v>
      </c>
      <c r="BT32" s="3">
        <f>+'Indice PondENGHO'!BS30/'Indice PondENGHO'!BS29-1</f>
        <v>4.0801724988139831E-2</v>
      </c>
      <c r="BU32" s="3">
        <f>+'Indice PondENGHO'!BT30/'Indice PondENGHO'!BT29-1</f>
        <v>2.8740898739226139E-2</v>
      </c>
      <c r="BV32" s="3">
        <f>+'Indice PondENGHO'!BU30/'Indice PondENGHO'!BU29-1</f>
        <v>4.8982751219908804E-2</v>
      </c>
      <c r="BW32" s="3">
        <f>+'Indice PondENGHO'!BV30/'Indice PondENGHO'!BV29-1</f>
        <v>3.4800192606408542E-2</v>
      </c>
      <c r="BX32" s="3">
        <f>+'Indice PondENGHO'!BW30/'Indice PondENGHO'!BW29-1</f>
        <v>4.3834347991938971E-2</v>
      </c>
      <c r="BY32" s="3">
        <f>+'Indice PondENGHO'!BX30/'Indice PondENGHO'!BX29-1</f>
        <v>3.8990855280087056E-2</v>
      </c>
      <c r="BZ32" s="3">
        <f>+'Indice PondENGHO'!BY30/'Indice PondENGHO'!BY29-1</f>
        <v>3.2997123384430394E-2</v>
      </c>
      <c r="CA32" s="3">
        <f>+'Indice PondENGHO'!BZ30/'Indice PondENGHO'!BZ29-1</f>
        <v>2.7854518177283571E-2</v>
      </c>
      <c r="CB32" s="3">
        <f>+'Indice PondENGHO'!CA30/'Indice PondENGHO'!CA29-1</f>
        <v>4.0465921713385589E-2</v>
      </c>
      <c r="CC32" s="11">
        <f>+'Indice PondENGHO'!CB30/'Indice PondENGHO'!CB29-1</f>
        <v>3.0195162476373438E-2</v>
      </c>
      <c r="CD32" s="10">
        <f>+'Indice PondENGHO'!CC30/'Indice PondENGHO'!CC29-1</f>
        <v>3.4516881373505504E-2</v>
      </c>
      <c r="CE32" s="11">
        <f>+'Indice PondENGHO'!CD30/'Indice PondENGHO'!CD29-1</f>
        <v>3.4516881373505504E-2</v>
      </c>
      <c r="CG32" s="3">
        <f ca="1">+'Indice PondENGHO'!CF30/'Indice PondENGHO'!CF29-1</f>
        <v>3.4589612156905147E-2</v>
      </c>
      <c r="CI32" s="3">
        <f t="shared" si="3"/>
        <v>-1.6604457444890919E-3</v>
      </c>
      <c r="CJ32" s="3">
        <f>+'[3]Infla Mensual PondENGHO'!CF32</f>
        <v>-1.4653372072401805E-3</v>
      </c>
      <c r="CK32" s="3">
        <f t="shared" si="4"/>
        <v>-1.9510853724891142E-4</v>
      </c>
    </row>
    <row r="33" spans="1:89" x14ac:dyDescent="0.25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PondENGHO'!D30-1</f>
        <v>3.2054426318277818E-2</v>
      </c>
      <c r="E33" s="3">
        <f>+'Indice PondENGHO'!E31/'Indice PondENGHO'!E30-1</f>
        <v>2.6398376928510547E-2</v>
      </c>
      <c r="F33" s="3">
        <f>+'Indice PondENGHO'!F31/'Indice PondENGHO'!F30-1</f>
        <v>3.4486054596624571E-2</v>
      </c>
      <c r="G33" s="3">
        <f>+'Indice PondENGHO'!G31/'Indice PondENGHO'!G30-1</f>
        <v>4.6569441731666883E-2</v>
      </c>
      <c r="H33" s="3">
        <f>+'Indice PondENGHO'!H31/'Indice PondENGHO'!H30-1</f>
        <v>3.3667021670227948E-2</v>
      </c>
      <c r="I33" s="3">
        <f>+'Indice PondENGHO'!I31/'Indice PondENGHO'!I30-1</f>
        <v>4.9053619004362004E-2</v>
      </c>
      <c r="J33" s="3">
        <f>+'Indice PondENGHO'!J31/'Indice PondENGHO'!J30-1</f>
        <v>3.6189704934878941E-2</v>
      </c>
      <c r="K33" s="3">
        <f>+'Indice PondENGHO'!K31/'Indice PondENGHO'!K30-1</f>
        <v>2.7573834187895052E-2</v>
      </c>
      <c r="L33" s="3">
        <f>+'Indice PondENGHO'!L31/'Indice PondENGHO'!L30-1</f>
        <v>2.5315659067050245E-2</v>
      </c>
      <c r="M33" s="3">
        <f>+'Indice PondENGHO'!M31/'Indice PondENGHO'!M30-1</f>
        <v>4.1179810532390171E-2</v>
      </c>
      <c r="N33" s="3">
        <f>+'Indice PondENGHO'!N31/'Indice PondENGHO'!N30-1</f>
        <v>2.3568824563324542E-2</v>
      </c>
      <c r="O33" s="11">
        <f>+'Indice PondENGHO'!O31/'Indice PondENGHO'!O30-1</f>
        <v>2.9699874552483907E-2</v>
      </c>
      <c r="P33" s="3">
        <f>+'Indice PondENGHO'!P31/'Indice PondENGHO'!P30-1</f>
        <v>3.2285753960812125E-2</v>
      </c>
      <c r="Q33" s="3">
        <f>+'Indice PondENGHO'!Q31/'Indice PondENGHO'!Q30-1</f>
        <v>2.7136540592921587E-2</v>
      </c>
      <c r="R33" s="3">
        <f>+'Indice PondENGHO'!R31/'Indice PondENGHO'!R30-1</f>
        <v>3.5379722076937625E-2</v>
      </c>
      <c r="S33" s="3">
        <f>+'Indice PondENGHO'!S31/'Indice PondENGHO'!S30-1</f>
        <v>4.2442941466690698E-2</v>
      </c>
      <c r="T33" s="3">
        <f>+'Indice PondENGHO'!T31/'Indice PondENGHO'!T30-1</f>
        <v>3.3820919723028808E-2</v>
      </c>
      <c r="U33" s="3">
        <f>+'Indice PondENGHO'!U31/'Indice PondENGHO'!U30-1</f>
        <v>4.9708752766909781E-2</v>
      </c>
      <c r="V33" s="3">
        <f>+'Indice PondENGHO'!V31/'Indice PondENGHO'!V30-1</f>
        <v>3.5720746345392129E-2</v>
      </c>
      <c r="W33" s="3">
        <f>+'Indice PondENGHO'!W31/'Indice PondENGHO'!W30-1</f>
        <v>2.558315024674962E-2</v>
      </c>
      <c r="X33" s="3">
        <f>+'Indice PondENGHO'!X31/'Indice PondENGHO'!X30-1</f>
        <v>2.5704312902878002E-2</v>
      </c>
      <c r="Y33" s="3">
        <f>+'Indice PondENGHO'!Y31/'Indice PondENGHO'!Y30-1</f>
        <v>4.6048003791005376E-2</v>
      </c>
      <c r="Z33" s="3">
        <f>+'Indice PondENGHO'!Z31/'Indice PondENGHO'!Z30-1</f>
        <v>2.3161717623195521E-2</v>
      </c>
      <c r="AA33" s="3">
        <f>+'Indice PondENGHO'!AA31/'Indice PondENGHO'!AA30-1</f>
        <v>2.9192029321652768E-2</v>
      </c>
      <c r="AB33" s="10">
        <f>+'Indice PondENGHO'!AB31/'Indice PondENGHO'!AB30-1</f>
        <v>3.2379201569636695E-2</v>
      </c>
      <c r="AC33" s="3">
        <f>+'Indice PondENGHO'!AC31/'Indice PondENGHO'!AC30-1</f>
        <v>2.7523241360541517E-2</v>
      </c>
      <c r="AD33" s="3">
        <f>+'Indice PondENGHO'!AD31/'Indice PondENGHO'!AD30-1</f>
        <v>3.589767595354787E-2</v>
      </c>
      <c r="AE33" s="3">
        <f>+'Indice PondENGHO'!AE31/'Indice PondENGHO'!AE30-1</f>
        <v>3.9395615120885408E-2</v>
      </c>
      <c r="AF33" s="3">
        <f>+'Indice PondENGHO'!AF31/'Indice PondENGHO'!AF30-1</f>
        <v>3.3631758926883082E-2</v>
      </c>
      <c r="AG33" s="3">
        <f>+'Indice PondENGHO'!AG31/'Indice PondENGHO'!AG30-1</f>
        <v>4.9807769388849232E-2</v>
      </c>
      <c r="AH33" s="3">
        <f>+'Indice PondENGHO'!AH31/'Indice PondENGHO'!AH30-1</f>
        <v>3.6030068796234049E-2</v>
      </c>
      <c r="AI33" s="3">
        <f>+'Indice PondENGHO'!AI31/'Indice PondENGHO'!AI30-1</f>
        <v>2.4559705655047726E-2</v>
      </c>
      <c r="AJ33" s="3">
        <f>+'Indice PondENGHO'!AJ31/'Indice PondENGHO'!AJ30-1</f>
        <v>2.5615510717682977E-2</v>
      </c>
      <c r="AK33" s="3">
        <f>+'Indice PondENGHO'!AK31/'Indice PondENGHO'!AK30-1</f>
        <v>4.7146623859370962E-2</v>
      </c>
      <c r="AL33" s="3">
        <f>+'Indice PondENGHO'!AL31/'Indice PondENGHO'!AL30-1</f>
        <v>2.2797027163699468E-2</v>
      </c>
      <c r="AM33" s="11">
        <f>+'Indice PondENGHO'!AM31/'Indice PondENGHO'!AM30-1</f>
        <v>2.8848076463112715E-2</v>
      </c>
      <c r="AN33" s="3">
        <f>+'Indice PondENGHO'!AN31/'Indice PondENGHO'!AN30-1</f>
        <v>3.2616097090097718E-2</v>
      </c>
      <c r="AO33" s="3">
        <f>+'Indice PondENGHO'!AO31/'Indice PondENGHO'!AO30-1</f>
        <v>2.7697216762827992E-2</v>
      </c>
      <c r="AP33" s="3">
        <f>+'Indice PondENGHO'!AP31/'Indice PondENGHO'!AP30-1</f>
        <v>3.5793960960424309E-2</v>
      </c>
      <c r="AQ33" s="3">
        <f>+'Indice PondENGHO'!AQ31/'Indice PondENGHO'!AQ30-1</f>
        <v>3.8239129189184595E-2</v>
      </c>
      <c r="AR33" s="3">
        <f>+'Indice PondENGHO'!AR31/'Indice PondENGHO'!AR30-1</f>
        <v>3.374321428771232E-2</v>
      </c>
      <c r="AS33" s="3">
        <f>+'Indice PondENGHO'!AS31/'Indice PondENGHO'!AS30-1</f>
        <v>5.1040501127188609E-2</v>
      </c>
      <c r="AT33" s="3">
        <f>+'Indice PondENGHO'!AT31/'Indice PondENGHO'!AT30-1</f>
        <v>3.4939021018287386E-2</v>
      </c>
      <c r="AU33" s="3">
        <f>+'Indice PondENGHO'!AU31/'Indice PondENGHO'!AU30-1</f>
        <v>2.4262649722766039E-2</v>
      </c>
      <c r="AV33" s="3">
        <f>+'Indice PondENGHO'!AV31/'Indice PondENGHO'!AV30-1</f>
        <v>2.6136646506339956E-2</v>
      </c>
      <c r="AW33" s="3">
        <f>+'Indice PondENGHO'!AW31/'Indice PondENGHO'!AW30-1</f>
        <v>4.6348830502320304E-2</v>
      </c>
      <c r="AX33" s="3">
        <f>+'Indice PondENGHO'!AX31/'Indice PondENGHO'!AX30-1</f>
        <v>2.2546091782985833E-2</v>
      </c>
      <c r="AY33" s="3">
        <f>+'Indice PondENGHO'!AY31/'Indice PondENGHO'!AY30-1</f>
        <v>2.9114629850280904E-2</v>
      </c>
      <c r="AZ33" s="10">
        <f>+'Indice PondENGHO'!AZ31/'Indice PondENGHO'!AZ30-1</f>
        <v>3.3052694940248539E-2</v>
      </c>
      <c r="BA33" s="3">
        <f>+'Indice PondENGHO'!BA31/'Indice PondENGHO'!BA30-1</f>
        <v>2.7996880856830497E-2</v>
      </c>
      <c r="BB33" s="3">
        <f>+'Indice PondENGHO'!BB31/'Indice PondENGHO'!BB30-1</f>
        <v>3.5832680283315099E-2</v>
      </c>
      <c r="BC33" s="3">
        <f>+'Indice PondENGHO'!BC31/'Indice PondENGHO'!BC30-1</f>
        <v>3.6878699724507635E-2</v>
      </c>
      <c r="BD33" s="3">
        <f>+'Indice PondENGHO'!BD31/'Indice PondENGHO'!BD30-1</f>
        <v>3.4286934799364843E-2</v>
      </c>
      <c r="BE33" s="3">
        <f>+'Indice PondENGHO'!BE31/'Indice PondENGHO'!BE30-1</f>
        <v>5.2128987894067613E-2</v>
      </c>
      <c r="BF33" s="3">
        <f>+'Indice PondENGHO'!BF31/'Indice PondENGHO'!BF30-1</f>
        <v>3.441607499607624E-2</v>
      </c>
      <c r="BG33" s="3">
        <f>+'Indice PondENGHO'!BG31/'Indice PondENGHO'!BG30-1</f>
        <v>2.253372559497091E-2</v>
      </c>
      <c r="BH33" s="3">
        <f>+'Indice PondENGHO'!BH31/'Indice PondENGHO'!BH30-1</f>
        <v>2.6673254921582901E-2</v>
      </c>
      <c r="BI33" s="3">
        <f>+'Indice PondENGHO'!BI31/'Indice PondENGHO'!BI30-1</f>
        <v>5.2334684222955952E-2</v>
      </c>
      <c r="BJ33" s="3">
        <f>+'Indice PondENGHO'!BJ31/'Indice PondENGHO'!BJ30-1</f>
        <v>2.2132456432034209E-2</v>
      </c>
      <c r="BK33" s="11">
        <f>+'Indice PondENGHO'!BK31/'Indice PondENGHO'!BK30-1</f>
        <v>2.8434591586424141E-2</v>
      </c>
      <c r="BL33" s="2">
        <f t="shared" si="2"/>
        <v>43586</v>
      </c>
      <c r="BM33" s="3">
        <f>+'Indice PondENGHO'!BL31/'Indice PondENGHO'!BL30-1</f>
        <v>3.4084965936882483E-2</v>
      </c>
      <c r="BN33" s="3">
        <f>+'Indice PondENGHO'!BM31/'Indice PondENGHO'!BM30-1</f>
        <v>3.3997780663358679E-2</v>
      </c>
      <c r="BO33" s="3">
        <f>+'Indice PondENGHO'!BN31/'Indice PondENGHO'!BN30-1</f>
        <v>3.3966029163027045E-2</v>
      </c>
      <c r="BP33" s="3">
        <f>+'Indice PondENGHO'!BO31/'Indice PondENGHO'!BO30-1</f>
        <v>3.3990605139144536E-2</v>
      </c>
      <c r="BQ33" s="3">
        <f>+'Indice PondENGHO'!BP31/'Indice PondENGHO'!BP30-1</f>
        <v>3.4197711413923138E-2</v>
      </c>
      <c r="BR33" s="10">
        <f>+'Indice PondENGHO'!BQ31/'Indice PondENGHO'!BQ30-1</f>
        <v>3.2504561667770604E-2</v>
      </c>
      <c r="BS33" s="3">
        <f>+'Indice PondENGHO'!BR31/'Indice PondENGHO'!BR30-1</f>
        <v>2.748051517376604E-2</v>
      </c>
      <c r="BT33" s="3">
        <f>+'Indice PondENGHO'!BS31/'Indice PondENGHO'!BS30-1</f>
        <v>3.5575814003995898E-2</v>
      </c>
      <c r="BU33" s="3">
        <f>+'Indice PondENGHO'!BT31/'Indice PondENGHO'!BT30-1</f>
        <v>3.9647649024798781E-2</v>
      </c>
      <c r="BV33" s="3">
        <f>+'Indice PondENGHO'!BU31/'Indice PondENGHO'!BU30-1</f>
        <v>3.3956119589391376E-2</v>
      </c>
      <c r="BW33" s="3">
        <f>+'Indice PondENGHO'!BV31/'Indice PondENGHO'!BV30-1</f>
        <v>5.096846338460459E-2</v>
      </c>
      <c r="BX33" s="3">
        <f>+'Indice PondENGHO'!BW31/'Indice PondENGHO'!BW30-1</f>
        <v>3.5148451180454066E-2</v>
      </c>
      <c r="BY33" s="3">
        <f>+'Indice PondENGHO'!BX31/'Indice PondENGHO'!BX30-1</f>
        <v>2.4424244468110645E-2</v>
      </c>
      <c r="BZ33" s="3">
        <f>+'Indice PondENGHO'!BY31/'Indice PondENGHO'!BY30-1</f>
        <v>2.6102468391208111E-2</v>
      </c>
      <c r="CA33" s="3">
        <f>+'Indice PondENGHO'!BZ31/'Indice PondENGHO'!BZ30-1</f>
        <v>4.8494154405998469E-2</v>
      </c>
      <c r="CB33" s="3">
        <f>+'Indice PondENGHO'!CA31/'Indice PondENGHO'!CA30-1</f>
        <v>2.2575757470593372E-2</v>
      </c>
      <c r="CC33" s="11">
        <f>+'Indice PondENGHO'!CB31/'Indice PondENGHO'!CB30-1</f>
        <v>2.8886482655402945E-2</v>
      </c>
      <c r="CD33" s="10">
        <f>+'Indice PondENGHO'!CC31/'Indice PondENGHO'!CC30-1</f>
        <v>3.4065744297593126E-2</v>
      </c>
      <c r="CE33" s="11">
        <f>+'Indice PondENGHO'!CD31/'Indice PondENGHO'!CD30-1</f>
        <v>3.4065744297593126E-2</v>
      </c>
      <c r="CG33" s="3">
        <f ca="1">+'Indice PondENGHO'!CF31/'Indice PondENGHO'!CF30-1</f>
        <v>3.3876408785981083E-2</v>
      </c>
      <c r="CI33" s="3">
        <f t="shared" si="3"/>
        <v>-1.1274547704065441E-4</v>
      </c>
      <c r="CJ33" s="3">
        <f>+'[3]Infla Mensual PondENGHO'!CF33</f>
        <v>-1.5434988884623912E-3</v>
      </c>
      <c r="CK33" s="3">
        <f t="shared" si="4"/>
        <v>1.4307534114217368E-3</v>
      </c>
    </row>
    <row r="34" spans="1:89" x14ac:dyDescent="0.25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PondENGHO'!D31-1</f>
        <v>2.9998344623591633E-2</v>
      </c>
      <c r="E34" s="3">
        <f>+'Indice PondENGHO'!E32/'Indice PondENGHO'!E31-1</f>
        <v>2.8880036558640798E-2</v>
      </c>
      <c r="F34" s="3">
        <f>+'Indice PondENGHO'!F32/'Indice PondENGHO'!F31-1</f>
        <v>2.1226186847415285E-2</v>
      </c>
      <c r="G34" s="3">
        <f>+'Indice PondENGHO'!G32/'Indice PondENGHO'!G31-1</f>
        <v>2.8128185198549316E-2</v>
      </c>
      <c r="H34" s="3">
        <f>+'Indice PondENGHO'!H32/'Indice PondENGHO'!H31-1</f>
        <v>3.1758411017178467E-2</v>
      </c>
      <c r="I34" s="3">
        <f>+'Indice PondENGHO'!I32/'Indice PondENGHO'!I31-1</f>
        <v>3.8262150001878936E-2</v>
      </c>
      <c r="J34" s="3">
        <f>+'Indice PondENGHO'!J32/'Indice PondENGHO'!J31-1</f>
        <v>1.40588483703179E-2</v>
      </c>
      <c r="K34" s="3">
        <f>+'Indice PondENGHO'!K32/'Indice PondENGHO'!K31-1</f>
        <v>6.9049530947556725E-2</v>
      </c>
      <c r="L34" s="3">
        <f>+'Indice PondENGHO'!L32/'Indice PondENGHO'!L31-1</f>
        <v>3.8041764248468946E-2</v>
      </c>
      <c r="M34" s="3">
        <f>+'Indice PondENGHO'!M32/'Indice PondENGHO'!M31-1</f>
        <v>3.1218130387342891E-2</v>
      </c>
      <c r="N34" s="3">
        <f>+'Indice PondENGHO'!N32/'Indice PondENGHO'!N31-1</f>
        <v>2.7606853210819127E-2</v>
      </c>
      <c r="O34" s="11">
        <f>+'Indice PondENGHO'!O32/'Indice PondENGHO'!O31-1</f>
        <v>2.2377825157376297E-2</v>
      </c>
      <c r="P34" s="3">
        <f>+'Indice PondENGHO'!P32/'Indice PondENGHO'!P31-1</f>
        <v>3.005310341269718E-2</v>
      </c>
      <c r="Q34" s="3">
        <f>+'Indice PondENGHO'!Q32/'Indice PondENGHO'!Q31-1</f>
        <v>2.8798894111752738E-2</v>
      </c>
      <c r="R34" s="3">
        <f>+'Indice PondENGHO'!R32/'Indice PondENGHO'!R31-1</f>
        <v>2.010314831566351E-2</v>
      </c>
      <c r="S34" s="3">
        <f>+'Indice PondENGHO'!S32/'Indice PondENGHO'!S31-1</f>
        <v>2.737087197881416E-2</v>
      </c>
      <c r="T34" s="3">
        <f>+'Indice PondENGHO'!T32/'Indice PondENGHO'!T31-1</f>
        <v>3.1244049101984528E-2</v>
      </c>
      <c r="U34" s="3">
        <f>+'Indice PondENGHO'!U32/'Indice PondENGHO'!U31-1</f>
        <v>3.7182363807960694E-2</v>
      </c>
      <c r="V34" s="3">
        <f>+'Indice PondENGHO'!V32/'Indice PondENGHO'!V31-1</f>
        <v>1.460032816342216E-2</v>
      </c>
      <c r="W34" s="3">
        <f>+'Indice PondENGHO'!W32/'Indice PondENGHO'!W31-1</f>
        <v>7.0519755556576635E-2</v>
      </c>
      <c r="X34" s="3">
        <f>+'Indice PondENGHO'!X32/'Indice PondENGHO'!X31-1</f>
        <v>3.6778368017315044E-2</v>
      </c>
      <c r="Y34" s="3">
        <f>+'Indice PondENGHO'!Y32/'Indice PondENGHO'!Y31-1</f>
        <v>3.2970390711492659E-2</v>
      </c>
      <c r="Z34" s="3">
        <f>+'Indice PondENGHO'!Z32/'Indice PondENGHO'!Z31-1</f>
        <v>2.6682317167859848E-2</v>
      </c>
      <c r="AA34" s="3">
        <f>+'Indice PondENGHO'!AA32/'Indice PondENGHO'!AA31-1</f>
        <v>2.1497333238429173E-2</v>
      </c>
      <c r="AB34" s="10">
        <f>+'Indice PondENGHO'!AB32/'Indice PondENGHO'!AB31-1</f>
        <v>3.0205233847688362E-2</v>
      </c>
      <c r="AC34" s="3">
        <f>+'Indice PondENGHO'!AC32/'Indice PondENGHO'!AC31-1</f>
        <v>2.8637909702474706E-2</v>
      </c>
      <c r="AD34" s="3">
        <f>+'Indice PondENGHO'!AD32/'Indice PondENGHO'!AD31-1</f>
        <v>1.9743566676948987E-2</v>
      </c>
      <c r="AE34" s="3">
        <f>+'Indice PondENGHO'!AE32/'Indice PondENGHO'!AE31-1</f>
        <v>2.6945184086132334E-2</v>
      </c>
      <c r="AF34" s="3">
        <f>+'Indice PondENGHO'!AF32/'Indice PondENGHO'!AF31-1</f>
        <v>3.1498720362454158E-2</v>
      </c>
      <c r="AG34" s="3">
        <f>+'Indice PondENGHO'!AG32/'Indice PondENGHO'!AG31-1</f>
        <v>3.7010576634109338E-2</v>
      </c>
      <c r="AH34" s="3">
        <f>+'Indice PondENGHO'!AH32/'Indice PondENGHO'!AH31-1</f>
        <v>1.4686981411491384E-2</v>
      </c>
      <c r="AI34" s="3">
        <f>+'Indice PondENGHO'!AI32/'Indice PondENGHO'!AI31-1</f>
        <v>7.1265560910892312E-2</v>
      </c>
      <c r="AJ34" s="3">
        <f>+'Indice PondENGHO'!AJ32/'Indice PondENGHO'!AJ31-1</f>
        <v>3.6389369867422028E-2</v>
      </c>
      <c r="AK34" s="3">
        <f>+'Indice PondENGHO'!AK32/'Indice PondENGHO'!AK31-1</f>
        <v>3.3342853259296312E-2</v>
      </c>
      <c r="AL34" s="3">
        <f>+'Indice PondENGHO'!AL32/'Indice PondENGHO'!AL31-1</f>
        <v>2.5865268384647644E-2</v>
      </c>
      <c r="AM34" s="11">
        <f>+'Indice PondENGHO'!AM32/'Indice PondENGHO'!AM31-1</f>
        <v>2.131869509263673E-2</v>
      </c>
      <c r="AN34" s="3">
        <f>+'Indice PondENGHO'!AN32/'Indice PondENGHO'!AN31-1</f>
        <v>3.0370830375290536E-2</v>
      </c>
      <c r="AO34" s="3">
        <f>+'Indice PondENGHO'!AO32/'Indice PondENGHO'!AO31-1</f>
        <v>2.8464781164071695E-2</v>
      </c>
      <c r="AP34" s="3">
        <f>+'Indice PondENGHO'!AP32/'Indice PondENGHO'!AP31-1</f>
        <v>1.8942589480102745E-2</v>
      </c>
      <c r="AQ34" s="3">
        <f>+'Indice PondENGHO'!AQ32/'Indice PondENGHO'!AQ31-1</f>
        <v>2.6855275812556201E-2</v>
      </c>
      <c r="AR34" s="3">
        <f>+'Indice PondENGHO'!AR32/'Indice PondENGHO'!AR31-1</f>
        <v>3.1476191424566036E-2</v>
      </c>
      <c r="AS34" s="3">
        <f>+'Indice PondENGHO'!AS32/'Indice PondENGHO'!AS31-1</f>
        <v>3.4948590480294639E-2</v>
      </c>
      <c r="AT34" s="3">
        <f>+'Indice PondENGHO'!AT32/'Indice PondENGHO'!AT31-1</f>
        <v>1.5521954873620292E-2</v>
      </c>
      <c r="AU34" s="3">
        <f>+'Indice PondENGHO'!AU32/'Indice PondENGHO'!AU31-1</f>
        <v>7.1331211741620493E-2</v>
      </c>
      <c r="AV34" s="3">
        <f>+'Indice PondENGHO'!AV32/'Indice PondENGHO'!AV31-1</f>
        <v>3.5051273624935542E-2</v>
      </c>
      <c r="AW34" s="3">
        <f>+'Indice PondENGHO'!AW32/'Indice PondENGHO'!AW31-1</f>
        <v>3.3087358961384705E-2</v>
      </c>
      <c r="AX34" s="3">
        <f>+'Indice PondENGHO'!AX32/'Indice PondENGHO'!AX31-1</f>
        <v>2.5141322217370865E-2</v>
      </c>
      <c r="AY34" s="3">
        <f>+'Indice PondENGHO'!AY32/'Indice PondENGHO'!AY31-1</f>
        <v>2.0918064736296094E-2</v>
      </c>
      <c r="AZ34" s="10">
        <f>+'Indice PondENGHO'!AZ32/'Indice PondENGHO'!AZ31-1</f>
        <v>3.0515400378696045E-2</v>
      </c>
      <c r="BA34" s="3">
        <f>+'Indice PondENGHO'!BA32/'Indice PondENGHO'!BA31-1</f>
        <v>2.8408819072772262E-2</v>
      </c>
      <c r="BB34" s="3">
        <f>+'Indice PondENGHO'!BB32/'Indice PondENGHO'!BB31-1</f>
        <v>1.8095010286399704E-2</v>
      </c>
      <c r="BC34" s="3">
        <f>+'Indice PondENGHO'!BC32/'Indice PondENGHO'!BC31-1</f>
        <v>2.6645989066764075E-2</v>
      </c>
      <c r="BD34" s="3">
        <f>+'Indice PondENGHO'!BD32/'Indice PondENGHO'!BD31-1</f>
        <v>3.0900761319045067E-2</v>
      </c>
      <c r="BE34" s="3">
        <f>+'Indice PondENGHO'!BE32/'Indice PondENGHO'!BE31-1</f>
        <v>3.3118077744157537E-2</v>
      </c>
      <c r="BF34" s="3">
        <f>+'Indice PondENGHO'!BF32/'Indice PondENGHO'!BF31-1</f>
        <v>1.5982429749020532E-2</v>
      </c>
      <c r="BG34" s="3">
        <f>+'Indice PondENGHO'!BG32/'Indice PondENGHO'!BG31-1</f>
        <v>7.2422077733825363E-2</v>
      </c>
      <c r="BH34" s="3">
        <f>+'Indice PondENGHO'!BH32/'Indice PondENGHO'!BH31-1</f>
        <v>3.3783245775657722E-2</v>
      </c>
      <c r="BI34" s="3">
        <f>+'Indice PondENGHO'!BI32/'Indice PondENGHO'!BI31-1</f>
        <v>3.4626439637975848E-2</v>
      </c>
      <c r="BJ34" s="3">
        <f>+'Indice PondENGHO'!BJ32/'Indice PondENGHO'!BJ31-1</f>
        <v>2.431669458564989E-2</v>
      </c>
      <c r="BK34" s="11">
        <f>+'Indice PondENGHO'!BK32/'Indice PondENGHO'!BK31-1</f>
        <v>1.9519656254688211E-2</v>
      </c>
      <c r="BL34" s="2">
        <f t="shared" si="2"/>
        <v>43617</v>
      </c>
      <c r="BM34" s="3">
        <f>+'Indice PondENGHO'!BL32/'Indice PondENGHO'!BL31-1</f>
        <v>2.9438538944399406E-2</v>
      </c>
      <c r="BN34" s="3">
        <f>+'Indice PondENGHO'!BM32/'Indice PondENGHO'!BM31-1</f>
        <v>2.8985642003360956E-2</v>
      </c>
      <c r="BO34" s="3">
        <f>+'Indice PondENGHO'!BN32/'Indice PondENGHO'!BN31-1</f>
        <v>2.9079121254649287E-2</v>
      </c>
      <c r="BP34" s="3">
        <f>+'Indice PondENGHO'!BO32/'Indice PondENGHO'!BO31-1</f>
        <v>2.842121959828936E-2</v>
      </c>
      <c r="BQ34" s="3">
        <f>+'Indice PondENGHO'!BP32/'Indice PondENGHO'!BP31-1</f>
        <v>2.7963694903515579E-2</v>
      </c>
      <c r="BR34" s="10">
        <f>+'Indice PondENGHO'!BQ32/'Indice PondENGHO'!BQ31-1</f>
        <v>3.0243983572547428E-2</v>
      </c>
      <c r="BS34" s="3">
        <f>+'Indice PondENGHO'!BR32/'Indice PondENGHO'!BR31-1</f>
        <v>2.859540768322355E-2</v>
      </c>
      <c r="BT34" s="3">
        <f>+'Indice PondENGHO'!BS32/'Indice PondENGHO'!BS31-1</f>
        <v>1.9353313306273323E-2</v>
      </c>
      <c r="BU34" s="3">
        <f>+'Indice PondENGHO'!BT32/'Indice PondENGHO'!BT31-1</f>
        <v>2.7035802717080726E-2</v>
      </c>
      <c r="BV34" s="3">
        <f>+'Indice PondENGHO'!BU32/'Indice PondENGHO'!BU31-1</f>
        <v>3.1235136363747751E-2</v>
      </c>
      <c r="BW34" s="3">
        <f>+'Indice PondENGHO'!BV32/'Indice PondENGHO'!BV31-1</f>
        <v>3.506308274271408E-2</v>
      </c>
      <c r="BX34" s="3">
        <f>+'Indice PondENGHO'!BW32/'Indice PondENGHO'!BW31-1</f>
        <v>1.5292948704118681E-2</v>
      </c>
      <c r="BY34" s="3">
        <f>+'Indice PondENGHO'!BX32/'Indice PondENGHO'!BX31-1</f>
        <v>7.1233061309253776E-2</v>
      </c>
      <c r="BZ34" s="3">
        <f>+'Indice PondENGHO'!BY32/'Indice PondENGHO'!BY31-1</f>
        <v>3.5358328915043868E-2</v>
      </c>
      <c r="CA34" s="3">
        <f>+'Indice PondENGHO'!BZ32/'Indice PondENGHO'!BZ31-1</f>
        <v>3.361123163124824E-2</v>
      </c>
      <c r="CB34" s="3">
        <f>+'Indice PondENGHO'!CA32/'Indice PondENGHO'!CA31-1</f>
        <v>2.5309825615267512E-2</v>
      </c>
      <c r="CC34" s="11">
        <f>+'Indice PondENGHO'!CB32/'Indice PondENGHO'!CB31-1</f>
        <v>2.0692008947680529E-2</v>
      </c>
      <c r="CD34" s="10">
        <f>+'Indice PondENGHO'!CC32/'Indice PondENGHO'!CC31-1</f>
        <v>2.8601980439024288E-2</v>
      </c>
      <c r="CE34" s="11">
        <f>+'Indice PondENGHO'!CD32/'Indice PondENGHO'!CD31-1</f>
        <v>2.8601980439024288E-2</v>
      </c>
      <c r="CG34" s="3">
        <f ca="1">+'Indice PondENGHO'!CF32/'Indice PondENGHO'!CF31-1</f>
        <v>2.8654606910637925E-2</v>
      </c>
      <c r="CI34" s="3">
        <f t="shared" si="3"/>
        <v>1.474844040883827E-3</v>
      </c>
      <c r="CJ34" s="3">
        <f>+'[3]Infla Mensual PondENGHO'!CF34</f>
        <v>2.6761715118950313E-4</v>
      </c>
      <c r="CK34" s="3">
        <f t="shared" si="4"/>
        <v>1.2072268896943239E-3</v>
      </c>
    </row>
    <row r="35" spans="1:89" x14ac:dyDescent="0.25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PondENGHO'!D32-1</f>
        <v>2.6875363445135525E-2</v>
      </c>
      <c r="E35" s="3">
        <f>+'Indice PondENGHO'!E33/'Indice PondENGHO'!E32-1</f>
        <v>1.1800039556479014E-2</v>
      </c>
      <c r="F35" s="3">
        <f>+'Indice PondENGHO'!F33/'Indice PondENGHO'!F32-1</f>
        <v>2.2104537801125979E-2</v>
      </c>
      <c r="G35" s="3">
        <f>+'Indice PondENGHO'!G33/'Indice PondENGHO'!G32-1</f>
        <v>2.0673780695338762E-2</v>
      </c>
      <c r="H35" s="3">
        <f>+'Indice PondENGHO'!H33/'Indice PondENGHO'!H32-1</f>
        <v>1.9900600797817081E-2</v>
      </c>
      <c r="I35" s="3">
        <f>+'Indice PondENGHO'!I33/'Indice PondENGHO'!I32-1</f>
        <v>4.1096333666523321E-2</v>
      </c>
      <c r="J35" s="3">
        <f>+'Indice PondENGHO'!J33/'Indice PondENGHO'!J32-1</f>
        <v>1.481783309144169E-2</v>
      </c>
      <c r="K35" s="3">
        <f>+'Indice PondENGHO'!K33/'Indice PondENGHO'!K32-1</f>
        <v>1.0451370413271821E-2</v>
      </c>
      <c r="L35" s="3">
        <f>+'Indice PondENGHO'!L33/'Indice PondENGHO'!L32-1</f>
        <v>3.1296394418609985E-2</v>
      </c>
      <c r="M35" s="3">
        <f>+'Indice PondENGHO'!M33/'Indice PondENGHO'!M32-1</f>
        <v>2.8715750598600431E-2</v>
      </c>
      <c r="N35" s="3">
        <f>+'Indice PondENGHO'!N33/'Indice PondENGHO'!N32-1</f>
        <v>3.0381283681582438E-2</v>
      </c>
      <c r="O35" s="11">
        <f>+'Indice PondENGHO'!O33/'Indice PondENGHO'!O32-1</f>
        <v>2.7360820719266155E-2</v>
      </c>
      <c r="P35" s="3">
        <f>+'Indice PondENGHO'!P33/'Indice PondENGHO'!P32-1</f>
        <v>2.7412695232771345E-2</v>
      </c>
      <c r="Q35" s="3">
        <f>+'Indice PondENGHO'!Q33/'Indice PondENGHO'!Q32-1</f>
        <v>1.1714594841211179E-2</v>
      </c>
      <c r="R35" s="3">
        <f>+'Indice PondENGHO'!R33/'Indice PondENGHO'!R32-1</f>
        <v>2.2406090454289984E-2</v>
      </c>
      <c r="S35" s="3">
        <f>+'Indice PondENGHO'!S33/'Indice PondENGHO'!S32-1</f>
        <v>2.1824254432181167E-2</v>
      </c>
      <c r="T35" s="3">
        <f>+'Indice PondENGHO'!T33/'Indice PondENGHO'!T32-1</f>
        <v>1.9329138750452834E-2</v>
      </c>
      <c r="U35" s="3">
        <f>+'Indice PondENGHO'!U33/'Indice PondENGHO'!U32-1</f>
        <v>4.0961622622982752E-2</v>
      </c>
      <c r="V35" s="3">
        <f>+'Indice PondENGHO'!V33/'Indice PondENGHO'!V32-1</f>
        <v>1.4056366571104872E-2</v>
      </c>
      <c r="W35" s="3">
        <f>+'Indice PondENGHO'!W33/'Indice PondENGHO'!W32-1</f>
        <v>9.1563352578640789E-3</v>
      </c>
      <c r="X35" s="3">
        <f>+'Indice PondENGHO'!X33/'Indice PondENGHO'!X32-1</f>
        <v>3.197496259955801E-2</v>
      </c>
      <c r="Y35" s="3">
        <f>+'Indice PondENGHO'!Y33/'Indice PondENGHO'!Y32-1</f>
        <v>2.866479394965693E-2</v>
      </c>
      <c r="Z35" s="3">
        <f>+'Indice PondENGHO'!Z33/'Indice PondENGHO'!Z32-1</f>
        <v>3.0089828265608798E-2</v>
      </c>
      <c r="AA35" s="3">
        <f>+'Indice PondENGHO'!AA33/'Indice PondENGHO'!AA32-1</f>
        <v>2.7181502086230935E-2</v>
      </c>
      <c r="AB35" s="10">
        <f>+'Indice PondENGHO'!AB33/'Indice PondENGHO'!AB32-1</f>
        <v>2.7850361380203248E-2</v>
      </c>
      <c r="AC35" s="3">
        <f>+'Indice PondENGHO'!AC33/'Indice PondENGHO'!AC32-1</f>
        <v>1.1412652921463096E-2</v>
      </c>
      <c r="AD35" s="3">
        <f>+'Indice PondENGHO'!AD33/'Indice PondENGHO'!AD32-1</f>
        <v>2.2391685180602749E-2</v>
      </c>
      <c r="AE35" s="3">
        <f>+'Indice PondENGHO'!AE33/'Indice PondENGHO'!AE32-1</f>
        <v>2.2111501126711675E-2</v>
      </c>
      <c r="AF35" s="3">
        <f>+'Indice PondENGHO'!AF33/'Indice PondENGHO'!AF32-1</f>
        <v>1.9884830863972969E-2</v>
      </c>
      <c r="AG35" s="3">
        <f>+'Indice PondENGHO'!AG33/'Indice PondENGHO'!AG32-1</f>
        <v>4.1597266005966027E-2</v>
      </c>
      <c r="AH35" s="3">
        <f>+'Indice PondENGHO'!AH33/'Indice PondENGHO'!AH32-1</f>
        <v>1.3987126677438733E-2</v>
      </c>
      <c r="AI35" s="3">
        <f>+'Indice PondENGHO'!AI33/'Indice PondENGHO'!AI32-1</f>
        <v>8.5057291350958408E-3</v>
      </c>
      <c r="AJ35" s="3">
        <f>+'Indice PondENGHO'!AJ33/'Indice PondENGHO'!AJ32-1</f>
        <v>3.232143807571064E-2</v>
      </c>
      <c r="AK35" s="3">
        <f>+'Indice PondENGHO'!AK33/'Indice PondENGHO'!AK32-1</f>
        <v>2.8608491203804709E-2</v>
      </c>
      <c r="AL35" s="3">
        <f>+'Indice PondENGHO'!AL33/'Indice PondENGHO'!AL32-1</f>
        <v>2.9137485303111887E-2</v>
      </c>
      <c r="AM35" s="11">
        <f>+'Indice PondENGHO'!AM33/'Indice PondENGHO'!AM32-1</f>
        <v>2.6984533729030424E-2</v>
      </c>
      <c r="AN35" s="3">
        <f>+'Indice PondENGHO'!AN33/'Indice PondENGHO'!AN32-1</f>
        <v>2.8077259677686817E-2</v>
      </c>
      <c r="AO35" s="3">
        <f>+'Indice PondENGHO'!AO33/'Indice PondENGHO'!AO32-1</f>
        <v>1.1610356749803374E-2</v>
      </c>
      <c r="AP35" s="3">
        <f>+'Indice PondENGHO'!AP33/'Indice PondENGHO'!AP32-1</f>
        <v>2.349983624434504E-2</v>
      </c>
      <c r="AQ35" s="3">
        <f>+'Indice PondENGHO'!AQ33/'Indice PondENGHO'!AQ32-1</f>
        <v>2.23067618738646E-2</v>
      </c>
      <c r="AR35" s="3">
        <f>+'Indice PondENGHO'!AR33/'Indice PondENGHO'!AR32-1</f>
        <v>1.9795669520213721E-2</v>
      </c>
      <c r="AS35" s="3">
        <f>+'Indice PondENGHO'!AS33/'Indice PondENGHO'!AS32-1</f>
        <v>4.1043341009841638E-2</v>
      </c>
      <c r="AT35" s="3">
        <f>+'Indice PondENGHO'!AT33/'Indice PondENGHO'!AT32-1</f>
        <v>1.2349314196114403E-2</v>
      </c>
      <c r="AU35" s="3">
        <f>+'Indice PondENGHO'!AU33/'Indice PondENGHO'!AU32-1</f>
        <v>8.4036860305622962E-3</v>
      </c>
      <c r="AV35" s="3">
        <f>+'Indice PondENGHO'!AV33/'Indice PondENGHO'!AV32-1</f>
        <v>3.212221490394529E-2</v>
      </c>
      <c r="AW35" s="3">
        <f>+'Indice PondENGHO'!AW33/'Indice PondENGHO'!AW32-1</f>
        <v>2.8649126929702229E-2</v>
      </c>
      <c r="AX35" s="3">
        <f>+'Indice PondENGHO'!AX33/'Indice PondENGHO'!AX32-1</f>
        <v>2.920371210197148E-2</v>
      </c>
      <c r="AY35" s="3">
        <f>+'Indice PondENGHO'!AY33/'Indice PondENGHO'!AY32-1</f>
        <v>2.7224431292350193E-2</v>
      </c>
      <c r="AZ35" s="10">
        <f>+'Indice PondENGHO'!AZ33/'Indice PondENGHO'!AZ32-1</f>
        <v>2.8466641872777032E-2</v>
      </c>
      <c r="BA35" s="3">
        <f>+'Indice PondENGHO'!BA33/'Indice PondENGHO'!BA32-1</f>
        <v>1.1696677416510814E-2</v>
      </c>
      <c r="BB35" s="3">
        <f>+'Indice PondENGHO'!BB33/'Indice PondENGHO'!BB32-1</f>
        <v>2.4490707606772633E-2</v>
      </c>
      <c r="BC35" s="3">
        <f>+'Indice PondENGHO'!BC33/'Indice PondENGHO'!BC32-1</f>
        <v>2.2519091674708891E-2</v>
      </c>
      <c r="BD35" s="3">
        <f>+'Indice PondENGHO'!BD33/'Indice PondENGHO'!BD32-1</f>
        <v>1.8184533022967297E-2</v>
      </c>
      <c r="BE35" s="3">
        <f>+'Indice PondENGHO'!BE33/'Indice PondENGHO'!BE32-1</f>
        <v>4.0830514744296886E-2</v>
      </c>
      <c r="BF35" s="3">
        <f>+'Indice PondENGHO'!BF33/'Indice PondENGHO'!BF32-1</f>
        <v>1.1120568761778582E-2</v>
      </c>
      <c r="BG35" s="3">
        <f>+'Indice PondENGHO'!BG33/'Indice PondENGHO'!BG32-1</f>
        <v>7.5650105693652048E-3</v>
      </c>
      <c r="BH35" s="3">
        <f>+'Indice PondENGHO'!BH33/'Indice PondENGHO'!BH32-1</f>
        <v>3.1485449571188262E-2</v>
      </c>
      <c r="BI35" s="3">
        <f>+'Indice PondENGHO'!BI33/'Indice PondENGHO'!BI32-1</f>
        <v>2.9121827848444193E-2</v>
      </c>
      <c r="BJ35" s="3">
        <f>+'Indice PondENGHO'!BJ33/'Indice PondENGHO'!BJ32-1</f>
        <v>2.8431801340167873E-2</v>
      </c>
      <c r="BK35" s="11">
        <f>+'Indice PondENGHO'!BK33/'Indice PondENGHO'!BK32-1</f>
        <v>2.7588791845110094E-2</v>
      </c>
      <c r="BL35" s="2">
        <f t="shared" si="2"/>
        <v>43647</v>
      </c>
      <c r="BM35" s="3">
        <f>+'Indice PondENGHO'!BL33/'Indice PondENGHO'!BL32-1</f>
        <v>2.4666057964932486E-2</v>
      </c>
      <c r="BN35" s="3">
        <f>+'Indice PondENGHO'!BM33/'Indice PondENGHO'!BM32-1</f>
        <v>2.4562103177921513E-2</v>
      </c>
      <c r="BO35" s="3">
        <f>+'Indice PondENGHO'!BN33/'Indice PondENGHO'!BN32-1</f>
        <v>2.5074522867178484E-2</v>
      </c>
      <c r="BP35" s="3">
        <f>+'Indice PondENGHO'!BO33/'Indice PondENGHO'!BO32-1</f>
        <v>2.4868594959821744E-2</v>
      </c>
      <c r="BQ35" s="3">
        <f>+'Indice PondENGHO'!BP33/'Indice PondENGHO'!BP32-1</f>
        <v>2.4817374903128187E-2</v>
      </c>
      <c r="BR35" s="10">
        <f>+'Indice PondENGHO'!BQ33/'Indice PondENGHO'!BQ32-1</f>
        <v>2.7778919484687581E-2</v>
      </c>
      <c r="BS35" s="3">
        <f>+'Indice PondENGHO'!BR33/'Indice PondENGHO'!BR32-1</f>
        <v>1.1647382797264738E-2</v>
      </c>
      <c r="BT35" s="3">
        <f>+'Indice PondENGHO'!BS33/'Indice PondENGHO'!BS32-1</f>
        <v>2.3205584718390515E-2</v>
      </c>
      <c r="BU35" s="3">
        <f>+'Indice PondENGHO'!BT33/'Indice PondENGHO'!BT32-1</f>
        <v>2.2070630224863441E-2</v>
      </c>
      <c r="BV35" s="3">
        <f>+'Indice PondENGHO'!BU33/'Indice PondENGHO'!BU32-1</f>
        <v>1.9087908663360631E-2</v>
      </c>
      <c r="BW35" s="3">
        <f>+'Indice PondENGHO'!BV33/'Indice PondENGHO'!BV32-1</f>
        <v>4.1045016978240367E-2</v>
      </c>
      <c r="BX35" s="3">
        <f>+'Indice PondENGHO'!BW33/'Indice PondENGHO'!BW32-1</f>
        <v>1.2632262646634862E-2</v>
      </c>
      <c r="BY35" s="3">
        <f>+'Indice PondENGHO'!BX33/'Indice PondENGHO'!BX32-1</f>
        <v>8.5440648371517547E-3</v>
      </c>
      <c r="BZ35" s="3">
        <f>+'Indice PondENGHO'!BY33/'Indice PondENGHO'!BY32-1</f>
        <v>3.181161014529188E-2</v>
      </c>
      <c r="CA35" s="3">
        <f>+'Indice PondENGHO'!BZ33/'Indice PondENGHO'!BZ32-1</f>
        <v>2.8836549973025427E-2</v>
      </c>
      <c r="CB35" s="3">
        <f>+'Indice PondENGHO'!CA33/'Indice PondENGHO'!CA32-1</f>
        <v>2.9084293056232946E-2</v>
      </c>
      <c r="CC35" s="11">
        <f>+'Indice PondENGHO'!CB33/'Indice PondENGHO'!CB32-1</f>
        <v>2.732638234838447E-2</v>
      </c>
      <c r="CD35" s="10">
        <f>+'Indice PondENGHO'!CC33/'Indice PondENGHO'!CC32-1</f>
        <v>2.4816094471484806E-2</v>
      </c>
      <c r="CE35" s="11">
        <f>+'Indice PondENGHO'!CD33/'Indice PondENGHO'!CD32-1</f>
        <v>2.481602693550844E-2</v>
      </c>
      <c r="CG35" s="3">
        <f ca="1">+'Indice PondENGHO'!CF33/'Indice PondENGHO'!CF32-1</f>
        <v>2.4794659716619982E-2</v>
      </c>
      <c r="CI35" s="3">
        <f t="shared" si="3"/>
        <v>-1.5131693819570025E-4</v>
      </c>
      <c r="CJ35" s="3">
        <f>+'[3]Infla Mensual PondENGHO'!CF35</f>
        <v>-2.0951979405861021E-3</v>
      </c>
      <c r="CK35" s="3">
        <f t="shared" si="4"/>
        <v>1.9438810023904018E-3</v>
      </c>
    </row>
    <row r="36" spans="1:89" x14ac:dyDescent="0.25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PondENGHO'!D33-1</f>
        <v>4.4964860884163738E-2</v>
      </c>
      <c r="E36" s="3">
        <f>+'Indice PondENGHO'!E34/'Indice PondENGHO'!E33-1</f>
        <v>4.7490074979036567E-2</v>
      </c>
      <c r="F36" s="3">
        <f>+'Indice PondENGHO'!F34/'Indice PondENGHO'!F33-1</f>
        <v>3.4680291229138183E-2</v>
      </c>
      <c r="G36" s="3">
        <f>+'Indice PondENGHO'!G34/'Indice PondENGHO'!G33-1</f>
        <v>2.2130208089318648E-2</v>
      </c>
      <c r="H36" s="3">
        <f>+'Indice PondENGHO'!H34/'Indice PondENGHO'!H33-1</f>
        <v>5.9259944157534772E-2</v>
      </c>
      <c r="I36" s="3">
        <f>+'Indice PondENGHO'!I34/'Indice PondENGHO'!I33-1</f>
        <v>5.0666280762346139E-2</v>
      </c>
      <c r="J36" s="3">
        <f>+'Indice PondENGHO'!J34/'Indice PondENGHO'!J33-1</f>
        <v>3.7427267723585622E-2</v>
      </c>
      <c r="K36" s="3">
        <f>+'Indice PondENGHO'!K34/'Indice PondENGHO'!K33-1</f>
        <v>1.594935231423289E-2</v>
      </c>
      <c r="L36" s="3">
        <f>+'Indice PondENGHO'!L34/'Indice PondENGHO'!L33-1</f>
        <v>3.903740290643043E-2</v>
      </c>
      <c r="M36" s="3">
        <f>+'Indice PondENGHO'!M34/'Indice PondENGHO'!M33-1</f>
        <v>2.9644307370275236E-2</v>
      </c>
      <c r="N36" s="3">
        <f>+'Indice PondENGHO'!N34/'Indice PondENGHO'!N33-1</f>
        <v>3.7100763270633275E-2</v>
      </c>
      <c r="O36" s="11">
        <f>+'Indice PondENGHO'!O34/'Indice PondENGHO'!O33-1</f>
        <v>4.34855032917425E-2</v>
      </c>
      <c r="P36" s="3">
        <f>+'Indice PondENGHO'!P34/'Indice PondENGHO'!P33-1</f>
        <v>4.412013492587552E-2</v>
      </c>
      <c r="Q36" s="3">
        <f>+'Indice PondENGHO'!Q34/'Indice PondENGHO'!Q33-1</f>
        <v>4.7312129204228448E-2</v>
      </c>
      <c r="R36" s="3">
        <f>+'Indice PondENGHO'!R34/'Indice PondENGHO'!R33-1</f>
        <v>3.5257608659419626E-2</v>
      </c>
      <c r="S36" s="3">
        <f>+'Indice PondENGHO'!S34/'Indice PondENGHO'!S33-1</f>
        <v>2.2233959260453018E-2</v>
      </c>
      <c r="T36" s="3">
        <f>+'Indice PondENGHO'!T34/'Indice PondENGHO'!T33-1</f>
        <v>5.8350908625103726E-2</v>
      </c>
      <c r="U36" s="3">
        <f>+'Indice PondENGHO'!U34/'Indice PondENGHO'!U33-1</f>
        <v>5.0920380347907468E-2</v>
      </c>
      <c r="V36" s="3">
        <f>+'Indice PondENGHO'!V34/'Indice PondENGHO'!V33-1</f>
        <v>3.8118692010384869E-2</v>
      </c>
      <c r="W36" s="3">
        <f>+'Indice PondENGHO'!W34/'Indice PondENGHO'!W33-1</f>
        <v>1.5533312166000401E-2</v>
      </c>
      <c r="X36" s="3">
        <f>+'Indice PondENGHO'!X34/'Indice PondENGHO'!X33-1</f>
        <v>3.9333856875956696E-2</v>
      </c>
      <c r="Y36" s="3">
        <f>+'Indice PondENGHO'!Y34/'Indice PondENGHO'!Y33-1</f>
        <v>2.8071699589711896E-2</v>
      </c>
      <c r="Z36" s="3">
        <f>+'Indice PondENGHO'!Z34/'Indice PondENGHO'!Z33-1</f>
        <v>3.7001798419626697E-2</v>
      </c>
      <c r="AA36" s="3">
        <f>+'Indice PondENGHO'!AA34/'Indice PondENGHO'!AA33-1</f>
        <v>4.3180394925959042E-2</v>
      </c>
      <c r="AB36" s="10">
        <f>+'Indice PondENGHO'!AB34/'Indice PondENGHO'!AB33-1</f>
        <v>4.3416176190720579E-2</v>
      </c>
      <c r="AC36" s="3">
        <f>+'Indice PondENGHO'!AC34/'Indice PondENGHO'!AC33-1</f>
        <v>4.7552376274268449E-2</v>
      </c>
      <c r="AD36" s="3">
        <f>+'Indice PondENGHO'!AD34/'Indice PondENGHO'!AD33-1</f>
        <v>3.5787727301096028E-2</v>
      </c>
      <c r="AE36" s="3">
        <f>+'Indice PondENGHO'!AE34/'Indice PondENGHO'!AE33-1</f>
        <v>2.2086601746060142E-2</v>
      </c>
      <c r="AF36" s="3">
        <f>+'Indice PondENGHO'!AF34/'Indice PondENGHO'!AF33-1</f>
        <v>5.7736320228379157E-2</v>
      </c>
      <c r="AG36" s="3">
        <f>+'Indice PondENGHO'!AG34/'Indice PondENGHO'!AG33-1</f>
        <v>5.1089481486859434E-2</v>
      </c>
      <c r="AH36" s="3">
        <f>+'Indice PondENGHO'!AH34/'Indice PondENGHO'!AH33-1</f>
        <v>3.8594966751597903E-2</v>
      </c>
      <c r="AI36" s="3">
        <f>+'Indice PondENGHO'!AI34/'Indice PondENGHO'!AI33-1</f>
        <v>1.5486140723250941E-2</v>
      </c>
      <c r="AJ36" s="3">
        <f>+'Indice PondENGHO'!AJ34/'Indice PondENGHO'!AJ33-1</f>
        <v>3.9242882425604586E-2</v>
      </c>
      <c r="AK36" s="3">
        <f>+'Indice PondENGHO'!AK34/'Indice PondENGHO'!AK33-1</f>
        <v>2.7558026991060691E-2</v>
      </c>
      <c r="AL36" s="3">
        <f>+'Indice PondENGHO'!AL34/'Indice PondENGHO'!AL33-1</f>
        <v>3.6399988094292457E-2</v>
      </c>
      <c r="AM36" s="11">
        <f>+'Indice PondENGHO'!AM34/'Indice PondENGHO'!AM33-1</f>
        <v>4.3186040548045757E-2</v>
      </c>
      <c r="AN36" s="3">
        <f>+'Indice PondENGHO'!AN34/'Indice PondENGHO'!AN33-1</f>
        <v>4.2921585163243625E-2</v>
      </c>
      <c r="AO36" s="3">
        <f>+'Indice PondENGHO'!AO34/'Indice PondENGHO'!AO33-1</f>
        <v>4.7523275489587791E-2</v>
      </c>
      <c r="AP36" s="3">
        <f>+'Indice PondENGHO'!AP34/'Indice PondENGHO'!AP33-1</f>
        <v>3.5303284708575022E-2</v>
      </c>
      <c r="AQ36" s="3">
        <f>+'Indice PondENGHO'!AQ34/'Indice PondENGHO'!AQ33-1</f>
        <v>2.166944421386896E-2</v>
      </c>
      <c r="AR36" s="3">
        <f>+'Indice PondENGHO'!AR34/'Indice PondENGHO'!AR33-1</f>
        <v>5.7693388127519452E-2</v>
      </c>
      <c r="AS36" s="3">
        <f>+'Indice PondENGHO'!AS34/'Indice PondENGHO'!AS33-1</f>
        <v>5.1915744016029164E-2</v>
      </c>
      <c r="AT36" s="3">
        <f>+'Indice PondENGHO'!AT34/'Indice PondENGHO'!AT33-1</f>
        <v>3.9756901192992578E-2</v>
      </c>
      <c r="AU36" s="3">
        <f>+'Indice PondENGHO'!AU34/'Indice PondENGHO'!AU33-1</f>
        <v>1.5275398254631201E-2</v>
      </c>
      <c r="AV36" s="3">
        <f>+'Indice PondENGHO'!AV34/'Indice PondENGHO'!AV33-1</f>
        <v>4.0604304830661686E-2</v>
      </c>
      <c r="AW36" s="3">
        <f>+'Indice PondENGHO'!AW34/'Indice PondENGHO'!AW33-1</f>
        <v>2.7822403213087599E-2</v>
      </c>
      <c r="AX36" s="3">
        <f>+'Indice PondENGHO'!AX34/'Indice PondENGHO'!AX33-1</f>
        <v>3.6217042475620298E-2</v>
      </c>
      <c r="AY36" s="3">
        <f>+'Indice PondENGHO'!AY34/'Indice PondENGHO'!AY33-1</f>
        <v>4.248413603613721E-2</v>
      </c>
      <c r="AZ36" s="10">
        <f>+'Indice PondENGHO'!AZ34/'Indice PondENGHO'!AZ33-1</f>
        <v>4.2305735262048394E-2</v>
      </c>
      <c r="BA36" s="3">
        <f>+'Indice PondENGHO'!BA34/'Indice PondENGHO'!BA33-1</f>
        <v>4.7430672117076522E-2</v>
      </c>
      <c r="BB36" s="3">
        <f>+'Indice PondENGHO'!BB34/'Indice PondENGHO'!BB33-1</f>
        <v>3.5063737011023388E-2</v>
      </c>
      <c r="BC36" s="3">
        <f>+'Indice PondENGHO'!BC34/'Indice PondENGHO'!BC33-1</f>
        <v>2.0436617386430989E-2</v>
      </c>
      <c r="BD36" s="3">
        <f>+'Indice PondENGHO'!BD34/'Indice PondENGHO'!BD33-1</f>
        <v>5.7772858590386944E-2</v>
      </c>
      <c r="BE36" s="3">
        <f>+'Indice PondENGHO'!BE34/'Indice PondENGHO'!BE33-1</f>
        <v>5.2587031723787314E-2</v>
      </c>
      <c r="BF36" s="3">
        <f>+'Indice PondENGHO'!BF34/'Indice PondENGHO'!BF33-1</f>
        <v>4.0721368917916001E-2</v>
      </c>
      <c r="BG36" s="3">
        <f>+'Indice PondENGHO'!BG34/'Indice PondENGHO'!BG33-1</f>
        <v>1.4947690959423499E-2</v>
      </c>
      <c r="BH36" s="3">
        <f>+'Indice PondENGHO'!BH34/'Indice PondENGHO'!BH33-1</f>
        <v>4.2207942018437139E-2</v>
      </c>
      <c r="BI36" s="3">
        <f>+'Indice PondENGHO'!BI34/'Indice PondENGHO'!BI33-1</f>
        <v>2.704579464211343E-2</v>
      </c>
      <c r="BJ36" s="3">
        <f>+'Indice PondENGHO'!BJ34/'Indice PondENGHO'!BJ33-1</f>
        <v>3.5224990439540305E-2</v>
      </c>
      <c r="BK36" s="11">
        <f>+'Indice PondENGHO'!BK34/'Indice PondENGHO'!BK33-1</f>
        <v>4.1805259069417566E-2</v>
      </c>
      <c r="BL36" s="2">
        <f t="shared" si="2"/>
        <v>43678</v>
      </c>
      <c r="BM36" s="3">
        <f>+'Indice PondENGHO'!BL34/'Indice PondENGHO'!BL33-1</f>
        <v>3.9946756984587717E-2</v>
      </c>
      <c r="BN36" s="3">
        <f>+'Indice PondENGHO'!BM34/'Indice PondENGHO'!BM33-1</f>
        <v>3.9252375570621778E-2</v>
      </c>
      <c r="BO36" s="3">
        <f>+'Indice PondENGHO'!BN34/'Indice PondENGHO'!BN33-1</f>
        <v>3.9065503739390328E-2</v>
      </c>
      <c r="BP36" s="3">
        <f>+'Indice PondENGHO'!BO34/'Indice PondENGHO'!BO33-1</f>
        <v>3.9255175733185599E-2</v>
      </c>
      <c r="BQ36" s="3">
        <f>+'Indice PondENGHO'!BP34/'Indice PondENGHO'!BP33-1</f>
        <v>3.9453840500935033E-2</v>
      </c>
      <c r="BR36" s="10">
        <f>+'Indice PondENGHO'!BQ34/'Indice PondENGHO'!BQ33-1</f>
        <v>4.3473076064263427E-2</v>
      </c>
      <c r="BS36" s="3">
        <f>+'Indice PondENGHO'!BR34/'Indice PondENGHO'!BR33-1</f>
        <v>4.7456196974358766E-2</v>
      </c>
      <c r="BT36" s="3">
        <f>+'Indice PondENGHO'!BS34/'Indice PondENGHO'!BS33-1</f>
        <v>3.5231032579613908E-2</v>
      </c>
      <c r="BU36" s="3">
        <f>+'Indice PondENGHO'!BT34/'Indice PondENGHO'!BT33-1</f>
        <v>2.1485055837332956E-2</v>
      </c>
      <c r="BV36" s="3">
        <f>+'Indice PondENGHO'!BU34/'Indice PondENGHO'!BU33-1</f>
        <v>5.7954598381936506E-2</v>
      </c>
      <c r="BW36" s="3">
        <f>+'Indice PondENGHO'!BV34/'Indice PondENGHO'!BV33-1</f>
        <v>5.1837927161133779E-2</v>
      </c>
      <c r="BX36" s="3">
        <f>+'Indice PondENGHO'!BW34/'Indice PondENGHO'!BW33-1</f>
        <v>3.9476930221763684E-2</v>
      </c>
      <c r="BY36" s="3">
        <f>+'Indice PondENGHO'!BX34/'Indice PondENGHO'!BX33-1</f>
        <v>1.5343412219962715E-2</v>
      </c>
      <c r="BZ36" s="3">
        <f>+'Indice PondENGHO'!BY34/'Indice PondENGHO'!BY33-1</f>
        <v>4.0629700909286193E-2</v>
      </c>
      <c r="CA36" s="3">
        <f>+'Indice PondENGHO'!BZ34/'Indice PondENGHO'!BZ33-1</f>
        <v>2.7613800024184343E-2</v>
      </c>
      <c r="CB36" s="3">
        <f>+'Indice PondENGHO'!CA34/'Indice PondENGHO'!CA33-1</f>
        <v>3.6012363556257254E-2</v>
      </c>
      <c r="CC36" s="11">
        <f>+'Indice PondENGHO'!CB34/'Indice PondENGHO'!CB33-1</f>
        <v>4.2546677478165096E-2</v>
      </c>
      <c r="CD36" s="10">
        <f>+'Indice PondENGHO'!CC34/'Indice PondENGHO'!CC33-1</f>
        <v>3.9369732113478495E-2</v>
      </c>
      <c r="CE36" s="11">
        <f>+'Indice PondENGHO'!CD34/'Indice PondENGHO'!CD33-1</f>
        <v>3.936980060855233E-2</v>
      </c>
      <c r="CG36" s="3">
        <f ca="1">+'Indice PondENGHO'!CF34/'Indice PondENGHO'!CF33-1</f>
        <v>3.9325666250030977E-2</v>
      </c>
      <c r="CI36" s="3">
        <f t="shared" si="3"/>
        <v>4.9291648365268337E-4</v>
      </c>
      <c r="CJ36" s="3">
        <f>+'[3]Infla Mensual PondENGHO'!CF36</f>
        <v>9.2283933378034533E-4</v>
      </c>
      <c r="CK36" s="3">
        <f t="shared" si="4"/>
        <v>-4.2992285012766196E-4</v>
      </c>
    </row>
    <row r="37" spans="1:89" x14ac:dyDescent="0.25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PondENGHO'!D34-1</f>
        <v>4.9982577390179639E-2</v>
      </c>
      <c r="E37" s="3">
        <f>+'Indice PondENGHO'!E35/'Indice PondENGHO'!E34-1</f>
        <v>3.8884337038698868E-2</v>
      </c>
      <c r="F37" s="3">
        <f>+'Indice PondENGHO'!F35/'Indice PondENGHO'!F34-1</f>
        <v>5.9002071281113011E-2</v>
      </c>
      <c r="G37" s="3">
        <f>+'Indice PondENGHO'!G35/'Indice PondENGHO'!G34-1</f>
        <v>2.0951627707209042E-2</v>
      </c>
      <c r="H37" s="3">
        <f>+'Indice PondENGHO'!H35/'Indice PondENGHO'!H34-1</f>
        <v>6.7098189133838915E-2</v>
      </c>
      <c r="I37" s="3">
        <f>+'Indice PondENGHO'!I35/'Indice PondENGHO'!I34-1</f>
        <v>8.5475795721077219E-2</v>
      </c>
      <c r="J37" s="3">
        <f>+'Indice PondENGHO'!J35/'Indice PondENGHO'!J34-1</f>
        <v>4.7678185155275665E-2</v>
      </c>
      <c r="K37" s="3">
        <f>+'Indice PondENGHO'!K35/'Indice PondENGHO'!K34-1</f>
        <v>6.9091924185163078E-2</v>
      </c>
      <c r="L37" s="3">
        <f>+'Indice PondENGHO'!L35/'Indice PondENGHO'!L34-1</f>
        <v>6.843148719042591E-2</v>
      </c>
      <c r="M37" s="3">
        <f>+'Indice PondENGHO'!M35/'Indice PondENGHO'!M34-1</f>
        <v>2.2947327159306585E-2</v>
      </c>
      <c r="N37" s="3">
        <f>+'Indice PondENGHO'!N35/'Indice PondENGHO'!N34-1</f>
        <v>5.4333588943648481E-2</v>
      </c>
      <c r="O37" s="11">
        <f>+'Indice PondENGHO'!O35/'Indice PondENGHO'!O34-1</f>
        <v>8.1768917414809295E-2</v>
      </c>
      <c r="P37" s="3">
        <f>+'Indice PondENGHO'!P35/'Indice PondENGHO'!P34-1</f>
        <v>4.9750493875975632E-2</v>
      </c>
      <c r="Q37" s="3">
        <f>+'Indice PondENGHO'!Q35/'Indice PondENGHO'!Q34-1</f>
        <v>3.8943449213750814E-2</v>
      </c>
      <c r="R37" s="3">
        <f>+'Indice PondENGHO'!R35/'Indice PondENGHO'!R34-1</f>
        <v>5.7919913847314097E-2</v>
      </c>
      <c r="S37" s="3">
        <f>+'Indice PondENGHO'!S35/'Indice PondENGHO'!S34-1</f>
        <v>2.0466733618056621E-2</v>
      </c>
      <c r="T37" s="3">
        <f>+'Indice PondENGHO'!T35/'Indice PondENGHO'!T34-1</f>
        <v>6.6939442120627524E-2</v>
      </c>
      <c r="U37" s="3">
        <f>+'Indice PondENGHO'!U35/'Indice PondENGHO'!U34-1</f>
        <v>8.4510571949571789E-2</v>
      </c>
      <c r="V37" s="3">
        <f>+'Indice PondENGHO'!V35/'Indice PondENGHO'!V34-1</f>
        <v>4.7479162925831986E-2</v>
      </c>
      <c r="W37" s="3">
        <f>+'Indice PondENGHO'!W35/'Indice PondENGHO'!W34-1</f>
        <v>6.8170882131777022E-2</v>
      </c>
      <c r="X37" s="3">
        <f>+'Indice PondENGHO'!X35/'Indice PondENGHO'!X34-1</f>
        <v>6.8415994887413678E-2</v>
      </c>
      <c r="Y37" s="3">
        <f>+'Indice PondENGHO'!Y35/'Indice PondENGHO'!Y34-1</f>
        <v>2.2676648908528607E-2</v>
      </c>
      <c r="Z37" s="3">
        <f>+'Indice PondENGHO'!Z35/'Indice PondENGHO'!Z34-1</f>
        <v>5.3840766456466849E-2</v>
      </c>
      <c r="AA37" s="3">
        <f>+'Indice PondENGHO'!AA35/'Indice PondENGHO'!AA34-1</f>
        <v>8.1737036302001798E-2</v>
      </c>
      <c r="AB37" s="10">
        <f>+'Indice PondENGHO'!AB35/'Indice PondENGHO'!AB34-1</f>
        <v>4.971182434346999E-2</v>
      </c>
      <c r="AC37" s="3">
        <f>+'Indice PondENGHO'!AC35/'Indice PondENGHO'!AC34-1</f>
        <v>3.9042257799136504E-2</v>
      </c>
      <c r="AD37" s="3">
        <f>+'Indice PondENGHO'!AD35/'Indice PondENGHO'!AD34-1</f>
        <v>5.7265654066271043E-2</v>
      </c>
      <c r="AE37" s="3">
        <f>+'Indice PondENGHO'!AE35/'Indice PondENGHO'!AE34-1</f>
        <v>2.0342690363889471E-2</v>
      </c>
      <c r="AF37" s="3">
        <f>+'Indice PondENGHO'!AF35/'Indice PondENGHO'!AF34-1</f>
        <v>6.774907499046412E-2</v>
      </c>
      <c r="AG37" s="3">
        <f>+'Indice PondENGHO'!AG35/'Indice PondENGHO'!AG34-1</f>
        <v>8.4978705479537009E-2</v>
      </c>
      <c r="AH37" s="3">
        <f>+'Indice PondENGHO'!AH35/'Indice PondENGHO'!AH34-1</f>
        <v>4.749787248193682E-2</v>
      </c>
      <c r="AI37" s="3">
        <f>+'Indice PondENGHO'!AI35/'Indice PondENGHO'!AI34-1</f>
        <v>6.7779703850714856E-2</v>
      </c>
      <c r="AJ37" s="3">
        <f>+'Indice PondENGHO'!AJ35/'Indice PondENGHO'!AJ34-1</f>
        <v>6.8583313539677393E-2</v>
      </c>
      <c r="AK37" s="3">
        <f>+'Indice PondENGHO'!AK35/'Indice PondENGHO'!AK34-1</f>
        <v>2.2535165650036104E-2</v>
      </c>
      <c r="AL37" s="3">
        <f>+'Indice PondENGHO'!AL35/'Indice PondENGHO'!AL34-1</f>
        <v>5.2898976821986965E-2</v>
      </c>
      <c r="AM37" s="11">
        <f>+'Indice PondENGHO'!AM35/'Indice PondENGHO'!AM34-1</f>
        <v>8.1698213758520044E-2</v>
      </c>
      <c r="AN37" s="3">
        <f>+'Indice PondENGHO'!AN35/'Indice PondENGHO'!AN34-1</f>
        <v>4.9538007887596658E-2</v>
      </c>
      <c r="AO37" s="3">
        <f>+'Indice PondENGHO'!AO35/'Indice PondENGHO'!AO34-1</f>
        <v>3.9150256733572197E-2</v>
      </c>
      <c r="AP37" s="3">
        <f>+'Indice PondENGHO'!AP35/'Indice PondENGHO'!AP34-1</f>
        <v>5.7793255108195662E-2</v>
      </c>
      <c r="AQ37" s="3">
        <f>+'Indice PondENGHO'!AQ35/'Indice PondENGHO'!AQ34-1</f>
        <v>2.0241025298625592E-2</v>
      </c>
      <c r="AR37" s="3">
        <f>+'Indice PondENGHO'!AR35/'Indice PondENGHO'!AR34-1</f>
        <v>6.7647580351943848E-2</v>
      </c>
      <c r="AS37" s="3">
        <f>+'Indice PondENGHO'!AS35/'Indice PondENGHO'!AS34-1</f>
        <v>8.2495950081563185E-2</v>
      </c>
      <c r="AT37" s="3">
        <f>+'Indice PondENGHO'!AT35/'Indice PondENGHO'!AT34-1</f>
        <v>4.7219298119655084E-2</v>
      </c>
      <c r="AU37" s="3">
        <f>+'Indice PondENGHO'!AU35/'Indice PondENGHO'!AU34-1</f>
        <v>6.7456059146254743E-2</v>
      </c>
      <c r="AV37" s="3">
        <f>+'Indice PondENGHO'!AV35/'Indice PondENGHO'!AV34-1</f>
        <v>6.816544940519198E-2</v>
      </c>
      <c r="AW37" s="3">
        <f>+'Indice PondENGHO'!AW35/'Indice PondENGHO'!AW34-1</f>
        <v>2.2737818486192385E-2</v>
      </c>
      <c r="AX37" s="3">
        <f>+'Indice PondENGHO'!AX35/'Indice PondENGHO'!AX34-1</f>
        <v>5.2524056885775217E-2</v>
      </c>
      <c r="AY37" s="3">
        <f>+'Indice PondENGHO'!AY35/'Indice PondENGHO'!AY34-1</f>
        <v>8.1446619906673234E-2</v>
      </c>
      <c r="AZ37" s="10">
        <f>+'Indice PondENGHO'!AZ35/'Indice PondENGHO'!AZ34-1</f>
        <v>4.9237544320694715E-2</v>
      </c>
      <c r="BA37" s="3">
        <f>+'Indice PondENGHO'!BA35/'Indice PondENGHO'!BA34-1</f>
        <v>3.924811573033038E-2</v>
      </c>
      <c r="BB37" s="3">
        <f>+'Indice PondENGHO'!BB35/'Indice PondENGHO'!BB34-1</f>
        <v>5.8136870908400473E-2</v>
      </c>
      <c r="BC37" s="3">
        <f>+'Indice PondENGHO'!BC35/'Indice PondENGHO'!BC34-1</f>
        <v>1.9425128252365198E-2</v>
      </c>
      <c r="BD37" s="3">
        <f>+'Indice PondENGHO'!BD35/'Indice PondENGHO'!BD34-1</f>
        <v>6.6311852927598336E-2</v>
      </c>
      <c r="BE37" s="3">
        <f>+'Indice PondENGHO'!BE35/'Indice PondENGHO'!BE34-1</f>
        <v>8.0794169932236759E-2</v>
      </c>
      <c r="BF37" s="3">
        <f>+'Indice PondENGHO'!BF35/'Indice PondENGHO'!BF34-1</f>
        <v>4.6939975896330033E-2</v>
      </c>
      <c r="BG37" s="3">
        <f>+'Indice PondENGHO'!BG35/'Indice PondENGHO'!BG34-1</f>
        <v>6.7198403551961938E-2</v>
      </c>
      <c r="BH37" s="3">
        <f>+'Indice PondENGHO'!BH35/'Indice PondENGHO'!BH34-1</f>
        <v>6.6812157002489103E-2</v>
      </c>
      <c r="BI37" s="3">
        <f>+'Indice PondENGHO'!BI35/'Indice PondENGHO'!BI34-1</f>
        <v>2.3098780431673571E-2</v>
      </c>
      <c r="BJ37" s="3">
        <f>+'Indice PondENGHO'!BJ35/'Indice PondENGHO'!BJ34-1</f>
        <v>5.2082723973712719E-2</v>
      </c>
      <c r="BK37" s="11">
        <f>+'Indice PondENGHO'!BK35/'Indice PondENGHO'!BK34-1</f>
        <v>8.0965374884541808E-2</v>
      </c>
      <c r="BL37" s="2">
        <f t="shared" si="2"/>
        <v>43709</v>
      </c>
      <c r="BM37" s="3">
        <f>+'Indice PondENGHO'!BL35/'Indice PondENGHO'!BL34-1</f>
        <v>5.2171694433458926E-2</v>
      </c>
      <c r="BN37" s="3">
        <f>+'Indice PondENGHO'!BM35/'Indice PondENGHO'!BM34-1</f>
        <v>5.197518377521515E-2</v>
      </c>
      <c r="BO37" s="3">
        <f>+'Indice PondENGHO'!BN35/'Indice PondENGHO'!BN34-1</f>
        <v>5.2720305805037837E-2</v>
      </c>
      <c r="BP37" s="3">
        <f>+'Indice PondENGHO'!BO35/'Indice PondENGHO'!BO34-1</f>
        <v>5.302932938695526E-2</v>
      </c>
      <c r="BQ37" s="3">
        <f>+'Indice PondENGHO'!BP35/'Indice PondENGHO'!BP34-1</f>
        <v>5.3295272556791007E-2</v>
      </c>
      <c r="BR37" s="10">
        <f>+'Indice PondENGHO'!BQ35/'Indice PondENGHO'!BQ34-1</f>
        <v>4.9624536407399944E-2</v>
      </c>
      <c r="BS37" s="3">
        <f>+'Indice PondENGHO'!BR35/'Indice PondENGHO'!BR34-1</f>
        <v>3.9087535652977623E-2</v>
      </c>
      <c r="BT37" s="3">
        <f>+'Indice PondENGHO'!BS35/'Indice PondENGHO'!BS34-1</f>
        <v>5.7981343027960763E-2</v>
      </c>
      <c r="BU37" s="3">
        <f>+'Indice PondENGHO'!BT35/'Indice PondENGHO'!BT34-1</f>
        <v>2.0112958595630115E-2</v>
      </c>
      <c r="BV37" s="3">
        <f>+'Indice PondENGHO'!BU35/'Indice PondENGHO'!BU34-1</f>
        <v>6.6968463681590817E-2</v>
      </c>
      <c r="BW37" s="3">
        <f>+'Indice PondENGHO'!BV35/'Indice PondENGHO'!BV34-1</f>
        <v>8.2684409990515073E-2</v>
      </c>
      <c r="BX37" s="3">
        <f>+'Indice PondENGHO'!BW35/'Indice PondENGHO'!BW34-1</f>
        <v>4.724128572588171E-2</v>
      </c>
      <c r="BY37" s="3">
        <f>+'Indice PondENGHO'!BX35/'Indice PondENGHO'!BX34-1</f>
        <v>6.7754937561366191E-2</v>
      </c>
      <c r="BZ37" s="3">
        <f>+'Indice PondENGHO'!BY35/'Indice PondENGHO'!BY34-1</f>
        <v>6.7796653665758377E-2</v>
      </c>
      <c r="CA37" s="3">
        <f>+'Indice PondENGHO'!BZ35/'Indice PondENGHO'!BZ34-1</f>
        <v>2.2851612072392946E-2</v>
      </c>
      <c r="CB37" s="3">
        <f>+'Indice PondENGHO'!CA35/'Indice PondENGHO'!CA34-1</f>
        <v>5.2714159487351697E-2</v>
      </c>
      <c r="CC37" s="11">
        <f>+'Indice PondENGHO'!CB35/'Indice PondENGHO'!CB34-1</f>
        <v>8.1383263904377001E-2</v>
      </c>
      <c r="CD37" s="10">
        <f>+'Indice PondENGHO'!CC35/'Indice PondENGHO'!CC34-1</f>
        <v>5.2791681651232381E-2</v>
      </c>
      <c r="CE37" s="11">
        <f>+'Indice PondENGHO'!CD35/'Indice PondENGHO'!CD34-1</f>
        <v>5.2791681651232381E-2</v>
      </c>
      <c r="CG37" s="3">
        <f ca="1">+'Indice PondENGHO'!CF35/'Indice PondENGHO'!CF34-1</f>
        <v>5.2901703423351876E-2</v>
      </c>
      <c r="CI37" s="3">
        <f t="shared" si="3"/>
        <v>-1.1235781233320807E-3</v>
      </c>
      <c r="CJ37" s="3">
        <f>+'[3]Infla Mensual PondENGHO'!CF37</f>
        <v>3.3038605043556046E-5</v>
      </c>
      <c r="CK37" s="3">
        <f t="shared" si="4"/>
        <v>-1.1566167283756368E-3</v>
      </c>
    </row>
    <row r="38" spans="1:89" x14ac:dyDescent="0.25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PondENGHO'!D35-1</f>
        <v>1.743555730676527E-2</v>
      </c>
      <c r="E38" s="3">
        <f>+'Indice PondENGHO'!E36/'Indice PondENGHO'!E35-1</f>
        <v>6.0270912666280374E-2</v>
      </c>
      <c r="F38" s="3">
        <f>+'Indice PondENGHO'!F36/'Indice PondENGHO'!F35-1</f>
        <v>3.7259667518787953E-2</v>
      </c>
      <c r="G38" s="3">
        <f>+'Indice PondENGHO'!G36/'Indice PondENGHO'!G35-1</f>
        <v>1.7052244685943796E-2</v>
      </c>
      <c r="H38" s="3">
        <f>+'Indice PondENGHO'!H36/'Indice PondENGHO'!H35-1</f>
        <v>7.7525391093685059E-2</v>
      </c>
      <c r="I38" s="3">
        <f>+'Indice PondENGHO'!I36/'Indice PondENGHO'!I35-1</f>
        <v>4.7296530183886576E-2</v>
      </c>
      <c r="J38" s="3">
        <f>+'Indice PondENGHO'!J36/'Indice PondENGHO'!J35-1</f>
        <v>3.572363659030442E-2</v>
      </c>
      <c r="K38" s="3">
        <f>+'Indice PondENGHO'!K36/'Indice PondENGHO'!K35-1</f>
        <v>5.4576557740830811E-3</v>
      </c>
      <c r="L38" s="3">
        <f>+'Indice PondENGHO'!L36/'Indice PondENGHO'!L35-1</f>
        <v>2.0999517240865462E-2</v>
      </c>
      <c r="M38" s="3">
        <f>+'Indice PondENGHO'!M36/'Indice PondENGHO'!M35-1</f>
        <v>2.4359491959818458E-2</v>
      </c>
      <c r="N38" s="3">
        <f>+'Indice PondENGHO'!N36/'Indice PondENGHO'!N35-1</f>
        <v>2.5736490161761383E-2</v>
      </c>
      <c r="O38" s="11">
        <f>+'Indice PondENGHO'!O36/'Indice PondENGHO'!O35-1</f>
        <v>3.8448060748326851E-2</v>
      </c>
      <c r="P38" s="3">
        <f>+'Indice PondENGHO'!P36/'Indice PondENGHO'!P35-1</f>
        <v>1.7675894098982958E-2</v>
      </c>
      <c r="Q38" s="3">
        <f>+'Indice PondENGHO'!Q36/'Indice PondENGHO'!Q35-1</f>
        <v>6.0736720438212988E-2</v>
      </c>
      <c r="R38" s="3">
        <f>+'Indice PondENGHO'!R36/'Indice PondENGHO'!R35-1</f>
        <v>3.7041537895133647E-2</v>
      </c>
      <c r="S38" s="3">
        <f>+'Indice PondENGHO'!S36/'Indice PondENGHO'!S35-1</f>
        <v>1.8206939423444091E-2</v>
      </c>
      <c r="T38" s="3">
        <f>+'Indice PondENGHO'!T36/'Indice PondENGHO'!T35-1</f>
        <v>7.810295050339211E-2</v>
      </c>
      <c r="U38" s="3">
        <f>+'Indice PondENGHO'!U36/'Indice PondENGHO'!U35-1</f>
        <v>4.687861399690707E-2</v>
      </c>
      <c r="V38" s="3">
        <f>+'Indice PondENGHO'!V36/'Indice PondENGHO'!V35-1</f>
        <v>3.5620049139958976E-2</v>
      </c>
      <c r="W38" s="3">
        <f>+'Indice PondENGHO'!W36/'Indice PondENGHO'!W35-1</f>
        <v>4.2603971869783486E-3</v>
      </c>
      <c r="X38" s="3">
        <f>+'Indice PondENGHO'!X36/'Indice PondENGHO'!X35-1</f>
        <v>2.0013657932569817E-2</v>
      </c>
      <c r="Y38" s="3">
        <f>+'Indice PondENGHO'!Y36/'Indice PondENGHO'!Y35-1</f>
        <v>2.1015634058735522E-2</v>
      </c>
      <c r="Z38" s="3">
        <f>+'Indice PondENGHO'!Z36/'Indice PondENGHO'!Z35-1</f>
        <v>2.5915787082610775E-2</v>
      </c>
      <c r="AA38" s="3">
        <f>+'Indice PondENGHO'!AA36/'Indice PondENGHO'!AA35-1</f>
        <v>3.819801871138373E-2</v>
      </c>
      <c r="AB38" s="10">
        <f>+'Indice PondENGHO'!AB36/'Indice PondENGHO'!AB35-1</f>
        <v>1.7973416112606166E-2</v>
      </c>
      <c r="AC38" s="3">
        <f>+'Indice PondENGHO'!AC36/'Indice PondENGHO'!AC35-1</f>
        <v>6.061156121270761E-2</v>
      </c>
      <c r="AD38" s="3">
        <f>+'Indice PondENGHO'!AD36/'Indice PondENGHO'!AD35-1</f>
        <v>3.6653367508523882E-2</v>
      </c>
      <c r="AE38" s="3">
        <f>+'Indice PondENGHO'!AE36/'Indice PondENGHO'!AE35-1</f>
        <v>1.9015785692825915E-2</v>
      </c>
      <c r="AF38" s="3">
        <f>+'Indice PondENGHO'!AF36/'Indice PondENGHO'!AF35-1</f>
        <v>7.8448059709929741E-2</v>
      </c>
      <c r="AG38" s="3">
        <f>+'Indice PondENGHO'!AG36/'Indice PondENGHO'!AG35-1</f>
        <v>4.6701421128976461E-2</v>
      </c>
      <c r="AH38" s="3">
        <f>+'Indice PondENGHO'!AH36/'Indice PondENGHO'!AH35-1</f>
        <v>3.6528084186716159E-2</v>
      </c>
      <c r="AI38" s="3">
        <f>+'Indice PondENGHO'!AI36/'Indice PondENGHO'!AI35-1</f>
        <v>3.4541242960823837E-3</v>
      </c>
      <c r="AJ38" s="3">
        <f>+'Indice PondENGHO'!AJ36/'Indice PondENGHO'!AJ35-1</f>
        <v>1.9416996774582529E-2</v>
      </c>
      <c r="AK38" s="3">
        <f>+'Indice PondENGHO'!AK36/'Indice PondENGHO'!AK35-1</f>
        <v>2.0158072624984591E-2</v>
      </c>
      <c r="AL38" s="3">
        <f>+'Indice PondENGHO'!AL36/'Indice PondENGHO'!AL35-1</f>
        <v>2.5854011113182418E-2</v>
      </c>
      <c r="AM38" s="11">
        <f>+'Indice PondENGHO'!AM36/'Indice PondENGHO'!AM35-1</f>
        <v>3.8115052276682437E-2</v>
      </c>
      <c r="AN38" s="3">
        <f>+'Indice PondENGHO'!AN36/'Indice PondENGHO'!AN35-1</f>
        <v>1.8149500926021744E-2</v>
      </c>
      <c r="AO38" s="3">
        <f>+'Indice PondENGHO'!AO36/'Indice PondENGHO'!AO35-1</f>
        <v>6.0928449639316984E-2</v>
      </c>
      <c r="AP38" s="3">
        <f>+'Indice PondENGHO'!AP36/'Indice PondENGHO'!AP35-1</f>
        <v>3.6229405540768811E-2</v>
      </c>
      <c r="AQ38" s="3">
        <f>+'Indice PondENGHO'!AQ36/'Indice PondENGHO'!AQ35-1</f>
        <v>1.9051479240101088E-2</v>
      </c>
      <c r="AR38" s="3">
        <f>+'Indice PondENGHO'!AR36/'Indice PondENGHO'!AR35-1</f>
        <v>7.838293035782562E-2</v>
      </c>
      <c r="AS38" s="3">
        <f>+'Indice PondENGHO'!AS36/'Indice PondENGHO'!AS35-1</f>
        <v>4.6236718815905853E-2</v>
      </c>
      <c r="AT38" s="3">
        <f>+'Indice PondENGHO'!AT36/'Indice PondENGHO'!AT35-1</f>
        <v>3.5487794089349212E-2</v>
      </c>
      <c r="AU38" s="3">
        <f>+'Indice PondENGHO'!AU36/'Indice PondENGHO'!AU35-1</f>
        <v>3.4787159738520756E-3</v>
      </c>
      <c r="AV38" s="3">
        <f>+'Indice PondENGHO'!AV36/'Indice PondENGHO'!AV35-1</f>
        <v>1.9530342824737534E-2</v>
      </c>
      <c r="AW38" s="3">
        <f>+'Indice PondENGHO'!AW36/'Indice PondENGHO'!AW35-1</f>
        <v>2.0310491531262187E-2</v>
      </c>
      <c r="AX38" s="3">
        <f>+'Indice PondENGHO'!AX36/'Indice PondENGHO'!AX35-1</f>
        <v>2.6257484125268071E-2</v>
      </c>
      <c r="AY38" s="3">
        <f>+'Indice PondENGHO'!AY36/'Indice PondENGHO'!AY35-1</f>
        <v>3.7947461540750238E-2</v>
      </c>
      <c r="AZ38" s="10">
        <f>+'Indice PondENGHO'!AZ36/'Indice PondENGHO'!AZ35-1</f>
        <v>1.8133604928985969E-2</v>
      </c>
      <c r="BA38" s="3">
        <f>+'Indice PondENGHO'!BA36/'Indice PondENGHO'!BA35-1</f>
        <v>6.1429452274378349E-2</v>
      </c>
      <c r="BB38" s="3">
        <f>+'Indice PondENGHO'!BB36/'Indice PondENGHO'!BB35-1</f>
        <v>3.5563691042810541E-2</v>
      </c>
      <c r="BC38" s="3">
        <f>+'Indice PondENGHO'!BC36/'Indice PondENGHO'!BC35-1</f>
        <v>1.919701632571047E-2</v>
      </c>
      <c r="BD38" s="3">
        <f>+'Indice PondENGHO'!BD36/'Indice PondENGHO'!BD35-1</f>
        <v>7.8637557891594767E-2</v>
      </c>
      <c r="BE38" s="3">
        <f>+'Indice PondENGHO'!BE36/'Indice PondENGHO'!BE35-1</f>
        <v>4.5878172649889581E-2</v>
      </c>
      <c r="BF38" s="3">
        <f>+'Indice PondENGHO'!BF36/'Indice PondENGHO'!BF35-1</f>
        <v>3.4603385908254625E-2</v>
      </c>
      <c r="BG38" s="3">
        <f>+'Indice PondENGHO'!BG36/'Indice PondENGHO'!BG35-1</f>
        <v>2.8487070510716528E-3</v>
      </c>
      <c r="BH38" s="3">
        <f>+'Indice PondENGHO'!BH36/'Indice PondENGHO'!BH35-1</f>
        <v>1.948004264074843E-2</v>
      </c>
      <c r="BI38" s="3">
        <f>+'Indice PondENGHO'!BI36/'Indice PondENGHO'!BI35-1</f>
        <v>1.7159494117030105E-2</v>
      </c>
      <c r="BJ38" s="3">
        <f>+'Indice PondENGHO'!BJ36/'Indice PondENGHO'!BJ35-1</f>
        <v>2.617250068335264E-2</v>
      </c>
      <c r="BK38" s="11">
        <f>+'Indice PondENGHO'!BK36/'Indice PondENGHO'!BK35-1</f>
        <v>3.7497294852670393E-2</v>
      </c>
      <c r="BL38" s="2">
        <f t="shared" si="2"/>
        <v>43739</v>
      </c>
      <c r="BM38" s="3">
        <f>+'Indice PondENGHO'!BL36/'Indice PondENGHO'!BL35-1</f>
        <v>2.7391873020743862E-2</v>
      </c>
      <c r="BN38" s="3">
        <f>+'Indice PondENGHO'!BM36/'Indice PondENGHO'!BM35-1</f>
        <v>2.8719879983198471E-2</v>
      </c>
      <c r="BO38" s="3">
        <f>+'Indice PondENGHO'!BN36/'Indice PondENGHO'!BN35-1</f>
        <v>2.9329129535339726E-2</v>
      </c>
      <c r="BP38" s="3">
        <f>+'Indice PondENGHO'!BO36/'Indice PondENGHO'!BO35-1</f>
        <v>3.0448396786049381E-2</v>
      </c>
      <c r="BQ38" s="3">
        <f>+'Indice PondENGHO'!BP36/'Indice PondENGHO'!BP35-1</f>
        <v>3.2005851232992155E-2</v>
      </c>
      <c r="BR38" s="10">
        <f>+'Indice PondENGHO'!BQ36/'Indice PondENGHO'!BQ35-1</f>
        <v>1.7893126320325248E-2</v>
      </c>
      <c r="BS38" s="3">
        <f>+'Indice PondENGHO'!BR36/'Indice PondENGHO'!BR35-1</f>
        <v>6.0903533457186798E-2</v>
      </c>
      <c r="BT38" s="3">
        <f>+'Indice PondENGHO'!BS36/'Indice PondENGHO'!BS35-1</f>
        <v>3.6392515035682083E-2</v>
      </c>
      <c r="BU38" s="3">
        <f>+'Indice PondENGHO'!BT36/'Indice PondENGHO'!BT35-1</f>
        <v>1.8720659386608274E-2</v>
      </c>
      <c r="BV38" s="3">
        <f>+'Indice PondENGHO'!BU36/'Indice PondENGHO'!BU35-1</f>
        <v>7.8387164442275115E-2</v>
      </c>
      <c r="BW38" s="3">
        <f>+'Indice PondENGHO'!BV36/'Indice PondENGHO'!BV35-1</f>
        <v>4.6325610025538033E-2</v>
      </c>
      <c r="BX38" s="3">
        <f>+'Indice PondENGHO'!BW36/'Indice PondENGHO'!BW35-1</f>
        <v>3.5379762188073594E-2</v>
      </c>
      <c r="BY38" s="3">
        <f>+'Indice PondENGHO'!BX36/'Indice PondENGHO'!BX35-1</f>
        <v>3.6528936734450124E-3</v>
      </c>
      <c r="BZ38" s="3">
        <f>+'Indice PondENGHO'!BY36/'Indice PondENGHO'!BY35-1</f>
        <v>1.9716315923255179E-2</v>
      </c>
      <c r="CA38" s="3">
        <f>+'Indice PondENGHO'!BZ36/'Indice PondENGHO'!BZ35-1</f>
        <v>1.9375456644669553E-2</v>
      </c>
      <c r="CB38" s="3">
        <f>+'Indice PondENGHO'!CA36/'Indice PondENGHO'!CA35-1</f>
        <v>2.6074299737887996E-2</v>
      </c>
      <c r="CC38" s="11">
        <f>+'Indice PondENGHO'!CB36/'Indice PondENGHO'!CB35-1</f>
        <v>3.7893587212715074E-2</v>
      </c>
      <c r="CD38" s="10">
        <f>+'Indice PondENGHO'!CC36/'Indice PondENGHO'!CC35-1</f>
        <v>3.011086878582736E-2</v>
      </c>
      <c r="CE38" s="11">
        <f>+'Indice PondENGHO'!CD36/'Indice PondENGHO'!CD35-1</f>
        <v>3.011086878582736E-2</v>
      </c>
      <c r="CG38" s="3">
        <f ca="1">+'Indice PondENGHO'!CF36/'Indice PondENGHO'!CF35-1</f>
        <v>3.0233625161895983E-2</v>
      </c>
      <c r="CI38" s="3">
        <f t="shared" si="3"/>
        <v>-4.6139782122482931E-3</v>
      </c>
      <c r="CJ38" s="3">
        <f>+'[3]Infla Mensual PondENGHO'!CF38</f>
        <v>-3.5139248381992338E-3</v>
      </c>
      <c r="CK38" s="3">
        <f t="shared" si="4"/>
        <v>-1.1000533740490592E-3</v>
      </c>
    </row>
    <row r="39" spans="1:89" x14ac:dyDescent="0.25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PondENGHO'!D36-1</f>
        <v>5.813908313680316E-2</v>
      </c>
      <c r="E39" s="3">
        <f>+'Indice PondENGHO'!E37/'Indice PondENGHO'!E36-1</f>
        <v>5.0772764677104787E-2</v>
      </c>
      <c r="F39" s="3">
        <f>+'Indice PondENGHO'!F37/'Indice PondENGHO'!F36-1</f>
        <v>4.8040738930567484E-2</v>
      </c>
      <c r="G39" s="3">
        <f>+'Indice PondENGHO'!G37/'Indice PondENGHO'!G36-1</f>
        <v>1.4381538447684861E-2</v>
      </c>
      <c r="H39" s="3">
        <f>+'Indice PondENGHO'!H37/'Indice PondENGHO'!H36-1</f>
        <v>8.7668917100673927E-3</v>
      </c>
      <c r="I39" s="3">
        <f>+'Indice PondENGHO'!I37/'Indice PondENGHO'!I36-1</f>
        <v>6.4614763708240153E-2</v>
      </c>
      <c r="J39" s="3">
        <f>+'Indice PondENGHO'!J37/'Indice PondENGHO'!J36-1</f>
        <v>4.8623811495690727E-2</v>
      </c>
      <c r="K39" s="3">
        <f>+'Indice PondENGHO'!K37/'Indice PondENGHO'!K36-1</f>
        <v>7.4358759877943159E-2</v>
      </c>
      <c r="L39" s="3">
        <f>+'Indice PondENGHO'!L37/'Indice PondENGHO'!L36-1</f>
        <v>3.8170658954620462E-2</v>
      </c>
      <c r="M39" s="3">
        <f>+'Indice PondENGHO'!M37/'Indice PondENGHO'!M36-1</f>
        <v>6.0223846483321575E-2</v>
      </c>
      <c r="N39" s="3">
        <f>+'Indice PondENGHO'!N37/'Indice PondENGHO'!N36-1</f>
        <v>3.3975571917467695E-2</v>
      </c>
      <c r="O39" s="11">
        <f>+'Indice PondENGHO'!O37/'Indice PondENGHO'!O36-1</f>
        <v>5.0567690374898833E-2</v>
      </c>
      <c r="P39" s="3">
        <f>+'Indice PondENGHO'!P37/'Indice PondENGHO'!P36-1</f>
        <v>5.9671479037463282E-2</v>
      </c>
      <c r="Q39" s="3">
        <f>+'Indice PondENGHO'!Q37/'Indice PondENGHO'!Q36-1</f>
        <v>5.0831077849851747E-2</v>
      </c>
      <c r="R39" s="3">
        <f>+'Indice PondENGHO'!R37/'Indice PondENGHO'!R36-1</f>
        <v>4.8706709906578549E-2</v>
      </c>
      <c r="S39" s="3">
        <f>+'Indice PondENGHO'!S37/'Indice PondENGHO'!S36-1</f>
        <v>1.4811146042483792E-2</v>
      </c>
      <c r="T39" s="3">
        <f>+'Indice PondENGHO'!T37/'Indice PondENGHO'!T36-1</f>
        <v>8.573816217677166E-3</v>
      </c>
      <c r="U39" s="3">
        <f>+'Indice PondENGHO'!U37/'Indice PondENGHO'!U36-1</f>
        <v>6.4110969127532336E-2</v>
      </c>
      <c r="V39" s="3">
        <f>+'Indice PondENGHO'!V37/'Indice PondENGHO'!V36-1</f>
        <v>4.7390338780641139E-2</v>
      </c>
      <c r="W39" s="3">
        <f>+'Indice PondENGHO'!W37/'Indice PondENGHO'!W36-1</f>
        <v>7.4085166525200252E-2</v>
      </c>
      <c r="X39" s="3">
        <f>+'Indice PondENGHO'!X37/'Indice PondENGHO'!X36-1</f>
        <v>3.7481275242360113E-2</v>
      </c>
      <c r="Y39" s="3">
        <f>+'Indice PondENGHO'!Y37/'Indice PondENGHO'!Y36-1</f>
        <v>6.8063870303620488E-2</v>
      </c>
      <c r="Z39" s="3">
        <f>+'Indice PondENGHO'!Z37/'Indice PondENGHO'!Z36-1</f>
        <v>3.3922497904158355E-2</v>
      </c>
      <c r="AA39" s="3">
        <f>+'Indice PondENGHO'!AA37/'Indice PondENGHO'!AA36-1</f>
        <v>4.9165574100921594E-2</v>
      </c>
      <c r="AB39" s="10">
        <f>+'Indice PondENGHO'!AB37/'Indice PondENGHO'!AB36-1</f>
        <v>6.0648091093903789E-2</v>
      </c>
      <c r="AC39" s="3">
        <f>+'Indice PondENGHO'!AC37/'Indice PondENGHO'!AC36-1</f>
        <v>5.0684349114431537E-2</v>
      </c>
      <c r="AD39" s="3">
        <f>+'Indice PondENGHO'!AD37/'Indice PondENGHO'!AD36-1</f>
        <v>4.8912997452609019E-2</v>
      </c>
      <c r="AE39" s="3">
        <f>+'Indice PondENGHO'!AE37/'Indice PondENGHO'!AE36-1</f>
        <v>1.5122779639966888E-2</v>
      </c>
      <c r="AF39" s="3">
        <f>+'Indice PondENGHO'!AF37/'Indice PondENGHO'!AF36-1</f>
        <v>8.5054068492129709E-3</v>
      </c>
      <c r="AG39" s="3">
        <f>+'Indice PondENGHO'!AG37/'Indice PondENGHO'!AG36-1</f>
        <v>6.4270512982284256E-2</v>
      </c>
      <c r="AH39" s="3">
        <f>+'Indice PondENGHO'!AH37/'Indice PondENGHO'!AH36-1</f>
        <v>4.7441527103765369E-2</v>
      </c>
      <c r="AI39" s="3">
        <f>+'Indice PondENGHO'!AI37/'Indice PondENGHO'!AI36-1</f>
        <v>7.3989451917841675E-2</v>
      </c>
      <c r="AJ39" s="3">
        <f>+'Indice PondENGHO'!AJ37/'Indice PondENGHO'!AJ36-1</f>
        <v>3.7136874414378518E-2</v>
      </c>
      <c r="AK39" s="3">
        <f>+'Indice PondENGHO'!AK37/'Indice PondENGHO'!AK36-1</f>
        <v>6.9850659855413166E-2</v>
      </c>
      <c r="AL39" s="3">
        <f>+'Indice PondENGHO'!AL37/'Indice PondENGHO'!AL36-1</f>
        <v>3.3564511799411001E-2</v>
      </c>
      <c r="AM39" s="11">
        <f>+'Indice PondENGHO'!AM37/'Indice PondENGHO'!AM36-1</f>
        <v>4.8647440636820027E-2</v>
      </c>
      <c r="AN39" s="3">
        <f>+'Indice PondENGHO'!AN37/'Indice PondENGHO'!AN36-1</f>
        <v>6.1333727217999234E-2</v>
      </c>
      <c r="AO39" s="3">
        <f>+'Indice PondENGHO'!AO37/'Indice PondENGHO'!AO36-1</f>
        <v>5.0692618741359663E-2</v>
      </c>
      <c r="AP39" s="3">
        <f>+'Indice PondENGHO'!AP37/'Indice PondENGHO'!AP36-1</f>
        <v>4.8852716975726684E-2</v>
      </c>
      <c r="AQ39" s="3">
        <f>+'Indice PondENGHO'!AQ37/'Indice PondENGHO'!AQ36-1</f>
        <v>1.5767940321373963E-2</v>
      </c>
      <c r="AR39" s="3">
        <f>+'Indice PondENGHO'!AR37/'Indice PondENGHO'!AR36-1</f>
        <v>8.5965337836613198E-3</v>
      </c>
      <c r="AS39" s="3">
        <f>+'Indice PondENGHO'!AS37/'Indice PondENGHO'!AS36-1</f>
        <v>6.2902435950281665E-2</v>
      </c>
      <c r="AT39" s="3">
        <f>+'Indice PondENGHO'!AT37/'Indice PondENGHO'!AT36-1</f>
        <v>4.5794494013979836E-2</v>
      </c>
      <c r="AU39" s="3">
        <f>+'Indice PondENGHO'!AU37/'Indice PondENGHO'!AU36-1</f>
        <v>7.4403668714686289E-2</v>
      </c>
      <c r="AV39" s="3">
        <f>+'Indice PondENGHO'!AV37/'Indice PondENGHO'!AV36-1</f>
        <v>3.6819187732361813E-2</v>
      </c>
      <c r="AW39" s="3">
        <f>+'Indice PondENGHO'!AW37/'Indice PondENGHO'!AW36-1</f>
        <v>6.8855276475148219E-2</v>
      </c>
      <c r="AX39" s="3">
        <f>+'Indice PondENGHO'!AX37/'Indice PondENGHO'!AX36-1</f>
        <v>3.3468651687847517E-2</v>
      </c>
      <c r="AY39" s="3">
        <f>+'Indice PondENGHO'!AY37/'Indice PondENGHO'!AY36-1</f>
        <v>4.8133528158994743E-2</v>
      </c>
      <c r="AZ39" s="10">
        <f>+'Indice PondENGHO'!AZ37/'Indice PondENGHO'!AZ36-1</f>
        <v>6.2507291350708094E-2</v>
      </c>
      <c r="BA39" s="3">
        <f>+'Indice PondENGHO'!BA37/'Indice PondENGHO'!BA36-1</f>
        <v>5.0704248283474307E-2</v>
      </c>
      <c r="BB39" s="3">
        <f>+'Indice PondENGHO'!BB37/'Indice PondENGHO'!BB36-1</f>
        <v>4.8855423488464833E-2</v>
      </c>
      <c r="BC39" s="3">
        <f>+'Indice PondENGHO'!BC37/'Indice PondENGHO'!BC36-1</f>
        <v>1.6566735873527083E-2</v>
      </c>
      <c r="BD39" s="3">
        <f>+'Indice PondENGHO'!BD37/'Indice PondENGHO'!BD36-1</f>
        <v>8.3963478468644936E-3</v>
      </c>
      <c r="BE39" s="3">
        <f>+'Indice PondENGHO'!BE37/'Indice PondENGHO'!BE36-1</f>
        <v>6.1832560039930096E-2</v>
      </c>
      <c r="BF39" s="3">
        <f>+'Indice PondENGHO'!BF37/'Indice PondENGHO'!BF36-1</f>
        <v>4.4843997872973329E-2</v>
      </c>
      <c r="BG39" s="3">
        <f>+'Indice PondENGHO'!BG37/'Indice PondENGHO'!BG36-1</f>
        <v>7.4176880152135638E-2</v>
      </c>
      <c r="BH39" s="3">
        <f>+'Indice PondENGHO'!BH37/'Indice PondENGHO'!BH36-1</f>
        <v>3.599134618677291E-2</v>
      </c>
      <c r="BI39" s="3">
        <f>+'Indice PondENGHO'!BI37/'Indice PondENGHO'!BI36-1</f>
        <v>7.7170234554948092E-2</v>
      </c>
      <c r="BJ39" s="3">
        <f>+'Indice PondENGHO'!BJ37/'Indice PondENGHO'!BJ36-1</f>
        <v>3.2892011166997692E-2</v>
      </c>
      <c r="BK39" s="11">
        <f>+'Indice PondENGHO'!BK37/'Indice PondENGHO'!BK36-1</f>
        <v>4.6633699407419904E-2</v>
      </c>
      <c r="BL39" s="2">
        <f t="shared" si="2"/>
        <v>43770</v>
      </c>
      <c r="BM39" s="3">
        <f>+'Indice PondENGHO'!BL37/'Indice PondENGHO'!BL36-1</f>
        <v>4.7327754095282115E-2</v>
      </c>
      <c r="BN39" s="3">
        <f>+'Indice PondENGHO'!BM37/'Indice PondENGHO'!BM36-1</f>
        <v>4.680305731923462E-2</v>
      </c>
      <c r="BO39" s="3">
        <f>+'Indice PondENGHO'!BN37/'Indice PondENGHO'!BN36-1</f>
        <v>4.7059846435650865E-2</v>
      </c>
      <c r="BP39" s="3">
        <f>+'Indice PondENGHO'!BO37/'Indice PondENGHO'!BO36-1</f>
        <v>4.5973513994948201E-2</v>
      </c>
      <c r="BQ39" s="3">
        <f>+'Indice PondENGHO'!BP37/'Indice PondENGHO'!BP36-1</f>
        <v>4.4119527502251676E-2</v>
      </c>
      <c r="BR39" s="10">
        <f>+'Indice PondENGHO'!BQ37/'Indice PondENGHO'!BQ36-1</f>
        <v>6.0575168668801416E-2</v>
      </c>
      <c r="BS39" s="3">
        <f>+'Indice PondENGHO'!BR37/'Indice PondENGHO'!BR36-1</f>
        <v>5.0731225735612728E-2</v>
      </c>
      <c r="BT39" s="3">
        <f>+'Indice PondENGHO'!BS37/'Indice PondENGHO'!BS36-1</f>
        <v>4.8728685074326705E-2</v>
      </c>
      <c r="BU39" s="3">
        <f>+'Indice PondENGHO'!BT37/'Indice PondENGHO'!BT36-1</f>
        <v>1.5597144475413272E-2</v>
      </c>
      <c r="BV39" s="3">
        <f>+'Indice PondENGHO'!BU37/'Indice PondENGHO'!BU36-1</f>
        <v>8.5117878541267622E-3</v>
      </c>
      <c r="BW39" s="3">
        <f>+'Indice PondENGHO'!BV37/'Indice PondENGHO'!BV36-1</f>
        <v>6.2971862338758733E-2</v>
      </c>
      <c r="BX39" s="3">
        <f>+'Indice PondENGHO'!BW37/'Indice PondENGHO'!BW36-1</f>
        <v>4.6194917661379842E-2</v>
      </c>
      <c r="BY39" s="3">
        <f>+'Indice PondENGHO'!BX37/'Indice PondENGHO'!BX36-1</f>
        <v>7.4198106931358865E-2</v>
      </c>
      <c r="BZ39" s="3">
        <f>+'Indice PondENGHO'!BY37/'Indice PondENGHO'!BY36-1</f>
        <v>3.6801198184315043E-2</v>
      </c>
      <c r="CA39" s="3">
        <f>+'Indice PondENGHO'!BZ37/'Indice PondENGHO'!BZ36-1</f>
        <v>7.1683963370762882E-2</v>
      </c>
      <c r="CB39" s="3">
        <f>+'Indice PondENGHO'!CA37/'Indice PondENGHO'!CA36-1</f>
        <v>3.3347600303496261E-2</v>
      </c>
      <c r="CC39" s="11">
        <f>+'Indice PondENGHO'!CB37/'Indice PondENGHO'!CB36-1</f>
        <v>4.8050500783207273E-2</v>
      </c>
      <c r="CD39" s="10">
        <f>+'Indice PondENGHO'!CC37/'Indice PondENGHO'!CC36-1</f>
        <v>4.5860076976792286E-2</v>
      </c>
      <c r="CE39" s="11">
        <f>+'Indice PondENGHO'!CD37/'Indice PondENGHO'!CD36-1</f>
        <v>4.5860076976792286E-2</v>
      </c>
      <c r="CG39" s="3">
        <f ca="1">+'Indice PondENGHO'!CF37/'Indice PondENGHO'!CF36-1</f>
        <v>4.5862629634210172E-2</v>
      </c>
      <c r="CI39" s="3">
        <f t="shared" si="3"/>
        <v>3.2082265930304388E-3</v>
      </c>
      <c r="CJ39" s="3">
        <f>+'[3]Infla Mensual PondENGHO'!CF39</f>
        <v>2.4035051343989089E-3</v>
      </c>
      <c r="CK39" s="3">
        <f t="shared" si="4"/>
        <v>8.0472145863152988E-4</v>
      </c>
    </row>
    <row r="40" spans="1:89" x14ac:dyDescent="0.25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PondENGHO'!D37-1</f>
        <v>3.5390864975692216E-2</v>
      </c>
      <c r="E40" s="3">
        <f>+'Indice PondENGHO'!E38/'Indice PondENGHO'!E37-1</f>
        <v>3.1682607031409793E-2</v>
      </c>
      <c r="F40" s="3">
        <f>+'Indice PondENGHO'!F38/'Indice PondENGHO'!F37-1</f>
        <v>3.7403657502429688E-2</v>
      </c>
      <c r="G40" s="3">
        <f>+'Indice PondENGHO'!G38/'Indice PondENGHO'!G37-1</f>
        <v>2.0399544101572964E-2</v>
      </c>
      <c r="H40" s="3">
        <f>+'Indice PondENGHO'!H38/'Indice PondENGHO'!H37-1</f>
        <v>5.6611089264736458E-2</v>
      </c>
      <c r="I40" s="3">
        <f>+'Indice PondENGHO'!I38/'Indice PondENGHO'!I37-1</f>
        <v>5.3114197882712544E-2</v>
      </c>
      <c r="J40" s="3">
        <f>+'Indice PondENGHO'!J38/'Indice PondENGHO'!J37-1</f>
        <v>5.1695115797367519E-2</v>
      </c>
      <c r="K40" s="3">
        <f>+'Indice PondENGHO'!K38/'Indice PondENGHO'!K37-1</f>
        <v>8.3791869125368734E-2</v>
      </c>
      <c r="L40" s="3">
        <f>+'Indice PondENGHO'!L38/'Indice PondENGHO'!L37-1</f>
        <v>2.51791074630483E-2</v>
      </c>
      <c r="M40" s="3">
        <f>+'Indice PondENGHO'!M38/'Indice PondENGHO'!M37-1</f>
        <v>3.9985362917943856E-2</v>
      </c>
      <c r="N40" s="3">
        <f>+'Indice PondENGHO'!N38/'Indice PondENGHO'!N37-1</f>
        <v>3.0956187353408771E-2</v>
      </c>
      <c r="O40" s="11">
        <f>+'Indice PondENGHO'!O38/'Indice PondENGHO'!O37-1</f>
        <v>3.6191450422462745E-2</v>
      </c>
      <c r="P40" s="3">
        <f>+'Indice PondENGHO'!P38/'Indice PondENGHO'!P37-1</f>
        <v>3.5411344477212392E-2</v>
      </c>
      <c r="Q40" s="3">
        <f>+'Indice PondENGHO'!Q38/'Indice PondENGHO'!Q37-1</f>
        <v>3.2043946878405283E-2</v>
      </c>
      <c r="R40" s="3">
        <f>+'Indice PondENGHO'!R38/'Indice PondENGHO'!R37-1</f>
        <v>3.7415250865530325E-2</v>
      </c>
      <c r="S40" s="3">
        <f>+'Indice PondENGHO'!S38/'Indice PondENGHO'!S37-1</f>
        <v>2.0596102358915847E-2</v>
      </c>
      <c r="T40" s="3">
        <f>+'Indice PondENGHO'!T38/'Indice PondENGHO'!T37-1</f>
        <v>5.6910225729899233E-2</v>
      </c>
      <c r="U40" s="3">
        <f>+'Indice PondENGHO'!U38/'Indice PondENGHO'!U37-1</f>
        <v>5.4541496128928779E-2</v>
      </c>
      <c r="V40" s="3">
        <f>+'Indice PondENGHO'!V38/'Indice PondENGHO'!V37-1</f>
        <v>5.1154744481566095E-2</v>
      </c>
      <c r="W40" s="3">
        <f>+'Indice PondENGHO'!W38/'Indice PondENGHO'!W37-1</f>
        <v>8.580729108453844E-2</v>
      </c>
      <c r="X40" s="3">
        <f>+'Indice PondENGHO'!X38/'Indice PondENGHO'!X37-1</f>
        <v>2.5135421810408065E-2</v>
      </c>
      <c r="Y40" s="3">
        <f>+'Indice PondENGHO'!Y38/'Indice PondENGHO'!Y37-1</f>
        <v>4.2865105690834682E-2</v>
      </c>
      <c r="Z40" s="3">
        <f>+'Indice PondENGHO'!Z38/'Indice PondENGHO'!Z37-1</f>
        <v>3.1283994526228653E-2</v>
      </c>
      <c r="AA40" s="3">
        <f>+'Indice PondENGHO'!AA38/'Indice PondENGHO'!AA37-1</f>
        <v>3.6078277409645976E-2</v>
      </c>
      <c r="AB40" s="10">
        <f>+'Indice PondENGHO'!AB38/'Indice PondENGHO'!AB37-1</f>
        <v>3.5446620859399092E-2</v>
      </c>
      <c r="AC40" s="3">
        <f>+'Indice PondENGHO'!AC38/'Indice PondENGHO'!AC37-1</f>
        <v>3.2007264361285204E-2</v>
      </c>
      <c r="AD40" s="3">
        <f>+'Indice PondENGHO'!AD38/'Indice PondENGHO'!AD37-1</f>
        <v>3.7633018475088154E-2</v>
      </c>
      <c r="AE40" s="3">
        <f>+'Indice PondENGHO'!AE38/'Indice PondENGHO'!AE37-1</f>
        <v>2.0558461020287799E-2</v>
      </c>
      <c r="AF40" s="3">
        <f>+'Indice PondENGHO'!AF38/'Indice PondENGHO'!AF37-1</f>
        <v>5.6543134393671757E-2</v>
      </c>
      <c r="AG40" s="3">
        <f>+'Indice PondENGHO'!AG38/'Indice PondENGHO'!AG37-1</f>
        <v>5.4680189028412984E-2</v>
      </c>
      <c r="AH40" s="3">
        <f>+'Indice PondENGHO'!AH38/'Indice PondENGHO'!AH37-1</f>
        <v>5.0755905210912777E-2</v>
      </c>
      <c r="AI40" s="3">
        <f>+'Indice PondENGHO'!AI38/'Indice PondENGHO'!AI37-1</f>
        <v>8.672453928998336E-2</v>
      </c>
      <c r="AJ40" s="3">
        <f>+'Indice PondENGHO'!AJ38/'Indice PondENGHO'!AJ37-1</f>
        <v>2.4853950703373817E-2</v>
      </c>
      <c r="AK40" s="3">
        <f>+'Indice PondENGHO'!AK38/'Indice PondENGHO'!AK37-1</f>
        <v>4.3476882422271101E-2</v>
      </c>
      <c r="AL40" s="3">
        <f>+'Indice PondENGHO'!AL38/'Indice PondENGHO'!AL37-1</f>
        <v>3.2231025941318547E-2</v>
      </c>
      <c r="AM40" s="11">
        <f>+'Indice PondENGHO'!AM38/'Indice PondENGHO'!AM37-1</f>
        <v>3.6114770991135803E-2</v>
      </c>
      <c r="AN40" s="3">
        <f>+'Indice PondENGHO'!AN38/'Indice PondENGHO'!AN37-1</f>
        <v>3.5615658154620755E-2</v>
      </c>
      <c r="AO40" s="3">
        <f>+'Indice PondENGHO'!AO38/'Indice PondENGHO'!AO37-1</f>
        <v>3.2136191725675056E-2</v>
      </c>
      <c r="AP40" s="3">
        <f>+'Indice PondENGHO'!AP38/'Indice PondENGHO'!AP37-1</f>
        <v>3.7781725980008396E-2</v>
      </c>
      <c r="AQ40" s="3">
        <f>+'Indice PondENGHO'!AQ38/'Indice PondENGHO'!AQ37-1</f>
        <v>2.0688817141897964E-2</v>
      </c>
      <c r="AR40" s="3">
        <f>+'Indice PondENGHO'!AR38/'Indice PondENGHO'!AR37-1</f>
        <v>5.6484854848609878E-2</v>
      </c>
      <c r="AS40" s="3">
        <f>+'Indice PondENGHO'!AS38/'Indice PondENGHO'!AS37-1</f>
        <v>5.670339373002764E-2</v>
      </c>
      <c r="AT40" s="3">
        <f>+'Indice PondENGHO'!AT38/'Indice PondENGHO'!AT37-1</f>
        <v>5.0582847847541412E-2</v>
      </c>
      <c r="AU40" s="3">
        <f>+'Indice PondENGHO'!AU38/'Indice PondENGHO'!AU37-1</f>
        <v>8.6925087679301516E-2</v>
      </c>
      <c r="AV40" s="3">
        <f>+'Indice PondENGHO'!AV38/'Indice PondENGHO'!AV37-1</f>
        <v>2.5348581425467476E-2</v>
      </c>
      <c r="AW40" s="3">
        <f>+'Indice PondENGHO'!AW38/'Indice PondENGHO'!AW37-1</f>
        <v>4.3102735965936612E-2</v>
      </c>
      <c r="AX40" s="3">
        <f>+'Indice PondENGHO'!AX38/'Indice PondENGHO'!AX37-1</f>
        <v>3.2563500259247702E-2</v>
      </c>
      <c r="AY40" s="3">
        <f>+'Indice PondENGHO'!AY38/'Indice PondENGHO'!AY37-1</f>
        <v>3.6206006631651633E-2</v>
      </c>
      <c r="AZ40" s="10">
        <f>+'Indice PondENGHO'!AZ38/'Indice PondENGHO'!AZ37-1</f>
        <v>3.5739715216196455E-2</v>
      </c>
      <c r="BA40" s="3">
        <f>+'Indice PondENGHO'!BA38/'Indice PondENGHO'!BA37-1</f>
        <v>3.241462451207977E-2</v>
      </c>
      <c r="BB40" s="3">
        <f>+'Indice PondENGHO'!BB38/'Indice PondENGHO'!BB37-1</f>
        <v>3.8028012417982371E-2</v>
      </c>
      <c r="BC40" s="3">
        <f>+'Indice PondENGHO'!BC38/'Indice PondENGHO'!BC37-1</f>
        <v>2.1593873227286675E-2</v>
      </c>
      <c r="BD40" s="3">
        <f>+'Indice PondENGHO'!BD38/'Indice PondENGHO'!BD37-1</f>
        <v>5.7043065938453541E-2</v>
      </c>
      <c r="BE40" s="3">
        <f>+'Indice PondENGHO'!BE38/'Indice PondENGHO'!BE37-1</f>
        <v>5.8428954575114211E-2</v>
      </c>
      <c r="BF40" s="3">
        <f>+'Indice PondENGHO'!BF38/'Indice PondENGHO'!BF37-1</f>
        <v>5.0429953079024203E-2</v>
      </c>
      <c r="BG40" s="3">
        <f>+'Indice PondENGHO'!BG38/'Indice PondENGHO'!BG37-1</f>
        <v>8.8728267082953893E-2</v>
      </c>
      <c r="BH40" s="3">
        <f>+'Indice PondENGHO'!BH38/'Indice PondENGHO'!BH37-1</f>
        <v>2.6327031181377691E-2</v>
      </c>
      <c r="BI40" s="3">
        <f>+'Indice PondENGHO'!BI38/'Indice PondENGHO'!BI37-1</f>
        <v>4.5937203205075328E-2</v>
      </c>
      <c r="BJ40" s="3">
        <f>+'Indice PondENGHO'!BJ38/'Indice PondENGHO'!BJ37-1</f>
        <v>3.3679711504245091E-2</v>
      </c>
      <c r="BK40" s="11">
        <f>+'Indice PondENGHO'!BK38/'Indice PondENGHO'!BK37-1</f>
        <v>3.6268479784986818E-2</v>
      </c>
      <c r="BL40" s="2">
        <f t="shared" si="2"/>
        <v>43800</v>
      </c>
      <c r="BM40" s="3">
        <f>+'Indice PondENGHO'!BL38/'Indice PondENGHO'!BL37-1</f>
        <v>3.7973676231549014E-2</v>
      </c>
      <c r="BN40" s="3">
        <f>+'Indice PondENGHO'!BM38/'Indice PondENGHO'!BM37-1</f>
        <v>3.8967346913674872E-2</v>
      </c>
      <c r="BO40" s="3">
        <f>+'Indice PondENGHO'!BN38/'Indice PondENGHO'!BN37-1</f>
        <v>3.9502782595069341E-2</v>
      </c>
      <c r="BP40" s="3">
        <f>+'Indice PondENGHO'!BO38/'Indice PondENGHO'!BO37-1</f>
        <v>4.0406110303963017E-2</v>
      </c>
      <c r="BQ40" s="3">
        <f>+'Indice PondENGHO'!BP38/'Indice PondENGHO'!BP37-1</f>
        <v>4.1386894758223436E-2</v>
      </c>
      <c r="BR40" s="10">
        <f>+'Indice PondENGHO'!BQ38/'Indice PondENGHO'!BQ37-1</f>
        <v>3.5531560087622038E-2</v>
      </c>
      <c r="BS40" s="3">
        <f>+'Indice PondENGHO'!BR38/'Indice PondENGHO'!BR37-1</f>
        <v>3.2121543973151478E-2</v>
      </c>
      <c r="BT40" s="3">
        <f>+'Indice PondENGHO'!BS38/'Indice PondENGHO'!BS37-1</f>
        <v>3.7712333810182574E-2</v>
      </c>
      <c r="BU40" s="3">
        <f>+'Indice PondENGHO'!BT38/'Indice PondENGHO'!BT37-1</f>
        <v>2.0912424773520844E-2</v>
      </c>
      <c r="BV40" s="3">
        <f>+'Indice PondENGHO'!BU38/'Indice PondENGHO'!BU37-1</f>
        <v>5.679099345433225E-2</v>
      </c>
      <c r="BW40" s="3">
        <f>+'Indice PondENGHO'!BV38/'Indice PondENGHO'!BV37-1</f>
        <v>5.6531753827820053E-2</v>
      </c>
      <c r="BX40" s="3">
        <f>+'Indice PondENGHO'!BW38/'Indice PondENGHO'!BW37-1</f>
        <v>5.0734646615079093E-2</v>
      </c>
      <c r="BY40" s="3">
        <f>+'Indice PondENGHO'!BX38/'Indice PondENGHO'!BX37-1</f>
        <v>8.6853885203863612E-2</v>
      </c>
      <c r="BZ40" s="3">
        <f>+'Indice PondENGHO'!BY38/'Indice PondENGHO'!BY37-1</f>
        <v>2.5580731748024776E-2</v>
      </c>
      <c r="CA40" s="3">
        <f>+'Indice PondENGHO'!BZ38/'Indice PondENGHO'!BZ37-1</f>
        <v>4.4073969192674145E-2</v>
      </c>
      <c r="CB40" s="3">
        <f>+'Indice PondENGHO'!CA38/'Indice PondENGHO'!CA37-1</f>
        <v>3.2673569161072891E-2</v>
      </c>
      <c r="CC40" s="11">
        <f>+'Indice PondENGHO'!CB38/'Indice PondENGHO'!CB37-1</f>
        <v>3.6194490854585037E-2</v>
      </c>
      <c r="CD40" s="10">
        <f>+'Indice PondENGHO'!CC38/'Indice PondENGHO'!CC37-1</f>
        <v>4.0042408695862175E-2</v>
      </c>
      <c r="CE40" s="11">
        <f>+'Indice PondENGHO'!CD38/'Indice PondENGHO'!CD37-1</f>
        <v>4.0042520497759915E-2</v>
      </c>
      <c r="CG40" s="3">
        <f ca="1">+'Indice PondENGHO'!CF38/'Indice PondENGHO'!CF37-1</f>
        <v>3.9769242694650986E-2</v>
      </c>
      <c r="CI40" s="3">
        <f t="shared" si="3"/>
        <v>-3.4132185266744219E-3</v>
      </c>
      <c r="CJ40" s="3">
        <f>+'[3]Infla Mensual PondENGHO'!CF40</f>
        <v>-3.1567737619258018E-3</v>
      </c>
      <c r="CK40" s="3">
        <f t="shared" si="4"/>
        <v>-2.564447647486201E-4</v>
      </c>
    </row>
    <row r="41" spans="1:89" x14ac:dyDescent="0.25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PondENGHO'!D38-1</f>
        <v>4.5203744943510982E-2</v>
      </c>
      <c r="E41" s="3">
        <f>+'Indice PondENGHO'!E39/'Indice PondENGHO'!E38-1</f>
        <v>4.2200294540012173E-2</v>
      </c>
      <c r="F41" s="3">
        <f>+'Indice PondENGHO'!F39/'Indice PondENGHO'!F38-1</f>
        <v>3.8937238169133526E-2</v>
      </c>
      <c r="G41" s="3">
        <f>+'Indice PondENGHO'!G39/'Indice PondENGHO'!G38-1</f>
        <v>8.5715282662799375E-3</v>
      </c>
      <c r="H41" s="3">
        <f>+'Indice PondENGHO'!H39/'Indice PondENGHO'!H38-1</f>
        <v>-5.5231733674976358E-3</v>
      </c>
      <c r="I41" s="3">
        <f>+'Indice PondENGHO'!I39/'Indice PondENGHO'!I38-1</f>
        <v>-1.8881887544762943E-2</v>
      </c>
      <c r="J41" s="3">
        <f>+'Indice PondENGHO'!J39/'Indice PondENGHO'!J38-1</f>
        <v>1.6126415949297757E-2</v>
      </c>
      <c r="K41" s="3">
        <f>+'Indice PondENGHO'!K39/'Indice PondENGHO'!K38-1</f>
        <v>-8.3988618893982014E-3</v>
      </c>
      <c r="L41" s="3">
        <f>+'Indice PondENGHO'!L39/'Indice PondENGHO'!L38-1</f>
        <v>4.2849808537400502E-2</v>
      </c>
      <c r="M41" s="3">
        <f>+'Indice PondENGHO'!M39/'Indice PondENGHO'!M38-1</f>
        <v>2.9361775689067837E-2</v>
      </c>
      <c r="N41" s="3">
        <f>+'Indice PondENGHO'!N39/'Indice PondENGHO'!N38-1</f>
        <v>4.0479929168628193E-2</v>
      </c>
      <c r="O41" s="11">
        <f>+'Indice PondENGHO'!O39/'Indice PondENGHO'!O38-1</f>
        <v>3.104196424455008E-2</v>
      </c>
      <c r="P41" s="3">
        <f>+'Indice PondENGHO'!P39/'Indice PondENGHO'!P38-1</f>
        <v>4.4234605323879572E-2</v>
      </c>
      <c r="Q41" s="3">
        <f>+'Indice PondENGHO'!Q39/'Indice PondENGHO'!Q38-1</f>
        <v>4.2430823561971254E-2</v>
      </c>
      <c r="R41" s="3">
        <f>+'Indice PondENGHO'!R39/'Indice PondENGHO'!R38-1</f>
        <v>3.9841995780911965E-2</v>
      </c>
      <c r="S41" s="3">
        <f>+'Indice PondENGHO'!S39/'Indice PondENGHO'!S38-1</f>
        <v>7.5337327969373646E-3</v>
      </c>
      <c r="T41" s="3">
        <f>+'Indice PondENGHO'!T39/'Indice PondENGHO'!T38-1</f>
        <v>-5.7892616335624147E-3</v>
      </c>
      <c r="U41" s="3">
        <f>+'Indice PondENGHO'!U39/'Indice PondENGHO'!U38-1</f>
        <v>-1.9536951947474068E-2</v>
      </c>
      <c r="V41" s="3">
        <f>+'Indice PondENGHO'!V39/'Indice PondENGHO'!V38-1</f>
        <v>1.5985735035177084E-2</v>
      </c>
      <c r="W41" s="3">
        <f>+'Indice PondENGHO'!W39/'Indice PondENGHO'!W38-1</f>
        <v>-6.9928423705882814E-3</v>
      </c>
      <c r="X41" s="3">
        <f>+'Indice PondENGHO'!X39/'Indice PondENGHO'!X38-1</f>
        <v>4.4266035820395011E-2</v>
      </c>
      <c r="Y41" s="3">
        <f>+'Indice PondENGHO'!Y39/'Indice PondENGHO'!Y38-1</f>
        <v>3.1514862346058381E-2</v>
      </c>
      <c r="Z41" s="3">
        <f>+'Indice PondENGHO'!Z39/'Indice PondENGHO'!Z38-1</f>
        <v>3.9888350978888765E-2</v>
      </c>
      <c r="AA41" s="3">
        <f>+'Indice PondENGHO'!AA39/'Indice PondENGHO'!AA38-1</f>
        <v>3.1168819293827976E-2</v>
      </c>
      <c r="AB41" s="10">
        <f>+'Indice PondENGHO'!AB39/'Indice PondENGHO'!AB38-1</f>
        <v>4.3613438647826408E-2</v>
      </c>
      <c r="AC41" s="3">
        <f>+'Indice PondENGHO'!AC39/'Indice PondENGHO'!AC38-1</f>
        <v>4.2135310238989643E-2</v>
      </c>
      <c r="AD41" s="3">
        <f>+'Indice PondENGHO'!AD39/'Indice PondENGHO'!AD38-1</f>
        <v>4.022807620228841E-2</v>
      </c>
      <c r="AE41" s="3">
        <f>+'Indice PondENGHO'!AE39/'Indice PondENGHO'!AE38-1</f>
        <v>7.5349030205560386E-3</v>
      </c>
      <c r="AF41" s="3">
        <f>+'Indice PondENGHO'!AF39/'Indice PondENGHO'!AF38-1</f>
        <v>-6.427059262012258E-3</v>
      </c>
      <c r="AG41" s="3">
        <f>+'Indice PondENGHO'!AG39/'Indice PondENGHO'!AG38-1</f>
        <v>-1.9390272608721171E-2</v>
      </c>
      <c r="AH41" s="3">
        <f>+'Indice PondENGHO'!AH39/'Indice PondENGHO'!AH38-1</f>
        <v>1.6091012889105638E-2</v>
      </c>
      <c r="AI41" s="3">
        <f>+'Indice PondENGHO'!AI39/'Indice PondENGHO'!AI38-1</f>
        <v>-6.4061051971944227E-3</v>
      </c>
      <c r="AJ41" s="3">
        <f>+'Indice PondENGHO'!AJ39/'Indice PondENGHO'!AJ38-1</f>
        <v>4.5154322027604499E-2</v>
      </c>
      <c r="AK41" s="3">
        <f>+'Indice PondENGHO'!AK39/'Indice PondENGHO'!AK38-1</f>
        <v>3.1996202552946329E-2</v>
      </c>
      <c r="AL41" s="3">
        <f>+'Indice PondENGHO'!AL39/'Indice PondENGHO'!AL38-1</f>
        <v>3.9962109157302361E-2</v>
      </c>
      <c r="AM41" s="11">
        <f>+'Indice PondENGHO'!AM39/'Indice PondENGHO'!AM38-1</f>
        <v>3.1192074104222423E-2</v>
      </c>
      <c r="AN41" s="3">
        <f>+'Indice PondENGHO'!AN39/'Indice PondENGHO'!AN38-1</f>
        <v>4.3299815330818614E-2</v>
      </c>
      <c r="AO41" s="3">
        <f>+'Indice PondENGHO'!AO39/'Indice PondENGHO'!AO38-1</f>
        <v>4.2288871892212976E-2</v>
      </c>
      <c r="AP41" s="3">
        <f>+'Indice PondENGHO'!AP39/'Indice PondENGHO'!AP38-1</f>
        <v>4.0745812207931165E-2</v>
      </c>
      <c r="AQ41" s="3">
        <f>+'Indice PondENGHO'!AQ39/'Indice PondENGHO'!AQ38-1</f>
        <v>7.1290718088621308E-3</v>
      </c>
      <c r="AR41" s="3">
        <f>+'Indice PondENGHO'!AR39/'Indice PondENGHO'!AR38-1</f>
        <v>-6.3889656327444921E-3</v>
      </c>
      <c r="AS41" s="3">
        <f>+'Indice PondENGHO'!AS39/'Indice PondENGHO'!AS38-1</f>
        <v>-2.0016714979259831E-2</v>
      </c>
      <c r="AT41" s="3">
        <f>+'Indice PondENGHO'!AT39/'Indice PondENGHO'!AT38-1</f>
        <v>1.5487027342791837E-2</v>
      </c>
      <c r="AU41" s="3">
        <f>+'Indice PondENGHO'!AU39/'Indice PondENGHO'!AU38-1</f>
        <v>-5.6148348798754633E-3</v>
      </c>
      <c r="AV41" s="3">
        <f>+'Indice PondENGHO'!AV39/'Indice PondENGHO'!AV38-1</f>
        <v>4.5184848220038987E-2</v>
      </c>
      <c r="AW41" s="3">
        <f>+'Indice PondENGHO'!AW39/'Indice PondENGHO'!AW38-1</f>
        <v>3.1539129005033306E-2</v>
      </c>
      <c r="AX41" s="3">
        <f>+'Indice PondENGHO'!AX39/'Indice PondENGHO'!AX38-1</f>
        <v>4.0119930425223105E-2</v>
      </c>
      <c r="AY41" s="3">
        <f>+'Indice PondENGHO'!AY39/'Indice PondENGHO'!AY38-1</f>
        <v>3.1554025996018975E-2</v>
      </c>
      <c r="AZ41" s="10">
        <f>+'Indice PondENGHO'!AZ39/'Indice PondENGHO'!AZ38-1</f>
        <v>4.2704115701721834E-2</v>
      </c>
      <c r="BA41" s="3">
        <f>+'Indice PondENGHO'!BA39/'Indice PondENGHO'!BA38-1</f>
        <v>4.2628879577996548E-2</v>
      </c>
      <c r="BB41" s="3">
        <f>+'Indice PondENGHO'!BB39/'Indice PondENGHO'!BB38-1</f>
        <v>4.1351056897619642E-2</v>
      </c>
      <c r="BC41" s="3">
        <f>+'Indice PondENGHO'!BC39/'Indice PondENGHO'!BC38-1</f>
        <v>5.3061874823674415E-3</v>
      </c>
      <c r="BD41" s="3">
        <f>+'Indice PondENGHO'!BD39/'Indice PondENGHO'!BD38-1</f>
        <v>-6.1203026642751013E-3</v>
      </c>
      <c r="BE41" s="3">
        <f>+'Indice PondENGHO'!BE39/'Indice PondENGHO'!BE38-1</f>
        <v>-2.0594832839839428E-2</v>
      </c>
      <c r="BF41" s="3">
        <f>+'Indice PondENGHO'!BF39/'Indice PondENGHO'!BF38-1</f>
        <v>1.4885775094358289E-2</v>
      </c>
      <c r="BG41" s="3">
        <f>+'Indice PondENGHO'!BG39/'Indice PondENGHO'!BG38-1</f>
        <v>-4.4352944464810529E-3</v>
      </c>
      <c r="BH41" s="3">
        <f>+'Indice PondENGHO'!BH39/'Indice PondENGHO'!BH38-1</f>
        <v>4.5442786252273493E-2</v>
      </c>
      <c r="BI41" s="3">
        <f>+'Indice PondENGHO'!BI39/'Indice PondENGHO'!BI38-1</f>
        <v>3.3159985063593078E-2</v>
      </c>
      <c r="BJ41" s="3">
        <f>+'Indice PondENGHO'!BJ39/'Indice PondENGHO'!BJ38-1</f>
        <v>4.0647650632855026E-2</v>
      </c>
      <c r="BK41" s="11">
        <f>+'Indice PondENGHO'!BK39/'Indice PondENGHO'!BK38-1</f>
        <v>3.1844748711512993E-2</v>
      </c>
      <c r="BL41" s="2">
        <f t="shared" si="2"/>
        <v>43831</v>
      </c>
      <c r="BM41" s="3">
        <f>+'Indice PondENGHO'!BL39/'Indice PondENGHO'!BL38-1</f>
        <v>2.9517427588798606E-2</v>
      </c>
      <c r="BN41" s="3">
        <f>+'Indice PondENGHO'!BM39/'Indice PondENGHO'!BM38-1</f>
        <v>2.6974500412825009E-2</v>
      </c>
      <c r="BO41" s="3">
        <f>+'Indice PondENGHO'!BN39/'Indice PondENGHO'!BN38-1</f>
        <v>2.5507454084113146E-2</v>
      </c>
      <c r="BP41" s="3">
        <f>+'Indice PondENGHO'!BO39/'Indice PondENGHO'!BO38-1</f>
        <v>2.3781373654475635E-2</v>
      </c>
      <c r="BQ41" s="3">
        <f>+'Indice PondENGHO'!BP39/'Indice PondENGHO'!BP38-1</f>
        <v>2.1517982192541085E-2</v>
      </c>
      <c r="BR41" s="10">
        <f>+'Indice PondENGHO'!BQ39/'Indice PondENGHO'!BQ38-1</f>
        <v>4.3744902005529829E-2</v>
      </c>
      <c r="BS41" s="3">
        <f>+'Indice PondENGHO'!BR39/'Indice PondENGHO'!BR38-1</f>
        <v>4.2381184513080372E-2</v>
      </c>
      <c r="BT41" s="3">
        <f>+'Indice PondENGHO'!BS39/'Indice PondENGHO'!BS38-1</f>
        <v>4.0425315464874156E-2</v>
      </c>
      <c r="BU41" s="3">
        <f>+'Indice PondENGHO'!BT39/'Indice PondENGHO'!BT38-1</f>
        <v>6.8402622145506964E-3</v>
      </c>
      <c r="BV41" s="3">
        <f>+'Indice PondENGHO'!BU39/'Indice PondENGHO'!BU38-1</f>
        <v>-6.1301452756978847E-3</v>
      </c>
      <c r="BW41" s="3">
        <f>+'Indice PondENGHO'!BV39/'Indice PondENGHO'!BV38-1</f>
        <v>-2.0002053152606614E-2</v>
      </c>
      <c r="BX41" s="3">
        <f>+'Indice PondENGHO'!BW39/'Indice PondENGHO'!BW38-1</f>
        <v>1.5497540189804315E-2</v>
      </c>
      <c r="BY41" s="3">
        <f>+'Indice PondENGHO'!BX39/'Indice PondENGHO'!BX38-1</f>
        <v>-5.9834525660071858E-3</v>
      </c>
      <c r="BZ41" s="3">
        <f>+'Indice PondENGHO'!BY39/'Indice PondENGHO'!BY38-1</f>
        <v>4.4899133389189494E-2</v>
      </c>
      <c r="CA41" s="3">
        <f>+'Indice PondENGHO'!BZ39/'Indice PondENGHO'!BZ38-1</f>
        <v>3.2128107342801471E-2</v>
      </c>
      <c r="CB41" s="3">
        <f>+'Indice PondENGHO'!CA39/'Indice PondENGHO'!CA38-1</f>
        <v>4.0308294011776713E-2</v>
      </c>
      <c r="CC41" s="11">
        <f>+'Indice PondENGHO'!CB39/'Indice PondENGHO'!CB38-1</f>
        <v>3.1495791557073272E-2</v>
      </c>
      <c r="CD41" s="10">
        <f>+'Indice PondENGHO'!CC39/'Indice PondENGHO'!CC38-1</f>
        <v>2.4549405662771751E-2</v>
      </c>
      <c r="CE41" s="11">
        <f>+'Indice PondENGHO'!CD39/'Indice PondENGHO'!CD38-1</f>
        <v>2.4549295526343995E-2</v>
      </c>
      <c r="CG41" s="3">
        <f ca="1">+'Indice PondENGHO'!CF39/'Indice PondENGHO'!CF38-1</f>
        <v>2.4417366024554354E-2</v>
      </c>
      <c r="CI41" s="3">
        <f t="shared" si="3"/>
        <v>7.9994453962575207E-3</v>
      </c>
      <c r="CJ41" s="3">
        <f>+'[3]Infla Mensual PondENGHO'!CF41</f>
        <v>8.8692952819378057E-3</v>
      </c>
      <c r="CK41" s="3">
        <f t="shared" si="4"/>
        <v>-8.6984988568028498E-4</v>
      </c>
    </row>
    <row r="42" spans="1:89" x14ac:dyDescent="0.25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PondENGHO'!D39-1</f>
        <v>2.3391495779418348E-2</v>
      </c>
      <c r="E42" s="3">
        <f>+'Indice PondENGHO'!E40/'Indice PondENGHO'!E39-1</f>
        <v>1.8475099571661158E-2</v>
      </c>
      <c r="F42" s="3">
        <f>+'Indice PondENGHO'!F40/'Indice PondENGHO'!F39-1</f>
        <v>4.3895267621302914E-2</v>
      </c>
      <c r="G42" s="3">
        <f>+'Indice PondENGHO'!G40/'Indice PondENGHO'!G39-1</f>
        <v>2.5520890564696419E-3</v>
      </c>
      <c r="H42" s="3">
        <f>+'Indice PondENGHO'!H40/'Indice PondENGHO'!H39-1</f>
        <v>2.4178699719458852E-2</v>
      </c>
      <c r="I42" s="3">
        <f>+'Indice PondENGHO'!I40/'Indice PondENGHO'!I39-1</f>
        <v>4.8687523825525769E-3</v>
      </c>
      <c r="J42" s="3">
        <f>+'Indice PondENGHO'!J40/'Indice PondENGHO'!J39-1</f>
        <v>1.5435602554780825E-2</v>
      </c>
      <c r="K42" s="3">
        <f>+'Indice PondENGHO'!K40/'Indice PondENGHO'!K39-1</f>
        <v>2.0139042577176802E-2</v>
      </c>
      <c r="L42" s="3">
        <f>+'Indice PondENGHO'!L40/'Indice PondENGHO'!L39-1</f>
        <v>3.2108720310164651E-2</v>
      </c>
      <c r="M42" s="3">
        <f>+'Indice PondENGHO'!M40/'Indice PondENGHO'!M39-1</f>
        <v>2.8315844805309354E-2</v>
      </c>
      <c r="N42" s="3">
        <f>+'Indice PondENGHO'!N40/'Indice PondENGHO'!N39-1</f>
        <v>2.7383563071964989E-2</v>
      </c>
      <c r="O42" s="11">
        <f>+'Indice PondENGHO'!O40/'Indice PondENGHO'!O39-1</f>
        <v>2.4700965666369479E-2</v>
      </c>
      <c r="P42" s="3">
        <f>+'Indice PondENGHO'!P40/'Indice PondENGHO'!P39-1</f>
        <v>2.273762898669851E-2</v>
      </c>
      <c r="Q42" s="3">
        <f>+'Indice PondENGHO'!Q40/'Indice PondENGHO'!Q39-1</f>
        <v>1.8563777000738302E-2</v>
      </c>
      <c r="R42" s="3">
        <f>+'Indice PondENGHO'!R40/'Indice PondENGHO'!R39-1</f>
        <v>4.5086466571039319E-2</v>
      </c>
      <c r="S42" s="3">
        <f>+'Indice PondENGHO'!S40/'Indice PondENGHO'!S39-1</f>
        <v>4.6747376947471331E-3</v>
      </c>
      <c r="T42" s="3">
        <f>+'Indice PondENGHO'!T40/'Indice PondENGHO'!T39-1</f>
        <v>2.4339165083616887E-2</v>
      </c>
      <c r="U42" s="3">
        <f>+'Indice PondENGHO'!U40/'Indice PondENGHO'!U39-1</f>
        <v>4.6893956553895055E-3</v>
      </c>
      <c r="V42" s="3">
        <f>+'Indice PondENGHO'!V40/'Indice PondENGHO'!V39-1</f>
        <v>1.5446172046812645E-2</v>
      </c>
      <c r="W42" s="3">
        <f>+'Indice PondENGHO'!W40/'Indice PondENGHO'!W39-1</f>
        <v>2.0741452645339109E-2</v>
      </c>
      <c r="X42" s="3">
        <f>+'Indice PondENGHO'!X40/'Indice PondENGHO'!X39-1</f>
        <v>3.136053827177232E-2</v>
      </c>
      <c r="Y42" s="3">
        <f>+'Indice PondENGHO'!Y40/'Indice PondENGHO'!Y39-1</f>
        <v>2.6130769371311979E-2</v>
      </c>
      <c r="Z42" s="3">
        <f>+'Indice PondENGHO'!Z40/'Indice PondENGHO'!Z39-1</f>
        <v>2.9275306895626851E-2</v>
      </c>
      <c r="AA42" s="3">
        <f>+'Indice PondENGHO'!AA40/'Indice PondENGHO'!AA39-1</f>
        <v>2.4894720637724577E-2</v>
      </c>
      <c r="AB42" s="10">
        <f>+'Indice PondENGHO'!AB40/'Indice PondENGHO'!AB39-1</f>
        <v>2.2170136297203769E-2</v>
      </c>
      <c r="AC42" s="3">
        <f>+'Indice PondENGHO'!AC40/'Indice PondENGHO'!AC39-1</f>
        <v>1.8508538428637866E-2</v>
      </c>
      <c r="AD42" s="3">
        <f>+'Indice PondENGHO'!AD40/'Indice PondENGHO'!AD39-1</f>
        <v>4.5668662599999355E-2</v>
      </c>
      <c r="AE42" s="3">
        <f>+'Indice PondENGHO'!AE40/'Indice PondENGHO'!AE39-1</f>
        <v>6.030237184742715E-3</v>
      </c>
      <c r="AF42" s="3">
        <f>+'Indice PondENGHO'!AF40/'Indice PondENGHO'!AF39-1</f>
        <v>2.4117863271415851E-2</v>
      </c>
      <c r="AG42" s="3">
        <f>+'Indice PondENGHO'!AG40/'Indice PondENGHO'!AG39-1</f>
        <v>4.8772529138718657E-3</v>
      </c>
      <c r="AH42" s="3">
        <f>+'Indice PondENGHO'!AH40/'Indice PondENGHO'!AH39-1</f>
        <v>1.6092077444544106E-2</v>
      </c>
      <c r="AI42" s="3">
        <f>+'Indice PondENGHO'!AI40/'Indice PondENGHO'!AI39-1</f>
        <v>2.1177754137281957E-2</v>
      </c>
      <c r="AJ42" s="3">
        <f>+'Indice PondENGHO'!AJ40/'Indice PondENGHO'!AJ39-1</f>
        <v>3.0967193529063408E-2</v>
      </c>
      <c r="AK42" s="3">
        <f>+'Indice PondENGHO'!AK40/'Indice PondENGHO'!AK39-1</f>
        <v>2.5596611079216292E-2</v>
      </c>
      <c r="AL42" s="3">
        <f>+'Indice PondENGHO'!AL40/'Indice PondENGHO'!AL39-1</f>
        <v>3.1233384510668705E-2</v>
      </c>
      <c r="AM42" s="11">
        <f>+'Indice PondENGHO'!AM40/'Indice PondENGHO'!AM39-1</f>
        <v>2.4947035929167916E-2</v>
      </c>
      <c r="AN42" s="3">
        <f>+'Indice PondENGHO'!AN40/'Indice PondENGHO'!AN39-1</f>
        <v>2.184213392002432E-2</v>
      </c>
      <c r="AO42" s="3">
        <f>+'Indice PondENGHO'!AO40/'Indice PondENGHO'!AO39-1</f>
        <v>1.8568217066161408E-2</v>
      </c>
      <c r="AP42" s="3">
        <f>+'Indice PondENGHO'!AP40/'Indice PondENGHO'!AP39-1</f>
        <v>4.5903962529143527E-2</v>
      </c>
      <c r="AQ42" s="3">
        <f>+'Indice PondENGHO'!AQ40/'Indice PondENGHO'!AQ39-1</f>
        <v>6.6665086713066923E-3</v>
      </c>
      <c r="AR42" s="3">
        <f>+'Indice PondENGHO'!AR40/'Indice PondENGHO'!AR39-1</f>
        <v>2.4096129127891386E-2</v>
      </c>
      <c r="AS42" s="3">
        <f>+'Indice PondENGHO'!AS40/'Indice PondENGHO'!AS39-1</f>
        <v>4.540504494625619E-3</v>
      </c>
      <c r="AT42" s="3">
        <f>+'Indice PondENGHO'!AT40/'Indice PondENGHO'!AT39-1</f>
        <v>1.600536402318431E-2</v>
      </c>
      <c r="AU42" s="3">
        <f>+'Indice PondENGHO'!AU40/'Indice PondENGHO'!AU39-1</f>
        <v>2.0940946606419431E-2</v>
      </c>
      <c r="AV42" s="3">
        <f>+'Indice PondENGHO'!AV40/'Indice PondENGHO'!AV39-1</f>
        <v>3.0718857431303315E-2</v>
      </c>
      <c r="AW42" s="3">
        <f>+'Indice PondENGHO'!AW40/'Indice PondENGHO'!AW39-1</f>
        <v>2.583402149620273E-2</v>
      </c>
      <c r="AX42" s="3">
        <f>+'Indice PondENGHO'!AX40/'Indice PondENGHO'!AX39-1</f>
        <v>3.1023623642101539E-2</v>
      </c>
      <c r="AY42" s="3">
        <f>+'Indice PondENGHO'!AY40/'Indice PondENGHO'!AY39-1</f>
        <v>2.4887697139294396E-2</v>
      </c>
      <c r="AZ42" s="10">
        <f>+'Indice PondENGHO'!AZ40/'Indice PondENGHO'!AZ39-1</f>
        <v>2.1262889244715533E-2</v>
      </c>
      <c r="BA42" s="3">
        <f>+'Indice PondENGHO'!BA40/'Indice PondENGHO'!BA39-1</f>
        <v>1.8635340466644834E-2</v>
      </c>
      <c r="BB42" s="3">
        <f>+'Indice PondENGHO'!BB40/'Indice PondENGHO'!BB39-1</f>
        <v>4.6405513570999757E-2</v>
      </c>
      <c r="BC42" s="3">
        <f>+'Indice PondENGHO'!BC40/'Indice PondENGHO'!BC39-1</f>
        <v>7.6454613706500307E-3</v>
      </c>
      <c r="BD42" s="3">
        <f>+'Indice PondENGHO'!BD40/'Indice PondENGHO'!BD39-1</f>
        <v>2.4506769213844315E-2</v>
      </c>
      <c r="BE42" s="3">
        <f>+'Indice PondENGHO'!BE40/'Indice PondENGHO'!BE39-1</f>
        <v>4.2833711810501551E-3</v>
      </c>
      <c r="BF42" s="3">
        <f>+'Indice PondENGHO'!BF40/'Indice PondENGHO'!BF39-1</f>
        <v>1.620678380388263E-2</v>
      </c>
      <c r="BG42" s="3">
        <f>+'Indice PondENGHO'!BG40/'Indice PondENGHO'!BG39-1</f>
        <v>2.128405396726829E-2</v>
      </c>
      <c r="BH42" s="3">
        <f>+'Indice PondENGHO'!BH40/'Indice PondENGHO'!BH39-1</f>
        <v>2.9849075646902978E-2</v>
      </c>
      <c r="BI42" s="3">
        <f>+'Indice PondENGHO'!BI40/'Indice PondENGHO'!BI39-1</f>
        <v>2.4516890141430325E-2</v>
      </c>
      <c r="BJ42" s="3">
        <f>+'Indice PondENGHO'!BJ40/'Indice PondENGHO'!BJ39-1</f>
        <v>3.2104101244222027E-2</v>
      </c>
      <c r="BK42" s="11">
        <f>+'Indice PondENGHO'!BK40/'Indice PondENGHO'!BK39-1</f>
        <v>2.5031817067170614E-2</v>
      </c>
      <c r="BL42" s="2">
        <f t="shared" si="2"/>
        <v>43862</v>
      </c>
      <c r="BM42" s="3">
        <f>+'Indice PondENGHO'!BL40/'Indice PondENGHO'!BL39-1</f>
        <v>2.209781048563797E-2</v>
      </c>
      <c r="BN42" s="3">
        <f>+'Indice PondENGHO'!BM40/'Indice PondENGHO'!BM39-1</f>
        <v>2.1775445389213388E-2</v>
      </c>
      <c r="BO42" s="3">
        <f>+'Indice PondENGHO'!BN40/'Indice PondENGHO'!BN39-1</f>
        <v>2.1763318363705597E-2</v>
      </c>
      <c r="BP42" s="3">
        <f>+'Indice PondENGHO'!BO40/'Indice PondENGHO'!BO39-1</f>
        <v>2.1493809822611398E-2</v>
      </c>
      <c r="BQ42" s="3">
        <f>+'Indice PondENGHO'!BP40/'Indice PondENGHO'!BP39-1</f>
        <v>2.1363462780389142E-2</v>
      </c>
      <c r="BR42" s="10">
        <f>+'Indice PondENGHO'!BQ40/'Indice PondENGHO'!BQ39-1</f>
        <v>2.2223245927275537E-2</v>
      </c>
      <c r="BS42" s="3">
        <f>+'Indice PondENGHO'!BR40/'Indice PondENGHO'!BR39-1</f>
        <v>1.8565309839327027E-2</v>
      </c>
      <c r="BT42" s="3">
        <f>+'Indice PondENGHO'!BS40/'Indice PondENGHO'!BS39-1</f>
        <v>4.5593493788089745E-2</v>
      </c>
      <c r="BU42" s="3">
        <f>+'Indice PondENGHO'!BT40/'Indice PondENGHO'!BT39-1</f>
        <v>6.0680461148139297E-3</v>
      </c>
      <c r="BV42" s="3">
        <f>+'Indice PondENGHO'!BU40/'Indice PondENGHO'!BU39-1</f>
        <v>2.4308369910939209E-2</v>
      </c>
      <c r="BW42" s="3">
        <f>+'Indice PondENGHO'!BV40/'Indice PondENGHO'!BV39-1</f>
        <v>4.5358950923264363E-3</v>
      </c>
      <c r="BX42" s="3">
        <f>+'Indice PondENGHO'!BW40/'Indice PondENGHO'!BW39-1</f>
        <v>1.5961732109877502E-2</v>
      </c>
      <c r="BY42" s="3">
        <f>+'Indice PondENGHO'!BX40/'Indice PondENGHO'!BX39-1</f>
        <v>2.0960528046327198E-2</v>
      </c>
      <c r="BZ42" s="3">
        <f>+'Indice PondENGHO'!BY40/'Indice PondENGHO'!BY39-1</f>
        <v>3.0674932928728582E-2</v>
      </c>
      <c r="CA42" s="3">
        <f>+'Indice PondENGHO'!BZ40/'Indice PondENGHO'!BZ39-1</f>
        <v>2.5458155815189842E-2</v>
      </c>
      <c r="CB42" s="3">
        <f>+'Indice PondENGHO'!CA40/'Indice PondENGHO'!CA39-1</f>
        <v>3.0986052283454191E-2</v>
      </c>
      <c r="CC42" s="11">
        <f>+'Indice PondENGHO'!CB40/'Indice PondENGHO'!CB39-1</f>
        <v>2.4933455534142501E-2</v>
      </c>
      <c r="CD42" s="10">
        <f>+'Indice PondENGHO'!CC40/'Indice PondENGHO'!CC39-1</f>
        <v>2.1617222851227691E-2</v>
      </c>
      <c r="CE42" s="11">
        <f>+'Indice PondENGHO'!CD40/'Indice PondENGHO'!CD39-1</f>
        <v>2.1617222851227691E-2</v>
      </c>
      <c r="CG42" s="3">
        <f ca="1">+'Indice PondENGHO'!CF40/'Indice PondENGHO'!CF39-1</f>
        <v>2.1575508910937513E-2</v>
      </c>
      <c r="CI42" s="3">
        <f t="shared" si="3"/>
        <v>7.3434770524882786E-4</v>
      </c>
      <c r="CJ42" s="3">
        <f>+'[3]Infla Mensual PondENGHO'!CF42</f>
        <v>2.4058277310143872E-3</v>
      </c>
      <c r="CK42" s="3">
        <f t="shared" si="4"/>
        <v>-1.6714800257655593E-3</v>
      </c>
    </row>
    <row r="43" spans="1:89" x14ac:dyDescent="0.25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PondENGHO'!D40-1</f>
        <v>3.0528669027470867E-2</v>
      </c>
      <c r="E43" s="3">
        <f>+'Indice PondENGHO'!E41/'Indice PondENGHO'!E40-1</f>
        <v>2.351284236382023E-2</v>
      </c>
      <c r="F43" s="3">
        <f>+'Indice PondENGHO'!F41/'Indice PondENGHO'!F40-1</f>
        <v>1.957485261118852E-2</v>
      </c>
      <c r="G43" s="3">
        <f>+'Indice PondENGHO'!G41/'Indice PondENGHO'!G40-1</f>
        <v>1.284869566908875E-2</v>
      </c>
      <c r="H43" s="3">
        <f>+'Indice PondENGHO'!H41/'Indice PondENGHO'!H40-1</f>
        <v>2.9098361083482072E-2</v>
      </c>
      <c r="I43" s="3">
        <f>+'Indice PondENGHO'!I41/'Indice PondENGHO'!I40-1</f>
        <v>2.701430947106398E-2</v>
      </c>
      <c r="J43" s="3">
        <f>+'Indice PondENGHO'!J41/'Indice PondENGHO'!J40-1</f>
        <v>1.6231825554882784E-2</v>
      </c>
      <c r="K43" s="3">
        <f>+'Indice PondENGHO'!K41/'Indice PondENGHO'!K40-1</f>
        <v>8.3224501141444529E-2</v>
      </c>
      <c r="L43" s="3">
        <f>+'Indice PondENGHO'!L41/'Indice PondENGHO'!L40-1</f>
        <v>2.9628753109810946E-2</v>
      </c>
      <c r="M43" s="3">
        <f>+'Indice PondENGHO'!M41/'Indice PondENGHO'!M40-1</f>
        <v>1.5842344321432167E-2</v>
      </c>
      <c r="N43" s="3">
        <f>+'Indice PondENGHO'!N41/'Indice PondENGHO'!N40-1</f>
        <v>2.4040938814644086E-2</v>
      </c>
      <c r="O43" s="11">
        <f>+'Indice PondENGHO'!O41/'Indice PondENGHO'!O40-1</f>
        <v>2.1268271493792401E-2</v>
      </c>
      <c r="P43" s="3">
        <f>+'Indice PondENGHO'!P41/'Indice PondENGHO'!P40-1</f>
        <v>3.0263960219387709E-2</v>
      </c>
      <c r="Q43" s="3">
        <f>+'Indice PondENGHO'!Q41/'Indice PondENGHO'!Q40-1</f>
        <v>2.3504013517126499E-2</v>
      </c>
      <c r="R43" s="3">
        <f>+'Indice PondENGHO'!R41/'Indice PondENGHO'!R40-1</f>
        <v>1.6286461023164334E-2</v>
      </c>
      <c r="S43" s="3">
        <f>+'Indice PondENGHO'!S41/'Indice PondENGHO'!S40-1</f>
        <v>1.3049118890567257E-2</v>
      </c>
      <c r="T43" s="3">
        <f>+'Indice PondENGHO'!T41/'Indice PondENGHO'!T40-1</f>
        <v>2.9162670374739852E-2</v>
      </c>
      <c r="U43" s="3">
        <f>+'Indice PondENGHO'!U41/'Indice PondENGHO'!U40-1</f>
        <v>2.6888045533711047E-2</v>
      </c>
      <c r="V43" s="3">
        <f>+'Indice PondENGHO'!V41/'Indice PondENGHO'!V40-1</f>
        <v>1.6052347586869464E-2</v>
      </c>
      <c r="W43" s="3">
        <f>+'Indice PondENGHO'!W41/'Indice PondENGHO'!W40-1</f>
        <v>8.3122762380061888E-2</v>
      </c>
      <c r="X43" s="3">
        <f>+'Indice PondENGHO'!X41/'Indice PondENGHO'!X40-1</f>
        <v>2.8780331724865604E-2</v>
      </c>
      <c r="Y43" s="3">
        <f>+'Indice PondENGHO'!Y41/'Indice PondENGHO'!Y40-1</f>
        <v>2.289584750522855E-2</v>
      </c>
      <c r="Z43" s="3">
        <f>+'Indice PondENGHO'!Z41/'Indice PondENGHO'!Z40-1</f>
        <v>2.3186606816091304E-2</v>
      </c>
      <c r="AA43" s="3">
        <f>+'Indice PondENGHO'!AA41/'Indice PondENGHO'!AA40-1</f>
        <v>2.0938290970664353E-2</v>
      </c>
      <c r="AB43" s="10">
        <f>+'Indice PondENGHO'!AB41/'Indice PondENGHO'!AB40-1</f>
        <v>3.0113017413476495E-2</v>
      </c>
      <c r="AC43" s="3">
        <f>+'Indice PondENGHO'!AC41/'Indice PondENGHO'!AC40-1</f>
        <v>2.3059209695102778E-2</v>
      </c>
      <c r="AD43" s="3">
        <f>+'Indice PondENGHO'!AD41/'Indice PondENGHO'!AD40-1</f>
        <v>1.5177286320066985E-2</v>
      </c>
      <c r="AE43" s="3">
        <f>+'Indice PondENGHO'!AE41/'Indice PondENGHO'!AE40-1</f>
        <v>1.3019871645823855E-2</v>
      </c>
      <c r="AF43" s="3">
        <f>+'Indice PondENGHO'!AF41/'Indice PondENGHO'!AF40-1</f>
        <v>2.9180920124423304E-2</v>
      </c>
      <c r="AG43" s="3">
        <f>+'Indice PondENGHO'!AG41/'Indice PondENGHO'!AG40-1</f>
        <v>2.6782072685436198E-2</v>
      </c>
      <c r="AH43" s="3">
        <f>+'Indice PondENGHO'!AH41/'Indice PondENGHO'!AH40-1</f>
        <v>1.5247441414659946E-2</v>
      </c>
      <c r="AI43" s="3">
        <f>+'Indice PondENGHO'!AI41/'Indice PondENGHO'!AI40-1</f>
        <v>8.2839509852455251E-2</v>
      </c>
      <c r="AJ43" s="3">
        <f>+'Indice PondENGHO'!AJ41/'Indice PondENGHO'!AJ40-1</f>
        <v>2.8182127835644E-2</v>
      </c>
      <c r="AK43" s="3">
        <f>+'Indice PondENGHO'!AK41/'Indice PondENGHO'!AK40-1</f>
        <v>2.402072963794355E-2</v>
      </c>
      <c r="AL43" s="3">
        <f>+'Indice PondENGHO'!AL41/'Indice PondENGHO'!AL40-1</f>
        <v>2.1715940474427153E-2</v>
      </c>
      <c r="AM43" s="11">
        <f>+'Indice PondENGHO'!AM41/'Indice PondENGHO'!AM40-1</f>
        <v>2.0697299784900869E-2</v>
      </c>
      <c r="AN43" s="3">
        <f>+'Indice PondENGHO'!AN41/'Indice PondENGHO'!AN40-1</f>
        <v>2.9851207999641582E-2</v>
      </c>
      <c r="AO43" s="3">
        <f>+'Indice PondENGHO'!AO41/'Indice PondENGHO'!AO40-1</f>
        <v>2.3203215858822901E-2</v>
      </c>
      <c r="AP43" s="3">
        <f>+'Indice PondENGHO'!AP41/'Indice PondENGHO'!AP40-1</f>
        <v>1.2153853231523515E-2</v>
      </c>
      <c r="AQ43" s="3">
        <f>+'Indice PondENGHO'!AQ41/'Indice PondENGHO'!AQ40-1</f>
        <v>1.3415617848234085E-2</v>
      </c>
      <c r="AR43" s="3">
        <f>+'Indice PondENGHO'!AR41/'Indice PondENGHO'!AR40-1</f>
        <v>2.9395301377769911E-2</v>
      </c>
      <c r="AS43" s="3">
        <f>+'Indice PondENGHO'!AS41/'Indice PondENGHO'!AS40-1</f>
        <v>2.6768518645557959E-2</v>
      </c>
      <c r="AT43" s="3">
        <f>+'Indice PondENGHO'!AT41/'Indice PondENGHO'!AT40-1</f>
        <v>1.5868284867815996E-2</v>
      </c>
      <c r="AU43" s="3">
        <f>+'Indice PondENGHO'!AU41/'Indice PondENGHO'!AU40-1</f>
        <v>8.2765082652138666E-2</v>
      </c>
      <c r="AV43" s="3">
        <f>+'Indice PondENGHO'!AV41/'Indice PondENGHO'!AV40-1</f>
        <v>2.897483097203013E-2</v>
      </c>
      <c r="AW43" s="3">
        <f>+'Indice PondENGHO'!AW41/'Indice PondENGHO'!AW40-1</f>
        <v>2.269291073251023E-2</v>
      </c>
      <c r="AX43" s="3">
        <f>+'Indice PondENGHO'!AX41/'Indice PondENGHO'!AX40-1</f>
        <v>2.1269860511103911E-2</v>
      </c>
      <c r="AY43" s="3">
        <f>+'Indice PondENGHO'!AY41/'Indice PondENGHO'!AY40-1</f>
        <v>2.0818009755176448E-2</v>
      </c>
      <c r="AZ43" s="10">
        <f>+'Indice PondENGHO'!AZ41/'Indice PondENGHO'!AZ40-1</f>
        <v>2.9689405080634002E-2</v>
      </c>
      <c r="BA43" s="3">
        <f>+'Indice PondENGHO'!BA41/'Indice PondENGHO'!BA40-1</f>
        <v>2.353511218761617E-2</v>
      </c>
      <c r="BB43" s="3">
        <f>+'Indice PondENGHO'!BB41/'Indice PondENGHO'!BB40-1</f>
        <v>8.9708575841591642E-3</v>
      </c>
      <c r="BC43" s="3">
        <f>+'Indice PondENGHO'!BC41/'Indice PondENGHO'!BC40-1</f>
        <v>1.4469848077802494E-2</v>
      </c>
      <c r="BD43" s="3">
        <f>+'Indice PondENGHO'!BD41/'Indice PondENGHO'!BD40-1</f>
        <v>3.0076972597058882E-2</v>
      </c>
      <c r="BE43" s="3">
        <f>+'Indice PondENGHO'!BE41/'Indice PondENGHO'!BE40-1</f>
        <v>2.6671453588735128E-2</v>
      </c>
      <c r="BF43" s="3">
        <f>+'Indice PondENGHO'!BF41/'Indice PondENGHO'!BF40-1</f>
        <v>1.5856201011583249E-2</v>
      </c>
      <c r="BG43" s="3">
        <f>+'Indice PondENGHO'!BG41/'Indice PondENGHO'!BG40-1</f>
        <v>8.2570639269935242E-2</v>
      </c>
      <c r="BH43" s="3">
        <f>+'Indice PondENGHO'!BH41/'Indice PondENGHO'!BH40-1</f>
        <v>3.031912629632294E-2</v>
      </c>
      <c r="BI43" s="3">
        <f>+'Indice PondENGHO'!BI41/'Indice PondENGHO'!BI40-1</f>
        <v>2.8297161231295886E-2</v>
      </c>
      <c r="BJ43" s="3">
        <f>+'Indice PondENGHO'!BJ41/'Indice PondENGHO'!BJ40-1</f>
        <v>2.0189892259885101E-2</v>
      </c>
      <c r="BK43" s="11">
        <f>+'Indice PondENGHO'!BK41/'Indice PondENGHO'!BK40-1</f>
        <v>2.0901992254254598E-2</v>
      </c>
      <c r="BL43" s="2">
        <f t="shared" si="2"/>
        <v>43891</v>
      </c>
      <c r="BM43" s="3">
        <f>+'Indice PondENGHO'!BL41/'Indice PondENGHO'!BL40-1</f>
        <v>2.6898744716365552E-2</v>
      </c>
      <c r="BN43" s="3">
        <f>+'Indice PondENGHO'!BM41/'Indice PondENGHO'!BM40-1</f>
        <v>2.6073589115983342E-2</v>
      </c>
      <c r="BO43" s="3">
        <f>+'Indice PondENGHO'!BN41/'Indice PondENGHO'!BN40-1</f>
        <v>2.5652063468511788E-2</v>
      </c>
      <c r="BP43" s="3">
        <f>+'Indice PondENGHO'!BO41/'Indice PondENGHO'!BO40-1</f>
        <v>2.4929834996133104E-2</v>
      </c>
      <c r="BQ43" s="3">
        <f>+'Indice PondENGHO'!BP41/'Indice PondENGHO'!BP40-1</f>
        <v>2.4539657334975429E-2</v>
      </c>
      <c r="BR43" s="10">
        <f>+'Indice PondENGHO'!BQ41/'Indice PondENGHO'!BQ40-1</f>
        <v>3.0066037125119349E-2</v>
      </c>
      <c r="BS43" s="3">
        <f>+'Indice PondENGHO'!BR41/'Indice PondENGHO'!BR40-1</f>
        <v>2.3377579117666025E-2</v>
      </c>
      <c r="BT43" s="3">
        <f>+'Indice PondENGHO'!BS41/'Indice PondENGHO'!BS40-1</f>
        <v>1.3499171527763698E-2</v>
      </c>
      <c r="BU43" s="3">
        <f>+'Indice PondENGHO'!BT41/'Indice PondENGHO'!BT40-1</f>
        <v>1.3564640486010804E-2</v>
      </c>
      <c r="BV43" s="3">
        <f>+'Indice PondENGHO'!BU41/'Indice PondENGHO'!BU40-1</f>
        <v>2.9590932197773645E-2</v>
      </c>
      <c r="BW43" s="3">
        <f>+'Indice PondENGHO'!BV41/'Indice PondENGHO'!BV40-1</f>
        <v>2.6764422967169077E-2</v>
      </c>
      <c r="BX43" s="3">
        <f>+'Indice PondENGHO'!BW41/'Indice PondENGHO'!BW40-1</f>
        <v>1.5820792729175803E-2</v>
      </c>
      <c r="BY43" s="3">
        <f>+'Indice PondENGHO'!BX41/'Indice PondENGHO'!BX40-1</f>
        <v>8.2836575468437257E-2</v>
      </c>
      <c r="BZ43" s="3">
        <f>+'Indice PondENGHO'!BY41/'Indice PondENGHO'!BY40-1</f>
        <v>2.9383396799832484E-2</v>
      </c>
      <c r="CA43" s="3">
        <f>+'Indice PondENGHO'!BZ41/'Indice PondENGHO'!BZ40-1</f>
        <v>2.4764436347350927E-2</v>
      </c>
      <c r="CB43" s="3">
        <f>+'Indice PondENGHO'!CA41/'Indice PondENGHO'!CA40-1</f>
        <v>2.1362491101566405E-2</v>
      </c>
      <c r="CC43" s="11">
        <f>+'Indice PondENGHO'!CB41/'Indice PondENGHO'!CB40-1</f>
        <v>2.0890077445397282E-2</v>
      </c>
      <c r="CD43" s="10">
        <f>+'Indice PondENGHO'!CC41/'Indice PondENGHO'!CC40-1</f>
        <v>2.5351057019800116E-2</v>
      </c>
      <c r="CE43" s="11">
        <f>+'Indice PondENGHO'!CD41/'Indice PondENGHO'!CD40-1</f>
        <v>2.5351057019800116E-2</v>
      </c>
      <c r="CG43" s="3">
        <f ca="1">+'Indice PondENGHO'!CF41/'Indice PondENGHO'!CF40-1</f>
        <v>2.5053348798574904E-2</v>
      </c>
      <c r="CI43" s="3">
        <f t="shared" si="3"/>
        <v>2.3590873813901236E-3</v>
      </c>
      <c r="CJ43" s="3">
        <f>+'[3]Infla Mensual PondENGHO'!CF43</f>
        <v>1.9959717074713446E-3</v>
      </c>
      <c r="CK43" s="3">
        <f t="shared" si="4"/>
        <v>3.6311567391877908E-4</v>
      </c>
    </row>
    <row r="44" spans="1:89" x14ac:dyDescent="0.25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PondENGHO'!D41-1</f>
        <v>3.6515054576795158E-2</v>
      </c>
      <c r="E44" s="3">
        <f>+'Indice PondENGHO'!E42/'Indice PondENGHO'!E41-1</f>
        <v>2.3343087491913606E-2</v>
      </c>
      <c r="F44" s="3">
        <f>+'Indice PondENGHO'!F42/'Indice PondENGHO'!F41-1</f>
        <v>-1.7011189613996835E-3</v>
      </c>
      <c r="G44" s="3">
        <f>+'Indice PondENGHO'!G42/'Indice PondENGHO'!G41-1</f>
        <v>7.0006757840412881E-4</v>
      </c>
      <c r="H44" s="3">
        <f>+'Indice PondENGHO'!H42/'Indice PondENGHO'!H41-1</f>
        <v>1.5951309369013345E-2</v>
      </c>
      <c r="I44" s="3">
        <f>+'Indice PondENGHO'!I42/'Indice PondENGHO'!I41-1</f>
        <v>1.3664625986119283E-2</v>
      </c>
      <c r="J44" s="3">
        <f>+'Indice PondENGHO'!J42/'Indice PondENGHO'!J41-1</f>
        <v>1.1886381792002965E-2</v>
      </c>
      <c r="K44" s="3">
        <f>+'Indice PondENGHO'!K42/'Indice PondENGHO'!K41-1</f>
        <v>-3.8611073826708808E-2</v>
      </c>
      <c r="L44" s="3">
        <f>+'Indice PondENGHO'!L42/'Indice PondENGHO'!L41-1</f>
        <v>2.4203055853907474E-2</v>
      </c>
      <c r="M44" s="3">
        <f>+'Indice PondENGHO'!M42/'Indice PondENGHO'!M41-1</f>
        <v>7.2897839603958126E-4</v>
      </c>
      <c r="N44" s="3">
        <f>+'Indice PondENGHO'!N42/'Indice PondENGHO'!N41-1</f>
        <v>1.6754553253926163E-2</v>
      </c>
      <c r="O44" s="11">
        <f>+'Indice PondENGHO'!O42/'Indice PondENGHO'!O41-1</f>
        <v>3.7710412764326851E-3</v>
      </c>
      <c r="P44" s="3">
        <f>+'Indice PondENGHO'!P42/'Indice PondENGHO'!P41-1</f>
        <v>3.5609090859549886E-2</v>
      </c>
      <c r="Q44" s="3">
        <f>+'Indice PondENGHO'!Q42/'Indice PondENGHO'!Q41-1</f>
        <v>2.2781655641956444E-2</v>
      </c>
      <c r="R44" s="3">
        <f>+'Indice PondENGHO'!R42/'Indice PondENGHO'!R41-1</f>
        <v>-3.9425941900148587E-3</v>
      </c>
      <c r="S44" s="3">
        <f>+'Indice PondENGHO'!S42/'Indice PondENGHO'!S41-1</f>
        <v>-1.1642124447375224E-5</v>
      </c>
      <c r="T44" s="3">
        <f>+'Indice PondENGHO'!T42/'Indice PondENGHO'!T41-1</f>
        <v>1.5531465436684488E-2</v>
      </c>
      <c r="U44" s="3">
        <f>+'Indice PondENGHO'!U42/'Indice PondENGHO'!U41-1</f>
        <v>1.280831555031936E-2</v>
      </c>
      <c r="V44" s="3">
        <f>+'Indice PondENGHO'!V42/'Indice PondENGHO'!V41-1</f>
        <v>1.1981208979066515E-2</v>
      </c>
      <c r="W44" s="3">
        <f>+'Indice PondENGHO'!W42/'Indice PondENGHO'!W41-1</f>
        <v>-3.7791390214992671E-2</v>
      </c>
      <c r="X44" s="3">
        <f>+'Indice PondENGHO'!X42/'Indice PondENGHO'!X41-1</f>
        <v>2.4366290060781948E-2</v>
      </c>
      <c r="Y44" s="3">
        <f>+'Indice PondENGHO'!Y42/'Indice PondENGHO'!Y41-1</f>
        <v>-1.5727708997056444E-3</v>
      </c>
      <c r="Z44" s="3">
        <f>+'Indice PondENGHO'!Z42/'Indice PondENGHO'!Z41-1</f>
        <v>1.5981786820160604E-2</v>
      </c>
      <c r="AA44" s="3">
        <f>+'Indice PondENGHO'!AA42/'Indice PondENGHO'!AA41-1</f>
        <v>2.5353644365890826E-3</v>
      </c>
      <c r="AB44" s="10">
        <f>+'Indice PondENGHO'!AB42/'Indice PondENGHO'!AB41-1</f>
        <v>3.4864911767350959E-2</v>
      </c>
      <c r="AC44" s="3">
        <f>+'Indice PondENGHO'!AC42/'Indice PondENGHO'!AC41-1</f>
        <v>2.3266883262575977E-2</v>
      </c>
      <c r="AD44" s="3">
        <f>+'Indice PondENGHO'!AD42/'Indice PondENGHO'!AD41-1</f>
        <v>-5.2530060714505167E-3</v>
      </c>
      <c r="AE44" s="3">
        <f>+'Indice PondENGHO'!AE42/'Indice PondENGHO'!AE41-1</f>
        <v>-4.1479746838524179E-4</v>
      </c>
      <c r="AF44" s="3">
        <f>+'Indice PondENGHO'!AF42/'Indice PondENGHO'!AF41-1</f>
        <v>1.5097587586374139E-2</v>
      </c>
      <c r="AG44" s="3">
        <f>+'Indice PondENGHO'!AG42/'Indice PondENGHO'!AG41-1</f>
        <v>1.2048154493488061E-2</v>
      </c>
      <c r="AH44" s="3">
        <f>+'Indice PondENGHO'!AH42/'Indice PondENGHO'!AH41-1</f>
        <v>1.2162611344677998E-2</v>
      </c>
      <c r="AI44" s="3">
        <f>+'Indice PondENGHO'!AI42/'Indice PondENGHO'!AI41-1</f>
        <v>-3.7365663134350857E-2</v>
      </c>
      <c r="AJ44" s="3">
        <f>+'Indice PondENGHO'!AJ42/'Indice PondENGHO'!AJ41-1</f>
        <v>2.4514833067805331E-2</v>
      </c>
      <c r="AK44" s="3">
        <f>+'Indice PondENGHO'!AK42/'Indice PondENGHO'!AK41-1</f>
        <v>-1.814930169987572E-3</v>
      </c>
      <c r="AL44" s="3">
        <f>+'Indice PondENGHO'!AL42/'Indice PondENGHO'!AL41-1</f>
        <v>1.5249178825338605E-2</v>
      </c>
      <c r="AM44" s="11">
        <f>+'Indice PondENGHO'!AM42/'Indice PondENGHO'!AM41-1</f>
        <v>2.2469645726446164E-3</v>
      </c>
      <c r="AN44" s="3">
        <f>+'Indice PondENGHO'!AN42/'Indice PondENGHO'!AN41-1</f>
        <v>3.3967682039424352E-2</v>
      </c>
      <c r="AO44" s="3">
        <f>+'Indice PondENGHO'!AO42/'Indice PondENGHO'!AO41-1</f>
        <v>2.3150656818091697E-2</v>
      </c>
      <c r="AP44" s="3">
        <f>+'Indice PondENGHO'!AP42/'Indice PondENGHO'!AP41-1</f>
        <v>-5.5793799365708718E-3</v>
      </c>
      <c r="AQ44" s="3">
        <f>+'Indice PondENGHO'!AQ42/'Indice PondENGHO'!AQ41-1</f>
        <v>-2.6898710366729528E-4</v>
      </c>
      <c r="AR44" s="3">
        <f>+'Indice PondENGHO'!AR42/'Indice PondENGHO'!AR41-1</f>
        <v>1.4917962260600826E-2</v>
      </c>
      <c r="AS44" s="3">
        <f>+'Indice PondENGHO'!AS42/'Indice PondENGHO'!AS41-1</f>
        <v>1.1385457662943521E-2</v>
      </c>
      <c r="AT44" s="3">
        <f>+'Indice PondENGHO'!AT42/'Indice PondENGHO'!AT41-1</f>
        <v>1.2720985223210635E-2</v>
      </c>
      <c r="AU44" s="3">
        <f>+'Indice PondENGHO'!AU42/'Indice PondENGHO'!AU41-1</f>
        <v>-3.7326262746313676E-2</v>
      </c>
      <c r="AV44" s="3">
        <f>+'Indice PondENGHO'!AV42/'Indice PondENGHO'!AV41-1</f>
        <v>2.4461873824540348E-2</v>
      </c>
      <c r="AW44" s="3">
        <f>+'Indice PondENGHO'!AW42/'Indice PondENGHO'!AW41-1</f>
        <v>-1.4809854586059767E-3</v>
      </c>
      <c r="AX44" s="3">
        <f>+'Indice PondENGHO'!AX42/'Indice PondENGHO'!AX41-1</f>
        <v>1.4617449130420068E-2</v>
      </c>
      <c r="AY44" s="3">
        <f>+'Indice PondENGHO'!AY42/'Indice PondENGHO'!AY41-1</f>
        <v>1.7428330216167076E-3</v>
      </c>
      <c r="AZ44" s="10">
        <f>+'Indice PondENGHO'!AZ42/'Indice PondENGHO'!AZ41-1</f>
        <v>3.3157143031531167E-2</v>
      </c>
      <c r="BA44" s="3">
        <f>+'Indice PondENGHO'!BA42/'Indice PondENGHO'!BA41-1</f>
        <v>2.2680927232595405E-2</v>
      </c>
      <c r="BB44" s="3">
        <f>+'Indice PondENGHO'!BB42/'Indice PondENGHO'!BB41-1</f>
        <v>-6.3577881996335073E-3</v>
      </c>
      <c r="BC44" s="3">
        <f>+'Indice PondENGHO'!BC42/'Indice PondENGHO'!BC41-1</f>
        <v>9.0371679848377795E-5</v>
      </c>
      <c r="BD44" s="3">
        <f>+'Indice PondENGHO'!BD42/'Indice PondENGHO'!BD41-1</f>
        <v>1.4688633037842624E-2</v>
      </c>
      <c r="BE44" s="3">
        <f>+'Indice PondENGHO'!BE42/'Indice PondENGHO'!BE41-1</f>
        <v>1.0460554776414277E-2</v>
      </c>
      <c r="BF44" s="3">
        <f>+'Indice PondENGHO'!BF42/'Indice PondENGHO'!BF41-1</f>
        <v>1.3737283766453112E-2</v>
      </c>
      <c r="BG44" s="3">
        <f>+'Indice PondENGHO'!BG42/'Indice PondENGHO'!BG41-1</f>
        <v>-3.6370584145525409E-2</v>
      </c>
      <c r="BH44" s="3">
        <f>+'Indice PondENGHO'!BH42/'Indice PondENGHO'!BH41-1</f>
        <v>2.4709741628633708E-2</v>
      </c>
      <c r="BI44" s="3">
        <f>+'Indice PondENGHO'!BI42/'Indice PondENGHO'!BI41-1</f>
        <v>-4.1104191763219333E-3</v>
      </c>
      <c r="BJ44" s="3">
        <f>+'Indice PondENGHO'!BJ42/'Indice PondENGHO'!BJ41-1</f>
        <v>1.4225133887159735E-2</v>
      </c>
      <c r="BK44" s="11">
        <f>+'Indice PondENGHO'!BK42/'Indice PondENGHO'!BK41-1</f>
        <v>5.0622117613774442E-4</v>
      </c>
      <c r="BL44" s="2">
        <f t="shared" si="2"/>
        <v>43922</v>
      </c>
      <c r="BM44" s="3">
        <f>+'Indice PondENGHO'!BL42/'Indice PondENGHO'!BL41-1</f>
        <v>1.9271507999018445E-2</v>
      </c>
      <c r="BN44" s="3">
        <f>+'Indice PondENGHO'!BM42/'Indice PondENGHO'!BM41-1</f>
        <v>1.6554638202317618E-2</v>
      </c>
      <c r="BO44" s="3">
        <f>+'Indice PondENGHO'!BN42/'Indice PondENGHO'!BN41-1</f>
        <v>1.5351294129001269E-2</v>
      </c>
      <c r="BP44" s="3">
        <f>+'Indice PondENGHO'!BO42/'Indice PondENGHO'!BO41-1</f>
        <v>1.419837915064881E-2</v>
      </c>
      <c r="BQ44" s="3">
        <f>+'Indice PondENGHO'!BP42/'Indice PondENGHO'!BP41-1</f>
        <v>1.2947574351107827E-2</v>
      </c>
      <c r="BR44" s="10">
        <f>+'Indice PondENGHO'!BQ42/'Indice PondENGHO'!BQ41-1</f>
        <v>3.4729875874180971E-2</v>
      </c>
      <c r="BS44" s="3">
        <f>+'Indice PondENGHO'!BR42/'Indice PondENGHO'!BR41-1</f>
        <v>2.2983602362916855E-2</v>
      </c>
      <c r="BT44" s="3">
        <f>+'Indice PondENGHO'!BS42/'Indice PondENGHO'!BS41-1</f>
        <v>-4.9354207325988941E-3</v>
      </c>
      <c r="BU44" s="3">
        <f>+'Indice PondENGHO'!BT42/'Indice PondENGHO'!BT41-1</f>
        <v>-2.1973997436419701E-5</v>
      </c>
      <c r="BV44" s="3">
        <f>+'Indice PondENGHO'!BU42/'Indice PondENGHO'!BU41-1</f>
        <v>1.5018637856579975E-2</v>
      </c>
      <c r="BW44" s="3">
        <f>+'Indice PondENGHO'!BV42/'Indice PondENGHO'!BV41-1</f>
        <v>1.1463475178375759E-2</v>
      </c>
      <c r="BX44" s="3">
        <f>+'Indice PondENGHO'!BW42/'Indice PondENGHO'!BW41-1</f>
        <v>1.281415032964861E-2</v>
      </c>
      <c r="BY44" s="3">
        <f>+'Indice PondENGHO'!BX42/'Indice PondENGHO'!BX41-1</f>
        <v>-3.7283838700741367E-2</v>
      </c>
      <c r="BZ44" s="3">
        <f>+'Indice PondENGHO'!BY42/'Indice PondENGHO'!BY41-1</f>
        <v>2.4521359218907746E-2</v>
      </c>
      <c r="CA44" s="3">
        <f>+'Indice PondENGHO'!BZ42/'Indice PondENGHO'!BZ41-1</f>
        <v>-2.4698636039525157E-3</v>
      </c>
      <c r="CB44" s="3">
        <f>+'Indice PondENGHO'!CA42/'Indice PondENGHO'!CA41-1</f>
        <v>1.490038398669058E-2</v>
      </c>
      <c r="CC44" s="11">
        <f>+'Indice PondENGHO'!CB42/'Indice PondENGHO'!CB41-1</f>
        <v>1.6828040035665737E-3</v>
      </c>
      <c r="CD44" s="10">
        <f>+'Indice PondENGHO'!CC42/'Indice PondENGHO'!CC41-1</f>
        <v>1.4988692173405482E-2</v>
      </c>
      <c r="CE44" s="11">
        <f>+'Indice PondENGHO'!CD42/'Indice PondENGHO'!CD41-1</f>
        <v>1.4988692173405482E-2</v>
      </c>
      <c r="CG44" s="3">
        <f ca="1">+'Indice PondENGHO'!CF42/'Indice PondENGHO'!CF41-1</f>
        <v>1.5120685457362004E-2</v>
      </c>
      <c r="CI44" s="3">
        <f t="shared" si="3"/>
        <v>6.3239336479106179E-3</v>
      </c>
      <c r="CJ44" s="3">
        <f>+'[3]Infla Mensual PondENGHO'!CF44</f>
        <v>6.5913621520785615E-3</v>
      </c>
      <c r="CK44" s="3">
        <f t="shared" si="4"/>
        <v>-2.6742850416794361E-4</v>
      </c>
    </row>
    <row r="45" spans="1:89" x14ac:dyDescent="0.25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PondENGHO'!D42-1</f>
        <v>1.4913488787972939E-2</v>
      </c>
      <c r="E45" s="3">
        <f>+'Indice PondENGHO'!E43/'Indice PondENGHO'!E42-1</f>
        <v>5.7567124333672837E-3</v>
      </c>
      <c r="F45" s="3">
        <f>+'Indice PondENGHO'!F43/'Indice PondENGHO'!F42-1</f>
        <v>6.8514099643212756E-2</v>
      </c>
      <c r="G45" s="3">
        <f>+'Indice PondENGHO'!G43/'Indice PondENGHO'!G42-1</f>
        <v>1.3994324580306472E-3</v>
      </c>
      <c r="H45" s="3">
        <f>+'Indice PondENGHO'!H43/'Indice PondENGHO'!H42-1</f>
        <v>3.0959889544336372E-2</v>
      </c>
      <c r="I45" s="3">
        <f>+'Indice PondENGHO'!I43/'Indice PondENGHO'!I42-1</f>
        <v>1.1638561935876535E-2</v>
      </c>
      <c r="J45" s="3">
        <f>+'Indice PondENGHO'!J43/'Indice PondENGHO'!J42-1</f>
        <v>1.1669227146640759E-2</v>
      </c>
      <c r="K45" s="3">
        <f>+'Indice PondENGHO'!K43/'Indice PondENGHO'!K42-1</f>
        <v>8.6201771847462805E-3</v>
      </c>
      <c r="L45" s="3">
        <f>+'Indice PondENGHO'!L43/'Indice PondENGHO'!L42-1</f>
        <v>2.7326850380697598E-2</v>
      </c>
      <c r="M45" s="3">
        <f>+'Indice PondENGHO'!M43/'Indice PondENGHO'!M42-1</f>
        <v>5.8868521427901666E-3</v>
      </c>
      <c r="N45" s="3">
        <f>+'Indice PondENGHO'!N43/'Indice PondENGHO'!N42-1</f>
        <v>1.5992128004561845E-2</v>
      </c>
      <c r="O45" s="11">
        <f>+'Indice PondENGHO'!O43/'Indice PondENGHO'!O42-1</f>
        <v>2.0026181639812624E-2</v>
      </c>
      <c r="P45" s="3">
        <f>+'Indice PondENGHO'!P43/'Indice PondENGHO'!P42-1</f>
        <v>1.5025145899401515E-2</v>
      </c>
      <c r="Q45" s="3">
        <f>+'Indice PondENGHO'!Q43/'Indice PondENGHO'!Q42-1</f>
        <v>6.2856534491391169E-3</v>
      </c>
      <c r="R45" s="3">
        <f>+'Indice PondENGHO'!R43/'Indice PondENGHO'!R42-1</f>
        <v>7.2141154085922699E-2</v>
      </c>
      <c r="S45" s="3">
        <f>+'Indice PondENGHO'!S43/'Indice PondENGHO'!S42-1</f>
        <v>1.156029847774187E-3</v>
      </c>
      <c r="T45" s="3">
        <f>+'Indice PondENGHO'!T43/'Indice PondENGHO'!T42-1</f>
        <v>3.0546229935532354E-2</v>
      </c>
      <c r="U45" s="3">
        <f>+'Indice PondENGHO'!U43/'Indice PondENGHO'!U42-1</f>
        <v>1.0748686540431374E-2</v>
      </c>
      <c r="V45" s="3">
        <f>+'Indice PondENGHO'!V43/'Indice PondENGHO'!V42-1</f>
        <v>1.1347435031462183E-2</v>
      </c>
      <c r="W45" s="3">
        <f>+'Indice PondENGHO'!W43/'Indice PondENGHO'!W42-1</f>
        <v>7.8333410864319664E-3</v>
      </c>
      <c r="X45" s="3">
        <f>+'Indice PondENGHO'!X43/'Indice PondENGHO'!X42-1</f>
        <v>2.5539047401788917E-2</v>
      </c>
      <c r="Y45" s="3">
        <f>+'Indice PondENGHO'!Y43/'Indice PondENGHO'!Y42-1</f>
        <v>2.9443186993800552E-3</v>
      </c>
      <c r="Z45" s="3">
        <f>+'Indice PondENGHO'!Z43/'Indice PondENGHO'!Z42-1</f>
        <v>1.5915624341497736E-2</v>
      </c>
      <c r="AA45" s="3">
        <f>+'Indice PondENGHO'!AA43/'Indice PondENGHO'!AA42-1</f>
        <v>1.9956698480809942E-2</v>
      </c>
      <c r="AB45" s="10">
        <f>+'Indice PondENGHO'!AB43/'Indice PondENGHO'!AB42-1</f>
        <v>1.520777076824964E-2</v>
      </c>
      <c r="AC45" s="3">
        <f>+'Indice PondENGHO'!AC43/'Indice PondENGHO'!AC42-1</f>
        <v>6.6012312666432482E-3</v>
      </c>
      <c r="AD45" s="3">
        <f>+'Indice PondENGHO'!AD43/'Indice PondENGHO'!AD42-1</f>
        <v>7.3440017095217858E-2</v>
      </c>
      <c r="AE45" s="3">
        <f>+'Indice PondENGHO'!AE43/'Indice PondENGHO'!AE42-1</f>
        <v>8.8246699050054112E-4</v>
      </c>
      <c r="AF45" s="3">
        <f>+'Indice PondENGHO'!AF43/'Indice PondENGHO'!AF42-1</f>
        <v>2.984689470243973E-2</v>
      </c>
      <c r="AG45" s="3">
        <f>+'Indice PondENGHO'!AG43/'Indice PondENGHO'!AG42-1</f>
        <v>1.038005085713678E-2</v>
      </c>
      <c r="AH45" s="3">
        <f>+'Indice PondENGHO'!AH43/'Indice PondENGHO'!AH42-1</f>
        <v>1.182498734643489E-2</v>
      </c>
      <c r="AI45" s="3">
        <f>+'Indice PondENGHO'!AI43/'Indice PondENGHO'!AI42-1</f>
        <v>7.571517565501118E-3</v>
      </c>
      <c r="AJ45" s="3">
        <f>+'Indice PondENGHO'!AJ43/'Indice PondENGHO'!AJ42-1</f>
        <v>2.4359959660628316E-2</v>
      </c>
      <c r="AK45" s="3">
        <f>+'Indice PondENGHO'!AK43/'Indice PondENGHO'!AK42-1</f>
        <v>2.3184513470868584E-3</v>
      </c>
      <c r="AL45" s="3">
        <f>+'Indice PondENGHO'!AL43/'Indice PondENGHO'!AL42-1</f>
        <v>1.5735629307516819E-2</v>
      </c>
      <c r="AM45" s="11">
        <f>+'Indice PondENGHO'!AM43/'Indice PondENGHO'!AM42-1</f>
        <v>1.9723438166873386E-2</v>
      </c>
      <c r="AN45" s="3">
        <f>+'Indice PondENGHO'!AN43/'Indice PondENGHO'!AN42-1</f>
        <v>1.5208755344160441E-2</v>
      </c>
      <c r="AO45" s="3">
        <f>+'Indice PondENGHO'!AO43/'Indice PondENGHO'!AO42-1</f>
        <v>6.4926874604540608E-3</v>
      </c>
      <c r="AP45" s="3">
        <f>+'Indice PondENGHO'!AP43/'Indice PondENGHO'!AP42-1</f>
        <v>7.6248375730286533E-2</v>
      </c>
      <c r="AQ45" s="3">
        <f>+'Indice PondENGHO'!AQ43/'Indice PondENGHO'!AQ42-1</f>
        <v>8.9485795352994835E-4</v>
      </c>
      <c r="AR45" s="3">
        <f>+'Indice PondENGHO'!AR43/'Indice PondENGHO'!AR42-1</f>
        <v>2.9669689537226374E-2</v>
      </c>
      <c r="AS45" s="3">
        <f>+'Indice PondENGHO'!AS43/'Indice PondENGHO'!AS42-1</f>
        <v>1.0087199234854127E-2</v>
      </c>
      <c r="AT45" s="3">
        <f>+'Indice PondENGHO'!AT43/'Indice PondENGHO'!AT42-1</f>
        <v>1.0688944890832053E-2</v>
      </c>
      <c r="AU45" s="3">
        <f>+'Indice PondENGHO'!AU43/'Indice PondENGHO'!AU42-1</f>
        <v>7.2463110210025938E-3</v>
      </c>
      <c r="AV45" s="3">
        <f>+'Indice PondENGHO'!AV43/'Indice PondENGHO'!AV42-1</f>
        <v>2.5432514664583072E-2</v>
      </c>
      <c r="AW45" s="3">
        <f>+'Indice PondENGHO'!AW43/'Indice PondENGHO'!AW42-1</f>
        <v>2.257673430442253E-3</v>
      </c>
      <c r="AX45" s="3">
        <f>+'Indice PondENGHO'!AX43/'Indice PondENGHO'!AX42-1</f>
        <v>1.5706730144654513E-2</v>
      </c>
      <c r="AY45" s="3">
        <f>+'Indice PondENGHO'!AY43/'Indice PondENGHO'!AY42-1</f>
        <v>1.9750852786492468E-2</v>
      </c>
      <c r="AZ45" s="10">
        <f>+'Indice PondENGHO'!AZ43/'Indice PondENGHO'!AZ42-1</f>
        <v>1.4871826379567743E-2</v>
      </c>
      <c r="BA45" s="3">
        <f>+'Indice PondENGHO'!BA43/'Indice PondENGHO'!BA42-1</f>
        <v>6.5506975456086636E-3</v>
      </c>
      <c r="BB45" s="3">
        <f>+'Indice PondENGHO'!BB43/'Indice PondENGHO'!BB42-1</f>
        <v>7.9695809787735827E-2</v>
      </c>
      <c r="BC45" s="3">
        <f>+'Indice PondENGHO'!BC43/'Indice PondENGHO'!BC42-1</f>
        <v>9.9314526849814122E-4</v>
      </c>
      <c r="BD45" s="3">
        <f>+'Indice PondENGHO'!BD43/'Indice PondENGHO'!BD42-1</f>
        <v>2.9555225289932929E-2</v>
      </c>
      <c r="BE45" s="3">
        <f>+'Indice PondENGHO'!BE43/'Indice PondENGHO'!BE42-1</f>
        <v>9.6245644923314E-3</v>
      </c>
      <c r="BF45" s="3">
        <f>+'Indice PondENGHO'!BF43/'Indice PondENGHO'!BF42-1</f>
        <v>9.7251681483907504E-3</v>
      </c>
      <c r="BG45" s="3">
        <f>+'Indice PondENGHO'!BG43/'Indice PondENGHO'!BG42-1</f>
        <v>6.8339766409555303E-3</v>
      </c>
      <c r="BH45" s="3">
        <f>+'Indice PondENGHO'!BH43/'Indice PondENGHO'!BH42-1</f>
        <v>2.6340536628078004E-2</v>
      </c>
      <c r="BI45" s="3">
        <f>+'Indice PondENGHO'!BI43/'Indice PondENGHO'!BI42-1</f>
        <v>-8.5247847186487036E-4</v>
      </c>
      <c r="BJ45" s="3">
        <f>+'Indice PondENGHO'!BJ43/'Indice PondENGHO'!BJ42-1</f>
        <v>1.5527671371343699E-2</v>
      </c>
      <c r="BK45" s="11">
        <f>+'Indice PondENGHO'!BK43/'Indice PondENGHO'!BK42-1</f>
        <v>2.0443926741503748E-2</v>
      </c>
      <c r="BL45" s="2">
        <f t="shared" si="2"/>
        <v>43952</v>
      </c>
      <c r="BM45" s="3">
        <f>+'Indice PondENGHO'!BL43/'Indice PondENGHO'!BL42-1</f>
        <v>1.9188607333451513E-2</v>
      </c>
      <c r="BN45" s="3">
        <f>+'Indice PondENGHO'!BM43/'Indice PondENGHO'!BM42-1</f>
        <v>1.8817498746850347E-2</v>
      </c>
      <c r="BO45" s="3">
        <f>+'Indice PondENGHO'!BN43/'Indice PondENGHO'!BN42-1</f>
        <v>1.8767634477109274E-2</v>
      </c>
      <c r="BP45" s="3">
        <f>+'Indice PondENGHO'!BO43/'Indice PondENGHO'!BO42-1</f>
        <v>1.8760668671448766E-2</v>
      </c>
      <c r="BQ45" s="3">
        <f>+'Indice PondENGHO'!BP43/'Indice PondENGHO'!BP42-1</f>
        <v>1.8471726086767504E-2</v>
      </c>
      <c r="BR45" s="10">
        <f>+'Indice PondENGHO'!BQ43/'Indice PondENGHO'!BQ42-1</f>
        <v>1.5044651626535011E-2</v>
      </c>
      <c r="BS45" s="3">
        <f>+'Indice PondENGHO'!BR43/'Indice PondENGHO'!BR42-1</f>
        <v>6.3922275247425553E-3</v>
      </c>
      <c r="BT45" s="3">
        <f>+'Indice PondENGHO'!BS43/'Indice PondENGHO'!BS42-1</f>
        <v>7.4961476878153466E-2</v>
      </c>
      <c r="BU45" s="3">
        <f>+'Indice PondENGHO'!BT43/'Indice PondENGHO'!BT42-1</f>
        <v>1.0259452876759667E-3</v>
      </c>
      <c r="BV45" s="3">
        <f>+'Indice PondENGHO'!BU43/'Indice PondENGHO'!BU42-1</f>
        <v>2.9874216649521168E-2</v>
      </c>
      <c r="BW45" s="3">
        <f>+'Indice PondENGHO'!BV43/'Indice PondENGHO'!BV42-1</f>
        <v>1.0146627528843322E-2</v>
      </c>
      <c r="BX45" s="3">
        <f>+'Indice PondENGHO'!BW43/'Indice PondENGHO'!BW42-1</f>
        <v>1.0708854964587067E-2</v>
      </c>
      <c r="BY45" s="3">
        <f>+'Indice PondENGHO'!BX43/'Indice PondENGHO'!BX42-1</f>
        <v>7.4477044825989047E-3</v>
      </c>
      <c r="BZ45" s="3">
        <f>+'Indice PondENGHO'!BY43/'Indice PondENGHO'!BY42-1</f>
        <v>2.5808544295183866E-2</v>
      </c>
      <c r="CA45" s="3">
        <f>+'Indice PondENGHO'!BZ43/'Indice PondENGHO'!BZ42-1</f>
        <v>1.3352623815410247E-3</v>
      </c>
      <c r="CB45" s="3">
        <f>+'Indice PondENGHO'!CA43/'Indice PondENGHO'!CA42-1</f>
        <v>1.5687739314877769E-2</v>
      </c>
      <c r="CC45" s="11">
        <f>+'Indice PondENGHO'!CB43/'Indice PondENGHO'!CB42-1</f>
        <v>2.0057846567306026E-2</v>
      </c>
      <c r="CD45" s="10">
        <f>+'Indice PondENGHO'!CC43/'Indice PondENGHO'!CC42-1</f>
        <v>1.8730663643539591E-2</v>
      </c>
      <c r="CE45" s="11">
        <f>+'Indice PondENGHO'!CD43/'Indice PondENGHO'!CD42-1</f>
        <v>1.8730663643539591E-2</v>
      </c>
      <c r="CG45" s="3">
        <f ca="1">+'Indice PondENGHO'!CF43/'Indice PondENGHO'!CF42-1</f>
        <v>1.9204430043318288E-2</v>
      </c>
      <c r="CI45" s="3">
        <f t="shared" si="3"/>
        <v>7.168812466840091E-4</v>
      </c>
      <c r="CJ45" s="3">
        <f>+'[3]Infla Mensual PondENGHO'!CF45</f>
        <v>-7.2550420345507405E-4</v>
      </c>
      <c r="CK45" s="3">
        <f t="shared" si="4"/>
        <v>1.4423854501390831E-3</v>
      </c>
    </row>
    <row r="46" spans="1:89" x14ac:dyDescent="0.25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PondENGHO'!D43-1</f>
        <v>1.6076639860872488E-2</v>
      </c>
      <c r="E46" s="3">
        <f>+'Indice PondENGHO'!E44/'Indice PondENGHO'!E43-1</f>
        <v>4.1101279581486017E-2</v>
      </c>
      <c r="F46" s="3">
        <f>+'Indice PondENGHO'!F44/'Indice PondENGHO'!F43-1</f>
        <v>6.7972107352457289E-2</v>
      </c>
      <c r="G46" s="3">
        <f>+'Indice PondENGHO'!G44/'Indice PondENGHO'!G43-1</f>
        <v>9.438657891565283E-3</v>
      </c>
      <c r="H46" s="3">
        <f>+'Indice PondENGHO'!H44/'Indice PondENGHO'!H43-1</f>
        <v>4.0511830926809322E-2</v>
      </c>
      <c r="I46" s="3">
        <f>+'Indice PondENGHO'!I44/'Indice PondENGHO'!I43-1</f>
        <v>2.408527874076527E-2</v>
      </c>
      <c r="J46" s="3">
        <f>+'Indice PondENGHO'!J44/'Indice PondENGHO'!J43-1</f>
        <v>1.5672954639420311E-2</v>
      </c>
      <c r="K46" s="3">
        <f>+'Indice PondENGHO'!K44/'Indice PondENGHO'!K43-1</f>
        <v>3.6680802085748976E-3</v>
      </c>
      <c r="L46" s="3">
        <f>+'Indice PondENGHO'!L44/'Indice PondENGHO'!L43-1</f>
        <v>3.8634585884106176E-2</v>
      </c>
      <c r="M46" s="3">
        <f>+'Indice PondENGHO'!M44/'Indice PondENGHO'!M43-1</f>
        <v>2.3378940666688663E-2</v>
      </c>
      <c r="N46" s="3">
        <f>+'Indice PondENGHO'!N44/'Indice PondENGHO'!N43-1</f>
        <v>2.2819328018794716E-2</v>
      </c>
      <c r="O46" s="11">
        <f>+'Indice PondENGHO'!O44/'Indice PondENGHO'!O43-1</f>
        <v>4.3212640534884272E-3</v>
      </c>
      <c r="P46" s="3">
        <f>+'Indice PondENGHO'!P44/'Indice PondENGHO'!P43-1</f>
        <v>1.5567128729589985E-2</v>
      </c>
      <c r="Q46" s="3">
        <f>+'Indice PondENGHO'!Q44/'Indice PondENGHO'!Q43-1</f>
        <v>3.9662559804861219E-2</v>
      </c>
      <c r="R46" s="3">
        <f>+'Indice PondENGHO'!R44/'Indice PondENGHO'!R43-1</f>
        <v>6.838607556566223E-2</v>
      </c>
      <c r="S46" s="3">
        <f>+'Indice PondENGHO'!S44/'Indice PondENGHO'!S43-1</f>
        <v>9.2919827495341334E-3</v>
      </c>
      <c r="T46" s="3">
        <f>+'Indice PondENGHO'!T44/'Indice PondENGHO'!T43-1</f>
        <v>3.8887008828253578E-2</v>
      </c>
      <c r="U46" s="3">
        <f>+'Indice PondENGHO'!U44/'Indice PondENGHO'!U43-1</f>
        <v>2.3038864462995967E-2</v>
      </c>
      <c r="V46" s="3">
        <f>+'Indice PondENGHO'!V44/'Indice PondENGHO'!V43-1</f>
        <v>1.6758979504450267E-2</v>
      </c>
      <c r="W46" s="3">
        <f>+'Indice PondENGHO'!W44/'Indice PondENGHO'!W43-1</f>
        <v>3.9521009434866361E-3</v>
      </c>
      <c r="X46" s="3">
        <f>+'Indice PondENGHO'!X44/'Indice PondENGHO'!X43-1</f>
        <v>3.9251567336195503E-2</v>
      </c>
      <c r="Y46" s="3">
        <f>+'Indice PondENGHO'!Y44/'Indice PondENGHO'!Y43-1</f>
        <v>1.9817480687597921E-2</v>
      </c>
      <c r="Z46" s="3">
        <f>+'Indice PondENGHO'!Z44/'Indice PondENGHO'!Z43-1</f>
        <v>2.2822363954200009E-2</v>
      </c>
      <c r="AA46" s="3">
        <f>+'Indice PondENGHO'!AA44/'Indice PondENGHO'!AA43-1</f>
        <v>3.4050920456110134E-3</v>
      </c>
      <c r="AB46" s="10">
        <f>+'Indice PondENGHO'!AB44/'Indice PondENGHO'!AB43-1</f>
        <v>1.5229816643988814E-2</v>
      </c>
      <c r="AC46" s="3">
        <f>+'Indice PondENGHO'!AC44/'Indice PondENGHO'!AC43-1</f>
        <v>3.9348104734297173E-2</v>
      </c>
      <c r="AD46" s="3">
        <f>+'Indice PondENGHO'!AD44/'Indice PondENGHO'!AD43-1</f>
        <v>6.9097694884779459E-2</v>
      </c>
      <c r="AE46" s="3">
        <f>+'Indice PondENGHO'!AE44/'Indice PondENGHO'!AE43-1</f>
        <v>9.4023389872761598E-3</v>
      </c>
      <c r="AF46" s="3">
        <f>+'Indice PondENGHO'!AF44/'Indice PondENGHO'!AF43-1</f>
        <v>3.718140341318743E-2</v>
      </c>
      <c r="AG46" s="3">
        <f>+'Indice PondENGHO'!AG44/'Indice PondENGHO'!AG43-1</f>
        <v>2.3880068896576123E-2</v>
      </c>
      <c r="AH46" s="3">
        <f>+'Indice PondENGHO'!AH44/'Indice PondENGHO'!AH43-1</f>
        <v>1.77375308138219E-2</v>
      </c>
      <c r="AI46" s="3">
        <f>+'Indice PondENGHO'!AI44/'Indice PondENGHO'!AI43-1</f>
        <v>4.1716919881298331E-3</v>
      </c>
      <c r="AJ46" s="3">
        <f>+'Indice PondENGHO'!AJ44/'Indice PondENGHO'!AJ43-1</f>
        <v>3.978789389600812E-2</v>
      </c>
      <c r="AK46" s="3">
        <f>+'Indice PondENGHO'!AK44/'Indice PondENGHO'!AK43-1</f>
        <v>1.9682267154401023E-2</v>
      </c>
      <c r="AL46" s="3">
        <f>+'Indice PondENGHO'!AL44/'Indice PondENGHO'!AL43-1</f>
        <v>2.2689243638987167E-2</v>
      </c>
      <c r="AM46" s="11">
        <f>+'Indice PondENGHO'!AM44/'Indice PondENGHO'!AM43-1</f>
        <v>3.2677356774371003E-3</v>
      </c>
      <c r="AN46" s="3">
        <f>+'Indice PondENGHO'!AN44/'Indice PondENGHO'!AN43-1</f>
        <v>1.5107833389592207E-2</v>
      </c>
      <c r="AO46" s="3">
        <f>+'Indice PondENGHO'!AO44/'Indice PondENGHO'!AO43-1</f>
        <v>3.9010136929120698E-2</v>
      </c>
      <c r="AP46" s="3">
        <f>+'Indice PondENGHO'!AP44/'Indice PondENGHO'!AP43-1</f>
        <v>6.7197711970017338E-2</v>
      </c>
      <c r="AQ46" s="3">
        <f>+'Indice PondENGHO'!AQ44/'Indice PondENGHO'!AQ43-1</f>
        <v>9.5888461577504636E-3</v>
      </c>
      <c r="AR46" s="3">
        <f>+'Indice PondENGHO'!AR44/'Indice PondENGHO'!AR43-1</f>
        <v>3.6737868383958983E-2</v>
      </c>
      <c r="AS46" s="3">
        <f>+'Indice PondENGHO'!AS44/'Indice PondENGHO'!AS43-1</f>
        <v>2.1818042057142772E-2</v>
      </c>
      <c r="AT46" s="3">
        <f>+'Indice PondENGHO'!AT44/'Indice PondENGHO'!AT43-1</f>
        <v>1.8413081989193891E-2</v>
      </c>
      <c r="AU46" s="3">
        <f>+'Indice PondENGHO'!AU44/'Indice PondENGHO'!AU43-1</f>
        <v>4.3399268468171659E-3</v>
      </c>
      <c r="AV46" s="3">
        <f>+'Indice PondENGHO'!AV44/'Indice PondENGHO'!AV43-1</f>
        <v>3.9653514786847754E-2</v>
      </c>
      <c r="AW46" s="3">
        <f>+'Indice PondENGHO'!AW44/'Indice PondENGHO'!AW43-1</f>
        <v>1.8758615540729107E-2</v>
      </c>
      <c r="AX46" s="3">
        <f>+'Indice PondENGHO'!AX44/'Indice PondENGHO'!AX43-1</f>
        <v>2.2508473037567978E-2</v>
      </c>
      <c r="AY46" s="3">
        <f>+'Indice PondENGHO'!AY44/'Indice PondENGHO'!AY43-1</f>
        <v>3.0269365724608921E-3</v>
      </c>
      <c r="AZ46" s="10">
        <f>+'Indice PondENGHO'!AZ44/'Indice PondENGHO'!AZ43-1</f>
        <v>1.4938619608288795E-2</v>
      </c>
      <c r="BA46" s="3">
        <f>+'Indice PondENGHO'!BA44/'Indice PondENGHO'!BA43-1</f>
        <v>3.8285454017479736E-2</v>
      </c>
      <c r="BB46" s="3">
        <f>+'Indice PondENGHO'!BB44/'Indice PondENGHO'!BB43-1</f>
        <v>6.5644444259779444E-2</v>
      </c>
      <c r="BC46" s="3">
        <f>+'Indice PondENGHO'!BC44/'Indice PondENGHO'!BC43-1</f>
        <v>9.5306649782707087E-3</v>
      </c>
      <c r="BD46" s="3">
        <f>+'Indice PondENGHO'!BD44/'Indice PondENGHO'!BD43-1</f>
        <v>3.6434840550797709E-2</v>
      </c>
      <c r="BE46" s="3">
        <f>+'Indice PondENGHO'!BE44/'Indice PondENGHO'!BE43-1</f>
        <v>2.0471398032467336E-2</v>
      </c>
      <c r="BF46" s="3">
        <f>+'Indice PondENGHO'!BF44/'Indice PondENGHO'!BF43-1</f>
        <v>1.8905834408950772E-2</v>
      </c>
      <c r="BG46" s="3">
        <f>+'Indice PondENGHO'!BG44/'Indice PondENGHO'!BG43-1</f>
        <v>4.4502719143069136E-3</v>
      </c>
      <c r="BH46" s="3">
        <f>+'Indice PondENGHO'!BH44/'Indice PondENGHO'!BH43-1</f>
        <v>3.9806283355733774E-2</v>
      </c>
      <c r="BI46" s="3">
        <f>+'Indice PondENGHO'!BI44/'Indice PondENGHO'!BI43-1</f>
        <v>1.6665074144507352E-2</v>
      </c>
      <c r="BJ46" s="3">
        <f>+'Indice PondENGHO'!BJ44/'Indice PondENGHO'!BJ43-1</f>
        <v>2.215096947410089E-2</v>
      </c>
      <c r="BK46" s="11">
        <f>+'Indice PondENGHO'!BK44/'Indice PondENGHO'!BK43-1</f>
        <v>1.760793948091699E-3</v>
      </c>
      <c r="BL46" s="2">
        <f t="shared" si="2"/>
        <v>43983</v>
      </c>
      <c r="BM46" s="3">
        <f>+'Indice PondENGHO'!BL44/'Indice PondENGHO'!BL43-1</f>
        <v>2.3860242867440373E-2</v>
      </c>
      <c r="BN46" s="3">
        <f>+'Indice PondENGHO'!BM44/'Indice PondENGHO'!BM43-1</f>
        <v>2.3676587605091948E-2</v>
      </c>
      <c r="BO46" s="3">
        <f>+'Indice PondENGHO'!BN44/'Indice PondENGHO'!BN43-1</f>
        <v>2.3795528366160612E-2</v>
      </c>
      <c r="BP46" s="3">
        <f>+'Indice PondENGHO'!BO44/'Indice PondENGHO'!BO43-1</f>
        <v>2.3727372572493355E-2</v>
      </c>
      <c r="BQ46" s="3">
        <f>+'Indice PondENGHO'!BP44/'Indice PondENGHO'!BP43-1</f>
        <v>2.3800855392435594E-2</v>
      </c>
      <c r="BR46" s="10">
        <f>+'Indice PondENGHO'!BQ44/'Indice PondENGHO'!BQ43-1</f>
        <v>1.5355198019572303E-2</v>
      </c>
      <c r="BS46" s="3">
        <f>+'Indice PondENGHO'!BR44/'Indice PondENGHO'!BR43-1</f>
        <v>3.9247070529629058E-2</v>
      </c>
      <c r="BT46" s="3">
        <f>+'Indice PondENGHO'!BS44/'Indice PondENGHO'!BS43-1</f>
        <v>6.7406818415576719E-2</v>
      </c>
      <c r="BU46" s="3">
        <f>+'Indice PondENGHO'!BT44/'Indice PondENGHO'!BT43-1</f>
        <v>9.4717073492438519E-3</v>
      </c>
      <c r="BV46" s="3">
        <f>+'Indice PondENGHO'!BU44/'Indice PondENGHO'!BU43-1</f>
        <v>3.7285674399095914E-2</v>
      </c>
      <c r="BW46" s="3">
        <f>+'Indice PondENGHO'!BV44/'Indice PondENGHO'!BV43-1</f>
        <v>2.1939188177500846E-2</v>
      </c>
      <c r="BX46" s="3">
        <f>+'Indice PondENGHO'!BW44/'Indice PondENGHO'!BW43-1</f>
        <v>1.8004458051650962E-2</v>
      </c>
      <c r="BY46" s="3">
        <f>+'Indice PondENGHO'!BX44/'Indice PondENGHO'!BX43-1</f>
        <v>4.1960899982518285E-3</v>
      </c>
      <c r="BZ46" s="3">
        <f>+'Indice PondENGHO'!BY44/'Indice PondENGHO'!BY43-1</f>
        <v>3.9567674320502233E-2</v>
      </c>
      <c r="CA46" s="3">
        <f>+'Indice PondENGHO'!BZ44/'Indice PondENGHO'!BZ43-1</f>
        <v>1.8508206013024164E-2</v>
      </c>
      <c r="CB46" s="3">
        <f>+'Indice PondENGHO'!CA44/'Indice PondENGHO'!CA43-1</f>
        <v>2.2456758717694481E-2</v>
      </c>
      <c r="CC46" s="11">
        <f>+'Indice PondENGHO'!CB44/'Indice PondENGHO'!CB43-1</f>
        <v>2.7818410474702571E-3</v>
      </c>
      <c r="CD46" s="10">
        <f>+'Indice PondENGHO'!CC44/'Indice PondENGHO'!CC43-1</f>
        <v>2.3771502811664957E-2</v>
      </c>
      <c r="CE46" s="11">
        <f>+'Indice PondENGHO'!CD44/'Indice PondENGHO'!CD43-1</f>
        <v>2.3771502811664957E-2</v>
      </c>
      <c r="CG46" s="3">
        <f ca="1">+'Indice PondENGHO'!CF44/'Indice PondENGHO'!CF43-1</f>
        <v>2.3836797014415545E-2</v>
      </c>
      <c r="CI46" s="3">
        <f t="shared" si="3"/>
        <v>5.9387475004779589E-5</v>
      </c>
      <c r="CJ46" s="3">
        <f>+'[3]Infla Mensual PondENGHO'!CF46</f>
        <v>-1.1021277390634854E-3</v>
      </c>
      <c r="CK46" s="3">
        <f t="shared" si="4"/>
        <v>1.161515214068265E-3</v>
      </c>
    </row>
    <row r="47" spans="1:89" x14ac:dyDescent="0.25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PondENGHO'!D44-1</f>
        <v>1.8050758489556618E-2</v>
      </c>
      <c r="E47" s="3">
        <f>+'Indice PondENGHO'!E45/'Indice PondENGHO'!E44-1</f>
        <v>1.6740003023025363E-2</v>
      </c>
      <c r="F47" s="3">
        <f>+'Indice PondENGHO'!F45/'Indice PondENGHO'!F44-1</f>
        <v>5.3710831089684108E-2</v>
      </c>
      <c r="G47" s="3">
        <f>+'Indice PondENGHO'!G45/'Indice PondENGHO'!G44-1</f>
        <v>1.0777804278754521E-2</v>
      </c>
      <c r="H47" s="3">
        <f>+'Indice PondENGHO'!H45/'Indice PondENGHO'!H44-1</f>
        <v>3.14858478165565E-2</v>
      </c>
      <c r="I47" s="3">
        <f>+'Indice PondENGHO'!I45/'Indice PondENGHO'!I44-1</f>
        <v>2.3263191387227877E-2</v>
      </c>
      <c r="J47" s="3">
        <f>+'Indice PondENGHO'!J45/'Indice PondENGHO'!J44-1</f>
        <v>1.9384021965564768E-2</v>
      </c>
      <c r="K47" s="3">
        <f>+'Indice PondENGHO'!K45/'Indice PondENGHO'!K44-1</f>
        <v>1.2921181005591365E-2</v>
      </c>
      <c r="L47" s="3">
        <f>+'Indice PondENGHO'!L45/'Indice PondENGHO'!L44-1</f>
        <v>2.7863997211297509E-2</v>
      </c>
      <c r="M47" s="3">
        <f>+'Indice PondENGHO'!M45/'Indice PondENGHO'!M44-1</f>
        <v>6.228106016228141E-3</v>
      </c>
      <c r="N47" s="3">
        <f>+'Indice PondENGHO'!N45/'Indice PondENGHO'!N44-1</f>
        <v>1.903082073203799E-2</v>
      </c>
      <c r="O47" s="11">
        <f>+'Indice PondENGHO'!O45/'Indice PondENGHO'!O44-1</f>
        <v>2.2487189007974528E-2</v>
      </c>
      <c r="P47" s="3">
        <f>+'Indice PondENGHO'!P45/'Indice PondENGHO'!P44-1</f>
        <v>1.8072864650504172E-2</v>
      </c>
      <c r="Q47" s="3">
        <f>+'Indice PondENGHO'!Q45/'Indice PondENGHO'!Q44-1</f>
        <v>1.6841469994277602E-2</v>
      </c>
      <c r="R47" s="3">
        <f>+'Indice PondENGHO'!R45/'Indice PondENGHO'!R44-1</f>
        <v>5.2770096020475998E-2</v>
      </c>
      <c r="S47" s="3">
        <f>+'Indice PondENGHO'!S45/'Indice PondENGHO'!S44-1</f>
        <v>1.0600569266958182E-2</v>
      </c>
      <c r="T47" s="3">
        <f>+'Indice PondENGHO'!T45/'Indice PondENGHO'!T44-1</f>
        <v>3.2020458416842645E-2</v>
      </c>
      <c r="U47" s="3">
        <f>+'Indice PondENGHO'!U45/'Indice PondENGHO'!U44-1</f>
        <v>2.281300266758346E-2</v>
      </c>
      <c r="V47" s="3">
        <f>+'Indice PondENGHO'!V45/'Indice PondENGHO'!V44-1</f>
        <v>1.8983100912725037E-2</v>
      </c>
      <c r="W47" s="3">
        <f>+'Indice PondENGHO'!W45/'Indice PondENGHO'!W44-1</f>
        <v>1.297333338804596E-2</v>
      </c>
      <c r="X47" s="3">
        <f>+'Indice PondENGHO'!X45/'Indice PondENGHO'!X44-1</f>
        <v>2.7723856271109293E-2</v>
      </c>
      <c r="Y47" s="3">
        <f>+'Indice PondENGHO'!Y45/'Indice PondENGHO'!Y44-1</f>
        <v>4.0864024582361047E-3</v>
      </c>
      <c r="Z47" s="3">
        <f>+'Indice PondENGHO'!Z45/'Indice PondENGHO'!Z44-1</f>
        <v>1.8634544575296008E-2</v>
      </c>
      <c r="AA47" s="3">
        <f>+'Indice PondENGHO'!AA45/'Indice PondENGHO'!AA44-1</f>
        <v>2.3253035445334636E-2</v>
      </c>
      <c r="AB47" s="10">
        <f>+'Indice PondENGHO'!AB45/'Indice PondENGHO'!AB44-1</f>
        <v>1.8212921952333039E-2</v>
      </c>
      <c r="AC47" s="3">
        <f>+'Indice PondENGHO'!AC45/'Indice PondENGHO'!AC44-1</f>
        <v>1.6784615835747863E-2</v>
      </c>
      <c r="AD47" s="3">
        <f>+'Indice PondENGHO'!AD45/'Indice PondENGHO'!AD44-1</f>
        <v>5.2618427158819037E-2</v>
      </c>
      <c r="AE47" s="3">
        <f>+'Indice PondENGHO'!AE45/'Indice PondENGHO'!AE44-1</f>
        <v>1.0835357254833644E-2</v>
      </c>
      <c r="AF47" s="3">
        <f>+'Indice PondENGHO'!AF45/'Indice PondENGHO'!AF44-1</f>
        <v>3.2710215937588716E-2</v>
      </c>
      <c r="AG47" s="3">
        <f>+'Indice PondENGHO'!AG45/'Indice PondENGHO'!AG44-1</f>
        <v>2.2769704552016101E-2</v>
      </c>
      <c r="AH47" s="3">
        <f>+'Indice PondENGHO'!AH45/'Indice PondENGHO'!AH44-1</f>
        <v>1.8670087215536091E-2</v>
      </c>
      <c r="AI47" s="3">
        <f>+'Indice PondENGHO'!AI45/'Indice PondENGHO'!AI44-1</f>
        <v>1.2818428986399955E-2</v>
      </c>
      <c r="AJ47" s="3">
        <f>+'Indice PondENGHO'!AJ45/'Indice PondENGHO'!AJ44-1</f>
        <v>2.7888266402220419E-2</v>
      </c>
      <c r="AK47" s="3">
        <f>+'Indice PondENGHO'!AK45/'Indice PondENGHO'!AK44-1</f>
        <v>3.5907815329243586E-3</v>
      </c>
      <c r="AL47" s="3">
        <f>+'Indice PondENGHO'!AL45/'Indice PondENGHO'!AL44-1</f>
        <v>1.8727467676647125E-2</v>
      </c>
      <c r="AM47" s="11">
        <f>+'Indice PondENGHO'!AM45/'Indice PondENGHO'!AM44-1</f>
        <v>2.3361925143334794E-2</v>
      </c>
      <c r="AN47" s="3">
        <f>+'Indice PondENGHO'!AN45/'Indice PondENGHO'!AN44-1</f>
        <v>1.838007579244727E-2</v>
      </c>
      <c r="AO47" s="3">
        <f>+'Indice PondENGHO'!AO45/'Indice PondENGHO'!AO44-1</f>
        <v>1.6847365913847501E-2</v>
      </c>
      <c r="AP47" s="3">
        <f>+'Indice PondENGHO'!AP45/'Indice PondENGHO'!AP44-1</f>
        <v>5.1785202890957782E-2</v>
      </c>
      <c r="AQ47" s="3">
        <f>+'Indice PondENGHO'!AQ45/'Indice PondENGHO'!AQ44-1</f>
        <v>1.0551478245018231E-2</v>
      </c>
      <c r="AR47" s="3">
        <f>+'Indice PondENGHO'!AR45/'Indice PondENGHO'!AR44-1</f>
        <v>3.2997988489951391E-2</v>
      </c>
      <c r="AS47" s="3">
        <f>+'Indice PondENGHO'!AS45/'Indice PondENGHO'!AS44-1</f>
        <v>2.1486150468548404E-2</v>
      </c>
      <c r="AT47" s="3">
        <f>+'Indice PondENGHO'!AT45/'Indice PondENGHO'!AT44-1</f>
        <v>1.8266460104724658E-2</v>
      </c>
      <c r="AU47" s="3">
        <f>+'Indice PondENGHO'!AU45/'Indice PondENGHO'!AU44-1</f>
        <v>1.2509409946549477E-2</v>
      </c>
      <c r="AV47" s="3">
        <f>+'Indice PondENGHO'!AV45/'Indice PondENGHO'!AV44-1</f>
        <v>2.6623487071900209E-2</v>
      </c>
      <c r="AW47" s="3">
        <f>+'Indice PondENGHO'!AW45/'Indice PondENGHO'!AW44-1</f>
        <v>3.680532779835044E-3</v>
      </c>
      <c r="AX47" s="3">
        <f>+'Indice PondENGHO'!AX45/'Indice PondENGHO'!AX44-1</f>
        <v>1.8629204066688443E-2</v>
      </c>
      <c r="AY47" s="3">
        <f>+'Indice PondENGHO'!AY45/'Indice PondENGHO'!AY44-1</f>
        <v>2.3688486236709494E-2</v>
      </c>
      <c r="AZ47" s="10">
        <f>+'Indice PondENGHO'!AZ45/'Indice PondENGHO'!AZ44-1</f>
        <v>1.8484688670692639E-2</v>
      </c>
      <c r="BA47" s="3">
        <f>+'Indice PondENGHO'!BA45/'Indice PondENGHO'!BA44-1</f>
        <v>1.6895540027921374E-2</v>
      </c>
      <c r="BB47" s="3">
        <f>+'Indice PondENGHO'!BB45/'Indice PondENGHO'!BB44-1</f>
        <v>5.0918535473521764E-2</v>
      </c>
      <c r="BC47" s="3">
        <f>+'Indice PondENGHO'!BC45/'Indice PondENGHO'!BC44-1</f>
        <v>9.6930962106160923E-3</v>
      </c>
      <c r="BD47" s="3">
        <f>+'Indice PondENGHO'!BD45/'Indice PondENGHO'!BD44-1</f>
        <v>3.3335034005544939E-2</v>
      </c>
      <c r="BE47" s="3">
        <f>+'Indice PondENGHO'!BE45/'Indice PondENGHO'!BE44-1</f>
        <v>2.0395385009900791E-2</v>
      </c>
      <c r="BF47" s="3">
        <f>+'Indice PondENGHO'!BF45/'Indice PondENGHO'!BF44-1</f>
        <v>1.7865069064280092E-2</v>
      </c>
      <c r="BG47" s="3">
        <f>+'Indice PondENGHO'!BG45/'Indice PondENGHO'!BG44-1</f>
        <v>1.2556533979036999E-2</v>
      </c>
      <c r="BH47" s="3">
        <f>+'Indice PondENGHO'!BH45/'Indice PondENGHO'!BH44-1</f>
        <v>2.5258295110131668E-2</v>
      </c>
      <c r="BI47" s="3">
        <f>+'Indice PondENGHO'!BI45/'Indice PondENGHO'!BI44-1</f>
        <v>1.5804468878919398E-3</v>
      </c>
      <c r="BJ47" s="3">
        <f>+'Indice PondENGHO'!BJ45/'Indice PondENGHO'!BJ44-1</f>
        <v>1.8516139055189118E-2</v>
      </c>
      <c r="BK47" s="11">
        <f>+'Indice PondENGHO'!BK45/'Indice PondENGHO'!BK44-1</f>
        <v>2.4725697652655532E-2</v>
      </c>
      <c r="BL47" s="2">
        <f t="shared" si="2"/>
        <v>44013</v>
      </c>
      <c r="BM47" s="3">
        <f>+'Indice PondENGHO'!BL45/'Indice PondENGHO'!BL44-1</f>
        <v>2.2425760037828368E-2</v>
      </c>
      <c r="BN47" s="3">
        <f>+'Indice PondENGHO'!BM45/'Indice PondENGHO'!BM44-1</f>
        <v>2.2133411570340877E-2</v>
      </c>
      <c r="BO47" s="3">
        <f>+'Indice PondENGHO'!BN45/'Indice PondENGHO'!BN44-1</f>
        <v>2.2254356145546828E-2</v>
      </c>
      <c r="BP47" s="3">
        <f>+'Indice PondENGHO'!BO45/'Indice PondENGHO'!BO44-1</f>
        <v>2.2072780930304958E-2</v>
      </c>
      <c r="BQ47" s="3">
        <f>+'Indice PondENGHO'!BP45/'Indice PondENGHO'!BP44-1</f>
        <v>2.1741225056859381E-2</v>
      </c>
      <c r="BR47" s="10">
        <f>+'Indice PondENGHO'!BQ45/'Indice PondENGHO'!BQ44-1</f>
        <v>1.8253292194023274E-2</v>
      </c>
      <c r="BS47" s="3">
        <f>+'Indice PondENGHO'!BR45/'Indice PondENGHO'!BR44-1</f>
        <v>1.6835900527289116E-2</v>
      </c>
      <c r="BT47" s="3">
        <f>+'Indice PondENGHO'!BS45/'Indice PondENGHO'!BS44-1</f>
        <v>5.211948710061387E-2</v>
      </c>
      <c r="BU47" s="3">
        <f>+'Indice PondENGHO'!BT45/'Indice PondENGHO'!BT44-1</f>
        <v>1.0355457675896629E-2</v>
      </c>
      <c r="BV47" s="3">
        <f>+'Indice PondENGHO'!BU45/'Indice PondENGHO'!BU44-1</f>
        <v>3.2836151680210701E-2</v>
      </c>
      <c r="BW47" s="3">
        <f>+'Indice PondENGHO'!BV45/'Indice PondENGHO'!BV44-1</f>
        <v>2.1554770751520902E-2</v>
      </c>
      <c r="BX47" s="3">
        <f>+'Indice PondENGHO'!BW45/'Indice PondENGHO'!BW44-1</f>
        <v>1.8388051412843387E-2</v>
      </c>
      <c r="BY47" s="3">
        <f>+'Indice PondENGHO'!BX45/'Indice PondENGHO'!BX44-1</f>
        <v>1.2709088043910022E-2</v>
      </c>
      <c r="BZ47" s="3">
        <f>+'Indice PondENGHO'!BY45/'Indice PondENGHO'!BY44-1</f>
        <v>2.6610223510775022E-2</v>
      </c>
      <c r="CA47" s="3">
        <f>+'Indice PondENGHO'!BZ45/'Indice PondENGHO'!BZ44-1</f>
        <v>3.03843804616033E-3</v>
      </c>
      <c r="CB47" s="3">
        <f>+'Indice PondENGHO'!CA45/'Indice PondENGHO'!CA44-1</f>
        <v>1.8631860181264059E-2</v>
      </c>
      <c r="CC47" s="11">
        <f>+'Indice PondENGHO'!CB45/'Indice PondENGHO'!CB44-1</f>
        <v>2.3835268480567606E-2</v>
      </c>
      <c r="CD47" s="10">
        <f>+'Indice PondENGHO'!CC45/'Indice PondENGHO'!CC44-1</f>
        <v>2.2051461294648744E-2</v>
      </c>
      <c r="CE47" s="11">
        <f>+'Indice PondENGHO'!CD45/'Indice PondENGHO'!CD44-1</f>
        <v>2.2051461294648744E-2</v>
      </c>
      <c r="CG47" s="3">
        <f ca="1">+'Indice PondENGHO'!CF45/'Indice PondENGHO'!CF44-1</f>
        <v>2.1973299650845268E-2</v>
      </c>
      <c r="CI47" s="3">
        <f t="shared" si="3"/>
        <v>6.8453498096898713E-4</v>
      </c>
      <c r="CJ47" s="3">
        <f>+'[3]Infla Mensual PondENGHO'!CF47</f>
        <v>-1.3326215943694208E-3</v>
      </c>
      <c r="CK47" s="3">
        <f t="shared" si="4"/>
        <v>2.017156575338408E-3</v>
      </c>
    </row>
    <row r="48" spans="1:89" x14ac:dyDescent="0.25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PondENGHO'!D45-1</f>
        <v>3.0902156152355698E-2</v>
      </c>
      <c r="E48" s="3">
        <f>+'Indice PondENGHO'!E46/'Indice PondENGHO'!E45-1</f>
        <v>1.6302033831186558E-2</v>
      </c>
      <c r="F48" s="3">
        <f>+'Indice PondENGHO'!F46/'Indice PondENGHO'!F45-1</f>
        <v>2.1485946580653836E-2</v>
      </c>
      <c r="G48" s="3">
        <f>+'Indice PondENGHO'!G46/'Indice PondENGHO'!G45-1</f>
        <v>2.2793662937452996E-2</v>
      </c>
      <c r="H48" s="3">
        <f>+'Indice PondENGHO'!H46/'Indice PondENGHO'!H45-1</f>
        <v>3.1586072677314947E-2</v>
      </c>
      <c r="I48" s="3">
        <f>+'Indice PondENGHO'!I46/'Indice PondENGHO'!I45-1</f>
        <v>2.471625628182017E-2</v>
      </c>
      <c r="J48" s="3">
        <f>+'Indice PondENGHO'!J46/'Indice PondENGHO'!J45-1</f>
        <v>2.9175208672877373E-2</v>
      </c>
      <c r="K48" s="3">
        <f>+'Indice PondENGHO'!K46/'Indice PondENGHO'!K45-1</f>
        <v>9.3566747761271163E-3</v>
      </c>
      <c r="L48" s="3">
        <f>+'Indice PondENGHO'!L46/'Indice PondENGHO'!L45-1</f>
        <v>2.8980949364435737E-2</v>
      </c>
      <c r="M48" s="3">
        <f>+'Indice PondENGHO'!M46/'Indice PondENGHO'!M45-1</f>
        <v>1.1370730538740048E-2</v>
      </c>
      <c r="N48" s="3">
        <f>+'Indice PondENGHO'!N46/'Indice PondENGHO'!N45-1</f>
        <v>1.8965944735464646E-2</v>
      </c>
      <c r="O48" s="11">
        <f>+'Indice PondENGHO'!O46/'Indice PondENGHO'!O45-1</f>
        <v>2.816237125413612E-2</v>
      </c>
      <c r="P48" s="3">
        <f>+'Indice PondENGHO'!P46/'Indice PondENGHO'!P45-1</f>
        <v>3.1626077481037962E-2</v>
      </c>
      <c r="Q48" s="3">
        <f>+'Indice PondENGHO'!Q46/'Indice PondENGHO'!Q45-1</f>
        <v>1.6411710247226985E-2</v>
      </c>
      <c r="R48" s="3">
        <f>+'Indice PondENGHO'!R46/'Indice PondENGHO'!R45-1</f>
        <v>2.3223462270791861E-2</v>
      </c>
      <c r="S48" s="3">
        <f>+'Indice PondENGHO'!S46/'Indice PondENGHO'!S45-1</f>
        <v>2.3303349876496293E-2</v>
      </c>
      <c r="T48" s="3">
        <f>+'Indice PondENGHO'!T46/'Indice PondENGHO'!T45-1</f>
        <v>3.1858774939549583E-2</v>
      </c>
      <c r="U48" s="3">
        <f>+'Indice PondENGHO'!U46/'Indice PondENGHO'!U45-1</f>
        <v>2.4416361392837871E-2</v>
      </c>
      <c r="V48" s="3">
        <f>+'Indice PondENGHO'!V46/'Indice PondENGHO'!V45-1</f>
        <v>2.8916746171659291E-2</v>
      </c>
      <c r="W48" s="3">
        <f>+'Indice PondENGHO'!W46/'Indice PondENGHO'!W45-1</f>
        <v>7.7493546682469994E-3</v>
      </c>
      <c r="X48" s="3">
        <f>+'Indice PondENGHO'!X46/'Indice PondENGHO'!X45-1</f>
        <v>3.0480154580816432E-2</v>
      </c>
      <c r="Y48" s="3">
        <f>+'Indice PondENGHO'!Y46/'Indice PondENGHO'!Y45-1</f>
        <v>1.2163554254660758E-2</v>
      </c>
      <c r="Z48" s="3">
        <f>+'Indice PondENGHO'!Z46/'Indice PondENGHO'!Z45-1</f>
        <v>1.8967270611387699E-2</v>
      </c>
      <c r="AA48" s="3">
        <f>+'Indice PondENGHO'!AA46/'Indice PondENGHO'!AA45-1</f>
        <v>3.0578097399537763E-2</v>
      </c>
      <c r="AB48" s="10">
        <f>+'Indice PondENGHO'!AB46/'Indice PondENGHO'!AB45-1</f>
        <v>3.2203948531247084E-2</v>
      </c>
      <c r="AC48" s="3">
        <f>+'Indice PondENGHO'!AC46/'Indice PondENGHO'!AC45-1</f>
        <v>1.6304795560754703E-2</v>
      </c>
      <c r="AD48" s="3">
        <f>+'Indice PondENGHO'!AD46/'Indice PondENGHO'!AD45-1</f>
        <v>2.4168419258464802E-2</v>
      </c>
      <c r="AE48" s="3">
        <f>+'Indice PondENGHO'!AE46/'Indice PondENGHO'!AE45-1</f>
        <v>2.3288439491223833E-2</v>
      </c>
      <c r="AF48" s="3">
        <f>+'Indice PondENGHO'!AF46/'Indice PondENGHO'!AF45-1</f>
        <v>3.220725890094478E-2</v>
      </c>
      <c r="AG48" s="3">
        <f>+'Indice PondENGHO'!AG46/'Indice PondENGHO'!AG45-1</f>
        <v>2.3978106978972624E-2</v>
      </c>
      <c r="AH48" s="3">
        <f>+'Indice PondENGHO'!AH46/'Indice PondENGHO'!AH45-1</f>
        <v>2.8558277310116509E-2</v>
      </c>
      <c r="AI48" s="3">
        <f>+'Indice PondENGHO'!AI46/'Indice PondENGHO'!AI45-1</f>
        <v>7.0436214498634797E-3</v>
      </c>
      <c r="AJ48" s="3">
        <f>+'Indice PondENGHO'!AJ46/'Indice PondENGHO'!AJ45-1</f>
        <v>3.1209568752752492E-2</v>
      </c>
      <c r="AK48" s="3">
        <f>+'Indice PondENGHO'!AK46/'Indice PondENGHO'!AK45-1</f>
        <v>1.2240965469293652E-2</v>
      </c>
      <c r="AL48" s="3">
        <f>+'Indice PondENGHO'!AL46/'Indice PondENGHO'!AL45-1</f>
        <v>1.904875817241658E-2</v>
      </c>
      <c r="AM48" s="11">
        <f>+'Indice PondENGHO'!AM46/'Indice PondENGHO'!AM45-1</f>
        <v>3.1429320839634123E-2</v>
      </c>
      <c r="AN48" s="3">
        <f>+'Indice PondENGHO'!AN46/'Indice PondENGHO'!AN45-1</f>
        <v>3.2590544169189606E-2</v>
      </c>
      <c r="AO48" s="3">
        <f>+'Indice PondENGHO'!AO46/'Indice PondENGHO'!AO45-1</f>
        <v>1.6295455202719022E-2</v>
      </c>
      <c r="AP48" s="3">
        <f>+'Indice PondENGHO'!AP46/'Indice PondENGHO'!AP45-1</f>
        <v>2.4036492098573392E-2</v>
      </c>
      <c r="AQ48" s="3">
        <f>+'Indice PondENGHO'!AQ46/'Indice PondENGHO'!AQ45-1</f>
        <v>2.3067886045988084E-2</v>
      </c>
      <c r="AR48" s="3">
        <f>+'Indice PondENGHO'!AR46/'Indice PondENGHO'!AR45-1</f>
        <v>3.2233872578840694E-2</v>
      </c>
      <c r="AS48" s="3">
        <f>+'Indice PondENGHO'!AS46/'Indice PondENGHO'!AS45-1</f>
        <v>2.3713319060411076E-2</v>
      </c>
      <c r="AT48" s="3">
        <f>+'Indice PondENGHO'!AT46/'Indice PondENGHO'!AT45-1</f>
        <v>2.864740261488663E-2</v>
      </c>
      <c r="AU48" s="3">
        <f>+'Indice PondENGHO'!AU46/'Indice PondENGHO'!AU45-1</f>
        <v>6.5141763172598122E-3</v>
      </c>
      <c r="AV48" s="3">
        <f>+'Indice PondENGHO'!AV46/'Indice PondENGHO'!AV45-1</f>
        <v>3.1782539550526234E-2</v>
      </c>
      <c r="AW48" s="3">
        <f>+'Indice PondENGHO'!AW46/'Indice PondENGHO'!AW45-1</f>
        <v>1.1949679260365276E-2</v>
      </c>
      <c r="AX48" s="3">
        <f>+'Indice PondENGHO'!AX46/'Indice PondENGHO'!AX45-1</f>
        <v>1.8795587233675581E-2</v>
      </c>
      <c r="AY48" s="3">
        <f>+'Indice PondENGHO'!AY46/'Indice PondENGHO'!AY45-1</f>
        <v>3.2307169830161797E-2</v>
      </c>
      <c r="AZ48" s="10">
        <f>+'Indice PondENGHO'!AZ46/'Indice PondENGHO'!AZ45-1</f>
        <v>3.3250628888061851E-2</v>
      </c>
      <c r="BA48" s="3">
        <f>+'Indice PondENGHO'!BA46/'Indice PondENGHO'!BA45-1</f>
        <v>1.6379206258344325E-2</v>
      </c>
      <c r="BB48" s="3">
        <f>+'Indice PondENGHO'!BB46/'Indice PondENGHO'!BB45-1</f>
        <v>2.4212499657059849E-2</v>
      </c>
      <c r="BC48" s="3">
        <f>+'Indice PondENGHO'!BC46/'Indice PondENGHO'!BC45-1</f>
        <v>2.3045658258463497E-2</v>
      </c>
      <c r="BD48" s="3">
        <f>+'Indice PondENGHO'!BD46/'Indice PondENGHO'!BD45-1</f>
        <v>3.190675259289133E-2</v>
      </c>
      <c r="BE48" s="3">
        <f>+'Indice PondENGHO'!BE46/'Indice PondENGHO'!BE45-1</f>
        <v>2.3359166171215362E-2</v>
      </c>
      <c r="BF48" s="3">
        <f>+'Indice PondENGHO'!BF46/'Indice PondENGHO'!BF45-1</f>
        <v>2.8561045784452066E-2</v>
      </c>
      <c r="BG48" s="3">
        <f>+'Indice PondENGHO'!BG46/'Indice PondENGHO'!BG45-1</f>
        <v>5.6373243031995202E-3</v>
      </c>
      <c r="BH48" s="3">
        <f>+'Indice PondENGHO'!BH46/'Indice PondENGHO'!BH45-1</f>
        <v>3.2538021101800707E-2</v>
      </c>
      <c r="BI48" s="3">
        <f>+'Indice PondENGHO'!BI46/'Indice PondENGHO'!BI45-1</f>
        <v>1.3154312599412021E-2</v>
      </c>
      <c r="BJ48" s="3">
        <f>+'Indice PondENGHO'!BJ46/'Indice PondENGHO'!BJ45-1</f>
        <v>1.8422735973192106E-2</v>
      </c>
      <c r="BK48" s="11">
        <f>+'Indice PondENGHO'!BK46/'Indice PondENGHO'!BK45-1</f>
        <v>3.5836586205723275E-2</v>
      </c>
      <c r="BL48" s="2">
        <f t="shared" si="2"/>
        <v>44044</v>
      </c>
      <c r="BM48" s="3">
        <f>+'Indice PondENGHO'!BL46/'Indice PondENGHO'!BL45-1</f>
        <v>2.6606876729778683E-2</v>
      </c>
      <c r="BN48" s="3">
        <f>+'Indice PondENGHO'!BM46/'Indice PondENGHO'!BM45-1</f>
        <v>2.6657887112881085E-2</v>
      </c>
      <c r="BO48" s="3">
        <f>+'Indice PondENGHO'!BN46/'Indice PondENGHO'!BN45-1</f>
        <v>2.6720979551457358E-2</v>
      </c>
      <c r="BP48" s="3">
        <f>+'Indice PondENGHO'!BO46/'Indice PondENGHO'!BO45-1</f>
        <v>2.6620017436494336E-2</v>
      </c>
      <c r="BQ48" s="3">
        <f>+'Indice PondENGHO'!BP46/'Indice PondENGHO'!BP45-1</f>
        <v>2.6493746690797737E-2</v>
      </c>
      <c r="BR48" s="10">
        <f>+'Indice PondENGHO'!BQ46/'Indice PondENGHO'!BQ45-1</f>
        <v>3.2176319248381491E-2</v>
      </c>
      <c r="BS48" s="3">
        <f>+'Indice PondENGHO'!BR46/'Indice PondENGHO'!BR45-1</f>
        <v>1.6345223287813404E-2</v>
      </c>
      <c r="BT48" s="3">
        <f>+'Indice PondENGHO'!BS46/'Indice PondENGHO'!BS45-1</f>
        <v>2.3624969569447707E-2</v>
      </c>
      <c r="BU48" s="3">
        <f>+'Indice PondENGHO'!BT46/'Indice PondENGHO'!BT45-1</f>
        <v>2.3104961839257809E-2</v>
      </c>
      <c r="BV48" s="3">
        <f>+'Indice PondENGHO'!BU46/'Indice PondENGHO'!BU45-1</f>
        <v>3.1988690511205231E-2</v>
      </c>
      <c r="BW48" s="3">
        <f>+'Indice PondENGHO'!BV46/'Indice PondENGHO'!BV45-1</f>
        <v>2.3774925920486911E-2</v>
      </c>
      <c r="BX48" s="3">
        <f>+'Indice PondENGHO'!BW46/'Indice PondENGHO'!BW45-1</f>
        <v>2.8686362144451305E-2</v>
      </c>
      <c r="BY48" s="3">
        <f>+'Indice PondENGHO'!BX46/'Indice PondENGHO'!BX45-1</f>
        <v>6.8999149578263808E-3</v>
      </c>
      <c r="BZ48" s="3">
        <f>+'Indice PondENGHO'!BY46/'Indice PondENGHO'!BY45-1</f>
        <v>3.1488351234303824E-2</v>
      </c>
      <c r="CA48" s="3">
        <f>+'Indice PondENGHO'!BZ46/'Indice PondENGHO'!BZ45-1</f>
        <v>1.2472173801174158E-2</v>
      </c>
      <c r="CB48" s="3">
        <f>+'Indice PondENGHO'!CA46/'Indice PondENGHO'!CA45-1</f>
        <v>1.8720198607245386E-2</v>
      </c>
      <c r="CC48" s="11">
        <f>+'Indice PondENGHO'!CB46/'Indice PondENGHO'!CB45-1</f>
        <v>3.2807930241355088E-2</v>
      </c>
      <c r="CD48" s="10">
        <f>+'Indice PondENGHO'!CC46/'Indice PondENGHO'!CC45-1</f>
        <v>2.6601655888112363E-2</v>
      </c>
      <c r="CE48" s="11">
        <f>+'Indice PondENGHO'!CD46/'Indice PondENGHO'!CD45-1</f>
        <v>2.6601655888112363E-2</v>
      </c>
      <c r="CG48" s="3">
        <f ca="1">+'Indice PondENGHO'!CF46/'Indice PondENGHO'!CF45-1</f>
        <v>2.6607530734887863E-2</v>
      </c>
      <c r="CI48" s="3">
        <f t="shared" si="3"/>
        <v>1.1313003898094642E-4</v>
      </c>
      <c r="CJ48" s="3">
        <f>+'[3]Infla Mensual PondENGHO'!CF48</f>
        <v>5.0847187372893288E-4</v>
      </c>
      <c r="CK48" s="3">
        <f t="shared" si="4"/>
        <v>-3.9534183474798645E-4</v>
      </c>
    </row>
    <row r="49" spans="1:89" x14ac:dyDescent="0.25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PondENGHO'!D46-1</f>
        <v>2.3542951422487413E-2</v>
      </c>
      <c r="E49" s="3">
        <f>+'Indice PondENGHO'!E47/'Indice PondENGHO'!E46-1</f>
        <v>2.5248143349043906E-2</v>
      </c>
      <c r="F49" s="3">
        <f>+'Indice PondENGHO'!F47/'Indice PondENGHO'!F46-1</f>
        <v>2.602495423483675E-2</v>
      </c>
      <c r="G49" s="3">
        <f>+'Indice PondENGHO'!G47/'Indice PondENGHO'!G46-1</f>
        <v>1.526912675788239E-2</v>
      </c>
      <c r="H49" s="3">
        <f>+'Indice PondENGHO'!H47/'Indice PondENGHO'!H46-1</f>
        <v>2.0481629413996894E-2</v>
      </c>
      <c r="I49" s="3">
        <f>+'Indice PondENGHO'!I47/'Indice PondENGHO'!I46-1</f>
        <v>3.6215115233839024E-2</v>
      </c>
      <c r="J49" s="3">
        <f>+'Indice PondENGHO'!J47/'Indice PondENGHO'!J46-1</f>
        <v>3.4409905660542917E-2</v>
      </c>
      <c r="K49" s="3">
        <f>+'Indice PondENGHO'!K47/'Indice PondENGHO'!K46-1</f>
        <v>3.5407202106512159E-3</v>
      </c>
      <c r="L49" s="3">
        <f>+'Indice PondENGHO'!L47/'Indice PondENGHO'!L46-1</f>
        <v>1.5465701065453974E-2</v>
      </c>
      <c r="M49" s="3">
        <f>+'Indice PondENGHO'!M47/'Indice PondENGHO'!M46-1</f>
        <v>1.8425045342570945E-2</v>
      </c>
      <c r="N49" s="3">
        <f>+'Indice PondENGHO'!N47/'Indice PondENGHO'!N46-1</f>
        <v>1.690000548659687E-2</v>
      </c>
      <c r="O49" s="11">
        <f>+'Indice PondENGHO'!O47/'Indice PondENGHO'!O46-1</f>
        <v>1.4826156959161008E-2</v>
      </c>
      <c r="P49" s="3">
        <f>+'Indice PondENGHO'!P47/'Indice PondENGHO'!P46-1</f>
        <v>2.2888008052337705E-2</v>
      </c>
      <c r="Q49" s="3">
        <f>+'Indice PondENGHO'!Q47/'Indice PondENGHO'!Q46-1</f>
        <v>2.5312182118396365E-2</v>
      </c>
      <c r="R49" s="3">
        <f>+'Indice PondENGHO'!R47/'Indice PondENGHO'!R46-1</f>
        <v>2.6215206394275992E-2</v>
      </c>
      <c r="S49" s="3">
        <f>+'Indice PondENGHO'!S47/'Indice PondENGHO'!S46-1</f>
        <v>1.5613913041928162E-2</v>
      </c>
      <c r="T49" s="3">
        <f>+'Indice PondENGHO'!T47/'Indice PondENGHO'!T46-1</f>
        <v>1.9833861233548244E-2</v>
      </c>
      <c r="U49" s="3">
        <f>+'Indice PondENGHO'!U47/'Indice PondENGHO'!U46-1</f>
        <v>3.5264304992453033E-2</v>
      </c>
      <c r="V49" s="3">
        <f>+'Indice PondENGHO'!V47/'Indice PondENGHO'!V46-1</f>
        <v>3.5325426746831701E-2</v>
      </c>
      <c r="W49" s="3">
        <f>+'Indice PondENGHO'!W47/'Indice PondENGHO'!W46-1</f>
        <v>2.6125853487342088E-3</v>
      </c>
      <c r="X49" s="3">
        <f>+'Indice PondENGHO'!X47/'Indice PondENGHO'!X46-1</f>
        <v>1.3653546372494718E-2</v>
      </c>
      <c r="Y49" s="3">
        <f>+'Indice PondENGHO'!Y47/'Indice PondENGHO'!Y46-1</f>
        <v>1.8849452519576593E-2</v>
      </c>
      <c r="Z49" s="3">
        <f>+'Indice PondENGHO'!Z47/'Indice PondENGHO'!Z46-1</f>
        <v>1.7255712756291786E-2</v>
      </c>
      <c r="AA49" s="3">
        <f>+'Indice PondENGHO'!AA47/'Indice PondENGHO'!AA46-1</f>
        <v>1.6417051766718371E-2</v>
      </c>
      <c r="AB49" s="10">
        <f>+'Indice PondENGHO'!AB47/'Indice PondENGHO'!AB46-1</f>
        <v>2.2456137301004375E-2</v>
      </c>
      <c r="AC49" s="3">
        <f>+'Indice PondENGHO'!AC47/'Indice PondENGHO'!AC46-1</f>
        <v>2.5310673238679415E-2</v>
      </c>
      <c r="AD49" s="3">
        <f>+'Indice PondENGHO'!AD47/'Indice PondENGHO'!AD46-1</f>
        <v>2.5686592972036237E-2</v>
      </c>
      <c r="AE49" s="3">
        <f>+'Indice PondENGHO'!AE47/'Indice PondENGHO'!AE46-1</f>
        <v>1.5891641461001749E-2</v>
      </c>
      <c r="AF49" s="3">
        <f>+'Indice PondENGHO'!AF47/'Indice PondENGHO'!AF46-1</f>
        <v>1.9537142675839725E-2</v>
      </c>
      <c r="AG49" s="3">
        <f>+'Indice PondENGHO'!AG47/'Indice PondENGHO'!AG46-1</f>
        <v>3.53933611639623E-2</v>
      </c>
      <c r="AH49" s="3">
        <f>+'Indice PondENGHO'!AH47/'Indice PondENGHO'!AH46-1</f>
        <v>3.6120753806874184E-2</v>
      </c>
      <c r="AI49" s="3">
        <f>+'Indice PondENGHO'!AI47/'Indice PondENGHO'!AI46-1</f>
        <v>2.315548794983302E-3</v>
      </c>
      <c r="AJ49" s="3">
        <f>+'Indice PondENGHO'!AJ47/'Indice PondENGHO'!AJ46-1</f>
        <v>1.2856588386281675E-2</v>
      </c>
      <c r="AK49" s="3">
        <f>+'Indice PondENGHO'!AK47/'Indice PondENGHO'!AK46-1</f>
        <v>1.8951703471715042E-2</v>
      </c>
      <c r="AL49" s="3">
        <f>+'Indice PondENGHO'!AL47/'Indice PondENGHO'!AL46-1</f>
        <v>1.7440249474938163E-2</v>
      </c>
      <c r="AM49" s="11">
        <f>+'Indice PondENGHO'!AM47/'Indice PondENGHO'!AM46-1</f>
        <v>1.6987987592722797E-2</v>
      </c>
      <c r="AN49" s="3">
        <f>+'Indice PondENGHO'!AN47/'Indice PondENGHO'!AN46-1</f>
        <v>2.2098778112210393E-2</v>
      </c>
      <c r="AO49" s="3">
        <f>+'Indice PondENGHO'!AO47/'Indice PondENGHO'!AO46-1</f>
        <v>2.5231857040800998E-2</v>
      </c>
      <c r="AP49" s="3">
        <f>+'Indice PondENGHO'!AP47/'Indice PondENGHO'!AP46-1</f>
        <v>2.5827788709867017E-2</v>
      </c>
      <c r="AQ49" s="3">
        <f>+'Indice PondENGHO'!AQ47/'Indice PondENGHO'!AQ46-1</f>
        <v>1.5690857906176969E-2</v>
      </c>
      <c r="AR49" s="3">
        <f>+'Indice PondENGHO'!AR47/'Indice PondENGHO'!AR46-1</f>
        <v>1.9326427428363768E-2</v>
      </c>
      <c r="AS49" s="3">
        <f>+'Indice PondENGHO'!AS47/'Indice PondENGHO'!AS46-1</f>
        <v>3.3944895898479155E-2</v>
      </c>
      <c r="AT49" s="3">
        <f>+'Indice PondENGHO'!AT47/'Indice PondENGHO'!AT46-1</f>
        <v>3.640538589460518E-2</v>
      </c>
      <c r="AU49" s="3">
        <f>+'Indice PondENGHO'!AU47/'Indice PondENGHO'!AU46-1</f>
        <v>2.2395884773662722E-3</v>
      </c>
      <c r="AV49" s="3">
        <f>+'Indice PondENGHO'!AV47/'Indice PondENGHO'!AV46-1</f>
        <v>1.2260836939702591E-2</v>
      </c>
      <c r="AW49" s="3">
        <f>+'Indice PondENGHO'!AW47/'Indice PondENGHO'!AW46-1</f>
        <v>1.8733653319864541E-2</v>
      </c>
      <c r="AX49" s="3">
        <f>+'Indice PondENGHO'!AX47/'Indice PondENGHO'!AX46-1</f>
        <v>1.7169828707491508E-2</v>
      </c>
      <c r="AY49" s="3">
        <f>+'Indice PondENGHO'!AY47/'Indice PondENGHO'!AY46-1</f>
        <v>1.7369059035965195E-2</v>
      </c>
      <c r="AZ49" s="10">
        <f>+'Indice PondENGHO'!AZ47/'Indice PondENGHO'!AZ46-1</f>
        <v>2.1495360272266506E-2</v>
      </c>
      <c r="BA49" s="3">
        <f>+'Indice PondENGHO'!BA47/'Indice PondENGHO'!BA46-1</f>
        <v>2.5141180711096611E-2</v>
      </c>
      <c r="BB49" s="3">
        <f>+'Indice PondENGHO'!BB47/'Indice PondENGHO'!BB46-1</f>
        <v>2.5601162215969975E-2</v>
      </c>
      <c r="BC49" s="3">
        <f>+'Indice PondENGHO'!BC47/'Indice PondENGHO'!BC46-1</f>
        <v>1.487700284203286E-2</v>
      </c>
      <c r="BD49" s="3">
        <f>+'Indice PondENGHO'!BD47/'Indice PondENGHO'!BD46-1</f>
        <v>1.8390564973962187E-2</v>
      </c>
      <c r="BE49" s="3">
        <f>+'Indice PondENGHO'!BE47/'Indice PondENGHO'!BE46-1</f>
        <v>3.2789071789511182E-2</v>
      </c>
      <c r="BF49" s="3">
        <f>+'Indice PondENGHO'!BF47/'Indice PondENGHO'!BF46-1</f>
        <v>3.6393954254073879E-2</v>
      </c>
      <c r="BG49" s="3">
        <f>+'Indice PondENGHO'!BG47/'Indice PondENGHO'!BG46-1</f>
        <v>1.1673378427281556E-3</v>
      </c>
      <c r="BH49" s="3">
        <f>+'Indice PondENGHO'!BH47/'Indice PondENGHO'!BH46-1</f>
        <v>1.1257987630159505E-2</v>
      </c>
      <c r="BI49" s="3">
        <f>+'Indice PondENGHO'!BI47/'Indice PondENGHO'!BI46-1</f>
        <v>1.9245090183943825E-2</v>
      </c>
      <c r="BJ49" s="3">
        <f>+'Indice PondENGHO'!BJ47/'Indice PondENGHO'!BJ46-1</f>
        <v>1.6687524650382368E-2</v>
      </c>
      <c r="BK49" s="11">
        <f>+'Indice PondENGHO'!BK47/'Indice PondENGHO'!BK46-1</f>
        <v>1.9592606860404649E-2</v>
      </c>
      <c r="BL49" s="2">
        <f t="shared" si="2"/>
        <v>44075</v>
      </c>
      <c r="BM49" s="3">
        <f>+'Indice PondENGHO'!BL47/'Indice PondENGHO'!BL46-1</f>
        <v>2.278313174073987E-2</v>
      </c>
      <c r="BN49" s="3">
        <f>+'Indice PondENGHO'!BM47/'Indice PondENGHO'!BM46-1</f>
        <v>2.2605763893917441E-2</v>
      </c>
      <c r="BO49" s="3">
        <f>+'Indice PondENGHO'!BN47/'Indice PondENGHO'!BN46-1</f>
        <v>2.25929951369499E-2</v>
      </c>
      <c r="BP49" s="3">
        <f>+'Indice PondENGHO'!BO47/'Indice PondENGHO'!BO46-1</f>
        <v>2.2669225871281284E-2</v>
      </c>
      <c r="BQ49" s="3">
        <f>+'Indice PondENGHO'!BP47/'Indice PondENGHO'!BP46-1</f>
        <v>2.2076382606220246E-2</v>
      </c>
      <c r="BR49" s="10">
        <f>+'Indice PondENGHO'!BQ47/'Indice PondENGHO'!BQ46-1</f>
        <v>2.2442308549946333E-2</v>
      </c>
      <c r="BS49" s="3">
        <f>+'Indice PondENGHO'!BR47/'Indice PondENGHO'!BR46-1</f>
        <v>2.523475264024877E-2</v>
      </c>
      <c r="BT49" s="3">
        <f>+'Indice PondENGHO'!BS47/'Indice PondENGHO'!BS46-1</f>
        <v>2.582770878843732E-2</v>
      </c>
      <c r="BU49" s="3">
        <f>+'Indice PondENGHO'!BT47/'Indice PondENGHO'!BT46-1</f>
        <v>1.5398218234173866E-2</v>
      </c>
      <c r="BV49" s="3">
        <f>+'Indice PondENGHO'!BU47/'Indice PondENGHO'!BU46-1</f>
        <v>1.9135785980736841E-2</v>
      </c>
      <c r="BW49" s="3">
        <f>+'Indice PondENGHO'!BV47/'Indice PondENGHO'!BV46-1</f>
        <v>3.4054729882246226E-2</v>
      </c>
      <c r="BX49" s="3">
        <f>+'Indice PondENGHO'!BW47/'Indice PondENGHO'!BW46-1</f>
        <v>3.6027698363290561E-2</v>
      </c>
      <c r="BY49" s="3">
        <f>+'Indice PondENGHO'!BX47/'Indice PondENGHO'!BX46-1</f>
        <v>2.1575764487069549E-3</v>
      </c>
      <c r="BZ49" s="3">
        <f>+'Indice PondENGHO'!BY47/'Indice PondENGHO'!BY46-1</f>
        <v>1.2521439590811978E-2</v>
      </c>
      <c r="CA49" s="3">
        <f>+'Indice PondENGHO'!BZ47/'Indice PondENGHO'!BZ46-1</f>
        <v>1.8971365123779949E-2</v>
      </c>
      <c r="CB49" s="3">
        <f>+'Indice PondENGHO'!CA47/'Indice PondENGHO'!CA46-1</f>
        <v>1.7006933224623877E-2</v>
      </c>
      <c r="CC49" s="11">
        <f>+'Indice PondENGHO'!CB47/'Indice PondENGHO'!CB46-1</f>
        <v>1.774331332151724E-2</v>
      </c>
      <c r="CD49" s="10">
        <f>+'Indice PondENGHO'!CC47/'Indice PondENGHO'!CC46-1</f>
        <v>2.246957558720819E-2</v>
      </c>
      <c r="CE49" s="11">
        <f>+'Indice PondENGHO'!CD47/'Indice PondENGHO'!CD46-1</f>
        <v>2.246957558720819E-2</v>
      </c>
      <c r="CG49" s="3">
        <f ca="1">+'Indice PondENGHO'!CF47/'Indice PondENGHO'!CF46-1</f>
        <v>2.2607319682204752E-2</v>
      </c>
      <c r="CI49" s="3">
        <f t="shared" si="3"/>
        <v>7.0674913451962418E-4</v>
      </c>
      <c r="CJ49" s="3">
        <f>+'[3]Infla Mensual PondENGHO'!CF49</f>
        <v>2.0285742667407458E-3</v>
      </c>
      <c r="CK49" s="3">
        <f t="shared" si="4"/>
        <v>-1.3218251322211216E-3</v>
      </c>
    </row>
    <row r="50" spans="1:89" x14ac:dyDescent="0.25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PondENGHO'!D47-1</f>
        <v>4.2366845153618327E-2</v>
      </c>
      <c r="E50" s="3">
        <f>+'Indice PondENGHO'!E48/'Indice PondENGHO'!E47-1</f>
        <v>1.7733612733016102E-2</v>
      </c>
      <c r="F50" s="3">
        <f>+'Indice PondENGHO'!F48/'Indice PondENGHO'!F47-1</f>
        <v>4.9686204203514661E-2</v>
      </c>
      <c r="G50" s="3">
        <f>+'Indice PondENGHO'!G48/'Indice PondENGHO'!G47-1</f>
        <v>2.3148368779326578E-2</v>
      </c>
      <c r="H50" s="3">
        <f>+'Indice PondENGHO'!H48/'Indice PondENGHO'!H47-1</f>
        <v>4.2832603225000376E-2</v>
      </c>
      <c r="I50" s="3">
        <f>+'Indice PondENGHO'!I48/'Indice PondENGHO'!I47-1</f>
        <v>3.1976315546039524E-2</v>
      </c>
      <c r="J50" s="3">
        <f>+'Indice PondENGHO'!J48/'Indice PondENGHO'!J47-1</f>
        <v>4.1182319455451477E-2</v>
      </c>
      <c r="K50" s="3">
        <f>+'Indice PondENGHO'!K48/'Indice PondENGHO'!K47-1</f>
        <v>-2.4013730261134292E-3</v>
      </c>
      <c r="L50" s="3">
        <f>+'Indice PondENGHO'!L48/'Indice PondENGHO'!L47-1</f>
        <v>2.3706859006457748E-2</v>
      </c>
      <c r="M50" s="3">
        <f>+'Indice PondENGHO'!M48/'Indice PondENGHO'!M47-1</f>
        <v>9.1785427679562659E-3</v>
      </c>
      <c r="N50" s="3">
        <f>+'Indice PondENGHO'!N48/'Indice PondENGHO'!N47-1</f>
        <v>3.4728353067336792E-2</v>
      </c>
      <c r="O50" s="11">
        <f>+'Indice PondENGHO'!O48/'Indice PondENGHO'!O47-1</f>
        <v>2.1419519532557274E-2</v>
      </c>
      <c r="P50" s="3">
        <f>+'Indice PondENGHO'!P48/'Indice PondENGHO'!P47-1</f>
        <v>4.1837012625017822E-2</v>
      </c>
      <c r="Q50" s="3">
        <f>+'Indice PondENGHO'!Q48/'Indice PondENGHO'!Q47-1</f>
        <v>1.8194324637776038E-2</v>
      </c>
      <c r="R50" s="3">
        <f>+'Indice PondENGHO'!R48/'Indice PondENGHO'!R47-1</f>
        <v>5.0649039751555769E-2</v>
      </c>
      <c r="S50" s="3">
        <f>+'Indice PondENGHO'!S48/'Indice PondENGHO'!S47-1</f>
        <v>2.3262253080942985E-2</v>
      </c>
      <c r="T50" s="3">
        <f>+'Indice PondENGHO'!T48/'Indice PondENGHO'!T47-1</f>
        <v>4.2432703499700741E-2</v>
      </c>
      <c r="U50" s="3">
        <f>+'Indice PondENGHO'!U48/'Indice PondENGHO'!U47-1</f>
        <v>3.1662231755638093E-2</v>
      </c>
      <c r="V50" s="3">
        <f>+'Indice PondENGHO'!V48/'Indice PondENGHO'!V47-1</f>
        <v>4.1452478484783839E-2</v>
      </c>
      <c r="W50" s="3">
        <f>+'Indice PondENGHO'!W48/'Indice PondENGHO'!W47-1</f>
        <v>-2.4911452493305841E-3</v>
      </c>
      <c r="X50" s="3">
        <f>+'Indice PondENGHO'!X48/'Indice PondENGHO'!X47-1</f>
        <v>2.4549999013843804E-2</v>
      </c>
      <c r="Y50" s="3">
        <f>+'Indice PondENGHO'!Y48/'Indice PondENGHO'!Y47-1</f>
        <v>5.7674686060062985E-3</v>
      </c>
      <c r="Z50" s="3">
        <f>+'Indice PondENGHO'!Z48/'Indice PondENGHO'!Z47-1</f>
        <v>3.5214811855238226E-2</v>
      </c>
      <c r="AA50" s="3">
        <f>+'Indice PondENGHO'!AA48/'Indice PondENGHO'!AA47-1</f>
        <v>2.0850501693188139E-2</v>
      </c>
      <c r="AB50" s="10">
        <f>+'Indice PondENGHO'!AB48/'Indice PondENGHO'!AB47-1</f>
        <v>4.1393522060698906E-2</v>
      </c>
      <c r="AC50" s="3">
        <f>+'Indice PondENGHO'!AC48/'Indice PondENGHO'!AC47-1</f>
        <v>1.805042237269805E-2</v>
      </c>
      <c r="AD50" s="3">
        <f>+'Indice PondENGHO'!AD48/'Indice PondENGHO'!AD47-1</f>
        <v>5.1630480542462998E-2</v>
      </c>
      <c r="AE50" s="3">
        <f>+'Indice PondENGHO'!AE48/'Indice PondENGHO'!AE47-1</f>
        <v>2.3451097595056591E-2</v>
      </c>
      <c r="AF50" s="3">
        <f>+'Indice PondENGHO'!AF48/'Indice PondENGHO'!AF47-1</f>
        <v>4.2215350660949724E-2</v>
      </c>
      <c r="AG50" s="3">
        <f>+'Indice PondENGHO'!AG48/'Indice PondENGHO'!AG47-1</f>
        <v>3.1896858654943738E-2</v>
      </c>
      <c r="AH50" s="3">
        <f>+'Indice PondENGHO'!AH48/'Indice PondENGHO'!AH47-1</f>
        <v>4.168929360005702E-2</v>
      </c>
      <c r="AI50" s="3">
        <f>+'Indice PondENGHO'!AI48/'Indice PondENGHO'!AI47-1</f>
        <v>-2.6138695549871027E-3</v>
      </c>
      <c r="AJ50" s="3">
        <f>+'Indice PondENGHO'!AJ48/'Indice PondENGHO'!AJ47-1</f>
        <v>2.5067992468526645E-2</v>
      </c>
      <c r="AK50" s="3">
        <f>+'Indice PondENGHO'!AK48/'Indice PondENGHO'!AK47-1</f>
        <v>5.0307364694752721E-3</v>
      </c>
      <c r="AL50" s="3">
        <f>+'Indice PondENGHO'!AL48/'Indice PondENGHO'!AL47-1</f>
        <v>3.4870567695544974E-2</v>
      </c>
      <c r="AM50" s="11">
        <f>+'Indice PondENGHO'!AM48/'Indice PondENGHO'!AM47-1</f>
        <v>2.0767899240487386E-2</v>
      </c>
      <c r="AN50" s="3">
        <f>+'Indice PondENGHO'!AN48/'Indice PondENGHO'!AN47-1</f>
        <v>4.1012911205528413E-2</v>
      </c>
      <c r="AO50" s="3">
        <f>+'Indice PondENGHO'!AO48/'Indice PondENGHO'!AO47-1</f>
        <v>1.8004730557716675E-2</v>
      </c>
      <c r="AP50" s="3">
        <f>+'Indice PondENGHO'!AP48/'Indice PondENGHO'!AP47-1</f>
        <v>5.1789016218840134E-2</v>
      </c>
      <c r="AQ50" s="3">
        <f>+'Indice PondENGHO'!AQ48/'Indice PondENGHO'!AQ47-1</f>
        <v>2.3553701313019149E-2</v>
      </c>
      <c r="AR50" s="3">
        <f>+'Indice PondENGHO'!AR48/'Indice PondENGHO'!AR47-1</f>
        <v>4.2117328828383149E-2</v>
      </c>
      <c r="AS50" s="3">
        <f>+'Indice PondENGHO'!AS48/'Indice PondENGHO'!AS47-1</f>
        <v>3.0346935650973572E-2</v>
      </c>
      <c r="AT50" s="3">
        <f>+'Indice PondENGHO'!AT48/'Indice PondENGHO'!AT47-1</f>
        <v>4.1561882814144191E-2</v>
      </c>
      <c r="AU50" s="3">
        <f>+'Indice PondENGHO'!AU48/'Indice PondENGHO'!AU47-1</f>
        <v>-2.475607920401468E-3</v>
      </c>
      <c r="AV50" s="3">
        <f>+'Indice PondENGHO'!AV48/'Indice PondENGHO'!AV47-1</f>
        <v>2.5448681612279866E-2</v>
      </c>
      <c r="AW50" s="3">
        <f>+'Indice PondENGHO'!AW48/'Indice PondENGHO'!AW47-1</f>
        <v>5.339607828926729E-3</v>
      </c>
      <c r="AX50" s="3">
        <f>+'Indice PondENGHO'!AX48/'Indice PondENGHO'!AX47-1</f>
        <v>3.4594610528384306E-2</v>
      </c>
      <c r="AY50" s="3">
        <f>+'Indice PondENGHO'!AY48/'Indice PondENGHO'!AY47-1</f>
        <v>2.0367174423548517E-2</v>
      </c>
      <c r="AZ50" s="10">
        <f>+'Indice PondENGHO'!AZ48/'Indice PondENGHO'!AZ47-1</f>
        <v>4.0544503197047055E-2</v>
      </c>
      <c r="BA50" s="3">
        <f>+'Indice PondENGHO'!BA48/'Indice PondENGHO'!BA47-1</f>
        <v>1.8167916609742152E-2</v>
      </c>
      <c r="BB50" s="3">
        <f>+'Indice PondENGHO'!BB48/'Indice PondENGHO'!BB47-1</f>
        <v>5.2514627699249861E-2</v>
      </c>
      <c r="BC50" s="3">
        <f>+'Indice PondENGHO'!BC48/'Indice PondENGHO'!BC47-1</f>
        <v>2.3421462356717715E-2</v>
      </c>
      <c r="BD50" s="3">
        <f>+'Indice PondENGHO'!BD48/'Indice PondENGHO'!BD47-1</f>
        <v>4.2029830023075032E-2</v>
      </c>
      <c r="BE50" s="3">
        <f>+'Indice PondENGHO'!BE48/'Indice PondENGHO'!BE47-1</f>
        <v>2.9170850465782161E-2</v>
      </c>
      <c r="BF50" s="3">
        <f>+'Indice PondENGHO'!BF48/'Indice PondENGHO'!BF47-1</f>
        <v>4.1260253240512856E-2</v>
      </c>
      <c r="BG50" s="3">
        <f>+'Indice PondENGHO'!BG48/'Indice PondENGHO'!BG47-1</f>
        <v>-2.7607193304842736E-3</v>
      </c>
      <c r="BH50" s="3">
        <f>+'Indice PondENGHO'!BH48/'Indice PondENGHO'!BH47-1</f>
        <v>2.5456256443572078E-2</v>
      </c>
      <c r="BI50" s="3">
        <f>+'Indice PondENGHO'!BI48/'Indice PondENGHO'!BI47-1</f>
        <v>2.3559813226701198E-3</v>
      </c>
      <c r="BJ50" s="3">
        <f>+'Indice PondENGHO'!BJ48/'Indice PondENGHO'!BJ47-1</f>
        <v>3.3998150285775575E-2</v>
      </c>
      <c r="BK50" s="11">
        <f>+'Indice PondENGHO'!BK48/'Indice PondENGHO'!BK47-1</f>
        <v>1.9549966130072649E-2</v>
      </c>
      <c r="BL50" s="2">
        <f t="shared" si="2"/>
        <v>44105</v>
      </c>
      <c r="BM50" s="3">
        <f>+'Indice PondENGHO'!BL48/'Indice PondENGHO'!BL47-1</f>
        <v>3.6207217043259465E-2</v>
      </c>
      <c r="BN50" s="3">
        <f>+'Indice PondENGHO'!BM48/'Indice PondENGHO'!BM47-1</f>
        <v>3.5210542499450881E-2</v>
      </c>
      <c r="BO50" s="3">
        <f>+'Indice PondENGHO'!BN48/'Indice PondENGHO'!BN47-1</f>
        <v>3.488124651321578E-2</v>
      </c>
      <c r="BP50" s="3">
        <f>+'Indice PondENGHO'!BO48/'Indice PondENGHO'!BO47-1</f>
        <v>3.4477325043978935E-2</v>
      </c>
      <c r="BQ50" s="3">
        <f>+'Indice PondENGHO'!BP48/'Indice PondENGHO'!BP47-1</f>
        <v>3.3357130714413596E-2</v>
      </c>
      <c r="BR50" s="10">
        <f>+'Indice PondENGHO'!BQ48/'Indice PondENGHO'!BQ47-1</f>
        <v>4.1382304431365924E-2</v>
      </c>
      <c r="BS50" s="3">
        <f>+'Indice PondENGHO'!BR48/'Indice PondENGHO'!BR47-1</f>
        <v>1.8061596037571181E-2</v>
      </c>
      <c r="BT50" s="3">
        <f>+'Indice PondENGHO'!BS48/'Indice PondENGHO'!BS47-1</f>
        <v>5.148954949451312E-2</v>
      </c>
      <c r="BU50" s="3">
        <f>+'Indice PondENGHO'!BT48/'Indice PondENGHO'!BT47-1</f>
        <v>2.3397821579381084E-2</v>
      </c>
      <c r="BV50" s="3">
        <f>+'Indice PondENGHO'!BU48/'Indice PondENGHO'!BU47-1</f>
        <v>4.2199357383583491E-2</v>
      </c>
      <c r="BW50" s="3">
        <f>+'Indice PondENGHO'!BV48/'Indice PondENGHO'!BV47-1</f>
        <v>3.0416374356573517E-2</v>
      </c>
      <c r="BX50" s="3">
        <f>+'Indice PondENGHO'!BW48/'Indice PondENGHO'!BW47-1</f>
        <v>4.1426480614332073E-2</v>
      </c>
      <c r="BY50" s="3">
        <f>+'Indice PondENGHO'!BX48/'Indice PondENGHO'!BX47-1</f>
        <v>-2.5791561551979925E-3</v>
      </c>
      <c r="BZ50" s="3">
        <f>+'Indice PondENGHO'!BY48/'Indice PondENGHO'!BY47-1</f>
        <v>2.5078587022713927E-2</v>
      </c>
      <c r="CA50" s="3">
        <f>+'Indice PondENGHO'!BZ48/'Indice PondENGHO'!BZ47-1</f>
        <v>4.3914830863607257E-3</v>
      </c>
      <c r="CB50" s="3">
        <f>+'Indice PondENGHO'!CA48/'Indice PondENGHO'!CA47-1</f>
        <v>3.4485885550787687E-2</v>
      </c>
      <c r="CC50" s="11">
        <f>+'Indice PondENGHO'!CB48/'Indice PondENGHO'!CB47-1</f>
        <v>2.0302708094888988E-2</v>
      </c>
      <c r="CD50" s="10">
        <f>+'Indice PondENGHO'!CC48/'Indice PondENGHO'!CC47-1</f>
        <v>3.4517192095221416E-2</v>
      </c>
      <c r="CE50" s="11">
        <f>+'Indice PondENGHO'!CD48/'Indice PondENGHO'!CD47-1</f>
        <v>3.4517192095221416E-2</v>
      </c>
      <c r="CG50" s="3">
        <f ca="1">+'Indice PondENGHO'!CF48/'Indice PondENGHO'!CF47-1</f>
        <v>3.4539167543619298E-2</v>
      </c>
      <c r="CI50" s="3">
        <f t="shared" si="3"/>
        <v>2.8500863288458689E-3</v>
      </c>
      <c r="CJ50" s="3">
        <f>+'[3]Infla Mensual PondENGHO'!CF50</f>
        <v>3.8684829427830802E-3</v>
      </c>
      <c r="CK50" s="3">
        <f t="shared" si="4"/>
        <v>-1.0183966139372114E-3</v>
      </c>
    </row>
    <row r="51" spans="1:89" x14ac:dyDescent="0.25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PondENGHO'!D48-1</f>
        <v>3.4826263329036156E-2</v>
      </c>
      <c r="E51" s="3">
        <f>+'Indice PondENGHO'!E49/'Indice PondENGHO'!E48-1</f>
        <v>2.524920300436273E-2</v>
      </c>
      <c r="F51" s="3">
        <f>+'Indice PondENGHO'!F49/'Indice PondENGHO'!F48-1</f>
        <v>4.6412082086006778E-2</v>
      </c>
      <c r="G51" s="3">
        <f>+'Indice PondENGHO'!G49/'Indice PondENGHO'!G48-1</f>
        <v>2.4185352386053793E-2</v>
      </c>
      <c r="H51" s="3">
        <f>+'Indice PondENGHO'!H49/'Indice PondENGHO'!H48-1</f>
        <v>4.3290136142975166E-2</v>
      </c>
      <c r="I51" s="3">
        <f>+'Indice PondENGHO'!I49/'Indice PondENGHO'!I48-1</f>
        <v>3.8266481859670964E-2</v>
      </c>
      <c r="J51" s="3">
        <f>+'Indice PondENGHO'!J49/'Indice PondENGHO'!J48-1</f>
        <v>3.6033504972251773E-2</v>
      </c>
      <c r="K51" s="3">
        <f>+'Indice PondENGHO'!K49/'Indice PondENGHO'!K48-1</f>
        <v>-2.5750067637161367E-3</v>
      </c>
      <c r="L51" s="3">
        <f>+'Indice PondENGHO'!L49/'Indice PondENGHO'!L48-1</f>
        <v>5.3699510723032917E-2</v>
      </c>
      <c r="M51" s="3">
        <f>+'Indice PondENGHO'!M49/'Indice PondENGHO'!M48-1</f>
        <v>2.4604937502926472E-2</v>
      </c>
      <c r="N51" s="3">
        <f>+'Indice PondENGHO'!N49/'Indice PondENGHO'!N48-1</f>
        <v>3.3245678012915114E-2</v>
      </c>
      <c r="O51" s="11">
        <f>+'Indice PondENGHO'!O49/'Indice PondENGHO'!O48-1</f>
        <v>2.4357711364290768E-2</v>
      </c>
      <c r="P51" s="3">
        <f>+'Indice PondENGHO'!P49/'Indice PondENGHO'!P48-1</f>
        <v>3.4900984192312468E-2</v>
      </c>
      <c r="Q51" s="3">
        <f>+'Indice PondENGHO'!Q49/'Indice PondENGHO'!Q48-1</f>
        <v>2.4680858384674709E-2</v>
      </c>
      <c r="R51" s="3">
        <f>+'Indice PondENGHO'!R49/'Indice PondENGHO'!R48-1</f>
        <v>4.5217161425815222E-2</v>
      </c>
      <c r="S51" s="3">
        <f>+'Indice PondENGHO'!S49/'Indice PondENGHO'!S48-1</f>
        <v>2.4673165295473032E-2</v>
      </c>
      <c r="T51" s="3">
        <f>+'Indice PondENGHO'!T49/'Indice PondENGHO'!T48-1</f>
        <v>4.2600704165871139E-2</v>
      </c>
      <c r="U51" s="3">
        <f>+'Indice PondENGHO'!U49/'Indice PondENGHO'!U48-1</f>
        <v>3.7658306841877653E-2</v>
      </c>
      <c r="V51" s="3">
        <f>+'Indice PondENGHO'!V49/'Indice PondENGHO'!V48-1</f>
        <v>3.5970780061449048E-2</v>
      </c>
      <c r="W51" s="3">
        <f>+'Indice PondENGHO'!W49/'Indice PondENGHO'!W48-1</f>
        <v>-4.3559958862271486E-3</v>
      </c>
      <c r="X51" s="3">
        <f>+'Indice PondENGHO'!X49/'Indice PondENGHO'!X48-1</f>
        <v>5.3306447936392054E-2</v>
      </c>
      <c r="Y51" s="3">
        <f>+'Indice PondENGHO'!Y49/'Indice PondENGHO'!Y48-1</f>
        <v>2.4649117973743806E-2</v>
      </c>
      <c r="Z51" s="3">
        <f>+'Indice PondENGHO'!Z49/'Indice PondENGHO'!Z48-1</f>
        <v>3.3291014407006658E-2</v>
      </c>
      <c r="AA51" s="3">
        <f>+'Indice PondENGHO'!AA49/'Indice PondENGHO'!AA48-1</f>
        <v>2.5402253400222286E-2</v>
      </c>
      <c r="AB51" s="10">
        <f>+'Indice PondENGHO'!AB49/'Indice PondENGHO'!AB48-1</f>
        <v>3.5204089629378599E-2</v>
      </c>
      <c r="AC51" s="3">
        <f>+'Indice PondENGHO'!AC49/'Indice PondENGHO'!AC48-1</f>
        <v>2.5300509202703214E-2</v>
      </c>
      <c r="AD51" s="3">
        <f>+'Indice PondENGHO'!AD49/'Indice PondENGHO'!AD48-1</f>
        <v>4.449314166837337E-2</v>
      </c>
      <c r="AE51" s="3">
        <f>+'Indice PondENGHO'!AE49/'Indice PondENGHO'!AE48-1</f>
        <v>2.5336504975532304E-2</v>
      </c>
      <c r="AF51" s="3">
        <f>+'Indice PondENGHO'!AF49/'Indice PondENGHO'!AF48-1</f>
        <v>4.1839373486150633E-2</v>
      </c>
      <c r="AG51" s="3">
        <f>+'Indice PondENGHO'!AG49/'Indice PondENGHO'!AG48-1</f>
        <v>3.7188382489152794E-2</v>
      </c>
      <c r="AH51" s="3">
        <f>+'Indice PondENGHO'!AH49/'Indice PondENGHO'!AH48-1</f>
        <v>3.5478247349991054E-2</v>
      </c>
      <c r="AI51" s="3">
        <f>+'Indice PondENGHO'!AI49/'Indice PondENGHO'!AI48-1</f>
        <v>-5.4285635331435822E-3</v>
      </c>
      <c r="AJ51" s="3">
        <f>+'Indice PondENGHO'!AJ49/'Indice PondENGHO'!AJ48-1</f>
        <v>5.3244379029250277E-2</v>
      </c>
      <c r="AK51" s="3">
        <f>+'Indice PondENGHO'!AK49/'Indice PondENGHO'!AK48-1</f>
        <v>2.450398550783528E-2</v>
      </c>
      <c r="AL51" s="3">
        <f>+'Indice PondENGHO'!AL49/'Indice PondENGHO'!AL48-1</f>
        <v>3.2977158296851439E-2</v>
      </c>
      <c r="AM51" s="11">
        <f>+'Indice PondENGHO'!AM49/'Indice PondENGHO'!AM48-1</f>
        <v>2.5771198924892769E-2</v>
      </c>
      <c r="AN51" s="3">
        <f>+'Indice PondENGHO'!AN49/'Indice PondENGHO'!AN48-1</f>
        <v>3.5259613478728191E-2</v>
      </c>
      <c r="AO51" s="3">
        <f>+'Indice PondENGHO'!AO49/'Indice PondENGHO'!AO48-1</f>
        <v>2.5105063970097374E-2</v>
      </c>
      <c r="AP51" s="3">
        <f>+'Indice PondENGHO'!AP49/'Indice PondENGHO'!AP48-1</f>
        <v>4.4331113814843448E-2</v>
      </c>
      <c r="AQ51" s="3">
        <f>+'Indice PondENGHO'!AQ49/'Indice PondENGHO'!AQ48-1</f>
        <v>2.5483023328976895E-2</v>
      </c>
      <c r="AR51" s="3">
        <f>+'Indice PondENGHO'!AR49/'Indice PondENGHO'!AR48-1</f>
        <v>4.1815130009717594E-2</v>
      </c>
      <c r="AS51" s="3">
        <f>+'Indice PondENGHO'!AS49/'Indice PondENGHO'!AS48-1</f>
        <v>3.6354747116112085E-2</v>
      </c>
      <c r="AT51" s="3">
        <f>+'Indice PondENGHO'!AT49/'Indice PondENGHO'!AT48-1</f>
        <v>3.5858524707932382E-2</v>
      </c>
      <c r="AU51" s="3">
        <f>+'Indice PondENGHO'!AU49/'Indice PondENGHO'!AU48-1</f>
        <v>-5.8144909902103636E-3</v>
      </c>
      <c r="AV51" s="3">
        <f>+'Indice PondENGHO'!AV49/'Indice PondENGHO'!AV48-1</f>
        <v>5.3095976154783564E-2</v>
      </c>
      <c r="AW51" s="3">
        <f>+'Indice PondENGHO'!AW49/'Indice PondENGHO'!AW48-1</f>
        <v>2.4684072502813459E-2</v>
      </c>
      <c r="AX51" s="3">
        <f>+'Indice PondENGHO'!AX49/'Indice PondENGHO'!AX48-1</f>
        <v>3.2846730579577432E-2</v>
      </c>
      <c r="AY51" s="3">
        <f>+'Indice PondENGHO'!AY49/'Indice PondENGHO'!AY48-1</f>
        <v>2.5915215067266351E-2</v>
      </c>
      <c r="AZ51" s="10">
        <f>+'Indice PondENGHO'!AZ49/'Indice PondENGHO'!AZ48-1</f>
        <v>3.4983497050176116E-2</v>
      </c>
      <c r="BA51" s="3">
        <f>+'Indice PondENGHO'!BA49/'Indice PondENGHO'!BA48-1</f>
        <v>2.4660563251551082E-2</v>
      </c>
      <c r="BB51" s="3">
        <f>+'Indice PondENGHO'!BB49/'Indice PondENGHO'!BB48-1</f>
        <v>4.3885979939538355E-2</v>
      </c>
      <c r="BC51" s="3">
        <f>+'Indice PondENGHO'!BC49/'Indice PondENGHO'!BC48-1</f>
        <v>2.5532703872269913E-2</v>
      </c>
      <c r="BD51" s="3">
        <f>+'Indice PondENGHO'!BD49/'Indice PondENGHO'!BD48-1</f>
        <v>4.2177289770783721E-2</v>
      </c>
      <c r="BE51" s="3">
        <f>+'Indice PondENGHO'!BE49/'Indice PondENGHO'!BE48-1</f>
        <v>3.5538721227238224E-2</v>
      </c>
      <c r="BF51" s="3">
        <f>+'Indice PondENGHO'!BF49/'Indice PondENGHO'!BF48-1</f>
        <v>3.6054479301218967E-2</v>
      </c>
      <c r="BG51" s="3">
        <f>+'Indice PondENGHO'!BG49/'Indice PondENGHO'!BG48-1</f>
        <v>-7.5758886886233556E-3</v>
      </c>
      <c r="BH51" s="3">
        <f>+'Indice PondENGHO'!BH49/'Indice PondENGHO'!BH48-1</f>
        <v>5.3115632733954143E-2</v>
      </c>
      <c r="BI51" s="3">
        <f>+'Indice PondENGHO'!BI49/'Indice PondENGHO'!BI48-1</f>
        <v>2.5119356165023365E-2</v>
      </c>
      <c r="BJ51" s="3">
        <f>+'Indice PondENGHO'!BJ49/'Indice PondENGHO'!BJ48-1</f>
        <v>3.2844950520349414E-2</v>
      </c>
      <c r="BK51" s="11">
        <f>+'Indice PondENGHO'!BK49/'Indice PondENGHO'!BK48-1</f>
        <v>2.7478450267797161E-2</v>
      </c>
      <c r="BL51" s="2">
        <f t="shared" si="2"/>
        <v>44136</v>
      </c>
      <c r="BM51" s="3">
        <f>+'Indice PondENGHO'!BL49/'Indice PondENGHO'!BL48-1</f>
        <v>3.5120861719160734E-2</v>
      </c>
      <c r="BN51" s="3">
        <f>+'Indice PondENGHO'!BM49/'Indice PondENGHO'!BM48-1</f>
        <v>3.467479863847811E-2</v>
      </c>
      <c r="BO51" s="3">
        <f>+'Indice PondENGHO'!BN49/'Indice PondENGHO'!BN48-1</f>
        <v>3.4661326867864384E-2</v>
      </c>
      <c r="BP51" s="3">
        <f>+'Indice PondENGHO'!BO49/'Indice PondENGHO'!BO48-1</f>
        <v>3.4830837218711608E-2</v>
      </c>
      <c r="BQ51" s="3">
        <f>+'Indice PondENGHO'!BP49/'Indice PondENGHO'!BP48-1</f>
        <v>3.4955754037901743E-2</v>
      </c>
      <c r="BR51" s="10">
        <f>+'Indice PondENGHO'!BQ49/'Indice PondENGHO'!BQ48-1</f>
        <v>3.5040451293520514E-2</v>
      </c>
      <c r="BS51" s="3">
        <f>+'Indice PondENGHO'!BR49/'Indice PondENGHO'!BR48-1</f>
        <v>2.4942964517367994E-2</v>
      </c>
      <c r="BT51" s="3">
        <f>+'Indice PondENGHO'!BS49/'Indice PondENGHO'!BS48-1</f>
        <v>4.4665989200298739E-2</v>
      </c>
      <c r="BU51" s="3">
        <f>+'Indice PondENGHO'!BT49/'Indice PondENGHO'!BT48-1</f>
        <v>2.519123990594152E-2</v>
      </c>
      <c r="BV51" s="3">
        <f>+'Indice PondENGHO'!BU49/'Indice PondENGHO'!BU48-1</f>
        <v>4.2200193889362136E-2</v>
      </c>
      <c r="BW51" s="3">
        <f>+'Indice PondENGHO'!BV49/'Indice PondENGHO'!BV48-1</f>
        <v>3.6469295357098641E-2</v>
      </c>
      <c r="BX51" s="3">
        <f>+'Indice PondENGHO'!BW49/'Indice PondENGHO'!BW48-1</f>
        <v>3.5897707288078839E-2</v>
      </c>
      <c r="BY51" s="3">
        <f>+'Indice PondENGHO'!BX49/'Indice PondENGHO'!BX48-1</f>
        <v>-5.6269237521789917E-3</v>
      </c>
      <c r="BZ51" s="3">
        <f>+'Indice PondENGHO'!BY49/'Indice PondENGHO'!BY48-1</f>
        <v>5.3221074217209452E-2</v>
      </c>
      <c r="CA51" s="3">
        <f>+'Indice PondENGHO'!BZ49/'Indice PondENGHO'!BZ48-1</f>
        <v>2.481636088495498E-2</v>
      </c>
      <c r="CB51" s="3">
        <f>+'Indice PondENGHO'!CA49/'Indice PondENGHO'!CA48-1</f>
        <v>3.2954567794257539E-2</v>
      </c>
      <c r="CC51" s="11">
        <f>+'Indice PondENGHO'!CB49/'Indice PondENGHO'!CB48-1</f>
        <v>2.6244560398647421E-2</v>
      </c>
      <c r="CD51" s="10">
        <f>+'Indice PondENGHO'!CC49/'Indice PondENGHO'!CC48-1</f>
        <v>3.4852263953796037E-2</v>
      </c>
      <c r="CE51" s="11">
        <f>+'Indice PondENGHO'!CD49/'Indice PondENGHO'!CD48-1</f>
        <v>3.4852263953796037E-2</v>
      </c>
      <c r="CG51" s="3">
        <f ca="1">+'Indice PondENGHO'!CF49/'Indice PondENGHO'!CF48-1</f>
        <v>3.4944846367710225E-2</v>
      </c>
      <c r="CI51" s="3">
        <f t="shared" si="3"/>
        <v>1.6510768125899133E-4</v>
      </c>
      <c r="CJ51" s="3">
        <f>+'[3]Infla Mensual PondENGHO'!CF51</f>
        <v>-5.8708053908040903E-4</v>
      </c>
      <c r="CK51" s="3">
        <f t="shared" si="4"/>
        <v>7.5218822033940036E-4</v>
      </c>
    </row>
    <row r="52" spans="1:89" x14ac:dyDescent="0.25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PondENGHO'!D49-1</f>
        <v>5.4908282696643385E-2</v>
      </c>
      <c r="E52" s="3">
        <f>+'Indice PondENGHO'!E50/'Indice PondENGHO'!E49-1</f>
        <v>3.6748810246810537E-2</v>
      </c>
      <c r="F52" s="3">
        <f>+'Indice PondENGHO'!F50/'Indice PondENGHO'!F49-1</f>
        <v>4.7756989991532661E-2</v>
      </c>
      <c r="G52" s="3">
        <f>+'Indice PondENGHO'!G50/'Indice PondENGHO'!G49-1</f>
        <v>2.6108398831375723E-2</v>
      </c>
      <c r="H52" s="3">
        <f>+'Indice PondENGHO'!H50/'Indice PondENGHO'!H49-1</f>
        <v>2.6454422966871949E-2</v>
      </c>
      <c r="I52" s="3">
        <f>+'Indice PondENGHO'!I50/'Indice PondENGHO'!I49-1</f>
        <v>5.1133481453957463E-2</v>
      </c>
      <c r="J52" s="3">
        <f>+'Indice PondENGHO'!J50/'Indice PondENGHO'!J49-1</f>
        <v>4.7808755232431777E-2</v>
      </c>
      <c r="K52" s="3">
        <f>+'Indice PondENGHO'!K50/'Indice PondENGHO'!K49-1</f>
        <v>-8.7423575654812513E-3</v>
      </c>
      <c r="L52" s="3">
        <f>+'Indice PondENGHO'!L50/'Indice PondENGHO'!L49-1</f>
        <v>5.0458776383182746E-2</v>
      </c>
      <c r="M52" s="3">
        <f>+'Indice PondENGHO'!M50/'Indice PondENGHO'!M49-1</f>
        <v>2.2727144306590619E-2</v>
      </c>
      <c r="N52" s="3">
        <f>+'Indice PondENGHO'!N50/'Indice PondENGHO'!N49-1</f>
        <v>4.4704990713066994E-2</v>
      </c>
      <c r="O52" s="11">
        <f>+'Indice PondENGHO'!O50/'Indice PondENGHO'!O49-1</f>
        <v>1.8335258490935313E-2</v>
      </c>
      <c r="P52" s="3">
        <f>+'Indice PondENGHO'!P50/'Indice PondENGHO'!P49-1</f>
        <v>5.1419065247985785E-2</v>
      </c>
      <c r="Q52" s="3">
        <f>+'Indice PondENGHO'!Q50/'Indice PondENGHO'!Q49-1</f>
        <v>3.5320129775642917E-2</v>
      </c>
      <c r="R52" s="3">
        <f>+'Indice PondENGHO'!R50/'Indice PondENGHO'!R49-1</f>
        <v>4.7463244670901128E-2</v>
      </c>
      <c r="S52" s="3">
        <f>+'Indice PondENGHO'!S50/'Indice PondENGHO'!S49-1</f>
        <v>2.7882958050473805E-2</v>
      </c>
      <c r="T52" s="3">
        <f>+'Indice PondENGHO'!T50/'Indice PondENGHO'!T49-1</f>
        <v>2.6748122008695585E-2</v>
      </c>
      <c r="U52" s="3">
        <f>+'Indice PondENGHO'!U50/'Indice PondENGHO'!U49-1</f>
        <v>5.1980208196827915E-2</v>
      </c>
      <c r="V52" s="3">
        <f>+'Indice PondENGHO'!V50/'Indice PondENGHO'!V49-1</f>
        <v>4.854086610085373E-2</v>
      </c>
      <c r="W52" s="3">
        <f>+'Indice PondENGHO'!W50/'Indice PondENGHO'!W49-1</f>
        <v>-8.2710386280859804E-3</v>
      </c>
      <c r="X52" s="3">
        <f>+'Indice PondENGHO'!X50/'Indice PondENGHO'!X49-1</f>
        <v>5.2690264167833956E-2</v>
      </c>
      <c r="Y52" s="3">
        <f>+'Indice PondENGHO'!Y50/'Indice PondENGHO'!Y49-1</f>
        <v>2.0609767591834638E-2</v>
      </c>
      <c r="Z52" s="3">
        <f>+'Indice PondENGHO'!Z50/'Indice PondENGHO'!Z49-1</f>
        <v>4.5429924394310151E-2</v>
      </c>
      <c r="AA52" s="3">
        <f>+'Indice PondENGHO'!AA50/'Indice PondENGHO'!AA49-1</f>
        <v>1.7944580456109582E-2</v>
      </c>
      <c r="AB52" s="10">
        <f>+'Indice PondENGHO'!AB50/'Indice PondENGHO'!AB49-1</f>
        <v>4.9092042769907751E-2</v>
      </c>
      <c r="AC52" s="3">
        <f>+'Indice PondENGHO'!AC50/'Indice PondENGHO'!AC49-1</f>
        <v>3.5641516479408608E-2</v>
      </c>
      <c r="AD52" s="3">
        <f>+'Indice PondENGHO'!AD50/'Indice PondENGHO'!AD49-1</f>
        <v>4.7345199341810584E-2</v>
      </c>
      <c r="AE52" s="3">
        <f>+'Indice PondENGHO'!AE50/'Indice PondENGHO'!AE49-1</f>
        <v>2.8614455422086182E-2</v>
      </c>
      <c r="AF52" s="3">
        <f>+'Indice PondENGHO'!AF50/'Indice PondENGHO'!AF49-1</f>
        <v>2.7050521256067661E-2</v>
      </c>
      <c r="AG52" s="3">
        <f>+'Indice PondENGHO'!AG50/'Indice PondENGHO'!AG49-1</f>
        <v>5.2010852001334484E-2</v>
      </c>
      <c r="AH52" s="3">
        <f>+'Indice PondENGHO'!AH50/'Indice PondENGHO'!AH49-1</f>
        <v>4.8831039635096163E-2</v>
      </c>
      <c r="AI52" s="3">
        <f>+'Indice PondENGHO'!AI50/'Indice PondENGHO'!AI49-1</f>
        <v>-8.1225691881412487E-3</v>
      </c>
      <c r="AJ52" s="3">
        <f>+'Indice PondENGHO'!AJ50/'Indice PondENGHO'!AJ49-1</f>
        <v>5.4065956228363188E-2</v>
      </c>
      <c r="AK52" s="3">
        <f>+'Indice PondENGHO'!AK50/'Indice PondENGHO'!AK49-1</f>
        <v>2.0236050568014141E-2</v>
      </c>
      <c r="AL52" s="3">
        <f>+'Indice PondENGHO'!AL50/'Indice PondENGHO'!AL49-1</f>
        <v>4.5408845419746768E-2</v>
      </c>
      <c r="AM52" s="11">
        <f>+'Indice PondENGHO'!AM50/'Indice PondENGHO'!AM49-1</f>
        <v>1.7857635738141253E-2</v>
      </c>
      <c r="AN52" s="3">
        <f>+'Indice PondENGHO'!AN50/'Indice PondENGHO'!AN49-1</f>
        <v>4.7360977526239578E-2</v>
      </c>
      <c r="AO52" s="3">
        <f>+'Indice PondENGHO'!AO50/'Indice PondENGHO'!AO49-1</f>
        <v>3.5532688359484199E-2</v>
      </c>
      <c r="AP52" s="3">
        <f>+'Indice PondENGHO'!AP50/'Indice PondENGHO'!AP49-1</f>
        <v>4.7325140712611846E-2</v>
      </c>
      <c r="AQ52" s="3">
        <f>+'Indice PondENGHO'!AQ50/'Indice PondENGHO'!AQ49-1</f>
        <v>2.9269075545359513E-2</v>
      </c>
      <c r="AR52" s="3">
        <f>+'Indice PondENGHO'!AR50/'Indice PondENGHO'!AR49-1</f>
        <v>2.7144925950296273E-2</v>
      </c>
      <c r="AS52" s="3">
        <f>+'Indice PondENGHO'!AS50/'Indice PondENGHO'!AS49-1</f>
        <v>5.2965464385045014E-2</v>
      </c>
      <c r="AT52" s="3">
        <f>+'Indice PondENGHO'!AT50/'Indice PondENGHO'!AT49-1</f>
        <v>4.9359849136290102E-2</v>
      </c>
      <c r="AU52" s="3">
        <f>+'Indice PondENGHO'!AU50/'Indice PondENGHO'!AU49-1</f>
        <v>-7.4844929414605854E-3</v>
      </c>
      <c r="AV52" s="3">
        <f>+'Indice PondENGHO'!AV50/'Indice PondENGHO'!AV49-1</f>
        <v>5.3690738384040371E-2</v>
      </c>
      <c r="AW52" s="3">
        <f>+'Indice PondENGHO'!AW50/'Indice PondENGHO'!AW49-1</f>
        <v>2.0437011148578099E-2</v>
      </c>
      <c r="AX52" s="3">
        <f>+'Indice PondENGHO'!AX50/'Indice PondENGHO'!AX49-1</f>
        <v>4.5936702484611347E-2</v>
      </c>
      <c r="AY52" s="3">
        <f>+'Indice PondENGHO'!AY50/'Indice PondENGHO'!AY49-1</f>
        <v>1.7635458677020877E-2</v>
      </c>
      <c r="AZ52" s="10">
        <f>+'Indice PondENGHO'!AZ50/'Indice PondENGHO'!AZ49-1</f>
        <v>4.4282375069042423E-2</v>
      </c>
      <c r="BA52" s="3">
        <f>+'Indice PondENGHO'!BA50/'Indice PondENGHO'!BA49-1</f>
        <v>3.4676346375902556E-2</v>
      </c>
      <c r="BB52" s="3">
        <f>+'Indice PondENGHO'!BB50/'Indice PondENGHO'!BB49-1</f>
        <v>4.7428919095839905E-2</v>
      </c>
      <c r="BC52" s="3">
        <f>+'Indice PondENGHO'!BC50/'Indice PondENGHO'!BC49-1</f>
        <v>3.1329694260580521E-2</v>
      </c>
      <c r="BD52" s="3">
        <f>+'Indice PondENGHO'!BD50/'Indice PondENGHO'!BD49-1</f>
        <v>2.7032671143190523E-2</v>
      </c>
      <c r="BE52" s="3">
        <f>+'Indice PondENGHO'!BE50/'Indice PondENGHO'!BE49-1</f>
        <v>5.3903498554259688E-2</v>
      </c>
      <c r="BF52" s="3">
        <f>+'Indice PondENGHO'!BF50/'Indice PondENGHO'!BF49-1</f>
        <v>4.9700924527273704E-2</v>
      </c>
      <c r="BG52" s="3">
        <f>+'Indice PondENGHO'!BG50/'Indice PondENGHO'!BG49-1</f>
        <v>-6.6537313470018677E-3</v>
      </c>
      <c r="BH52" s="3">
        <f>+'Indice PondENGHO'!BH50/'Indice PondENGHO'!BH49-1</f>
        <v>5.4169983520619303E-2</v>
      </c>
      <c r="BI52" s="3">
        <f>+'Indice PondENGHO'!BI50/'Indice PondENGHO'!BI49-1</f>
        <v>1.8271229099379172E-2</v>
      </c>
      <c r="BJ52" s="3">
        <f>+'Indice PondENGHO'!BJ50/'Indice PondENGHO'!BJ49-1</f>
        <v>4.702445399562194E-2</v>
      </c>
      <c r="BK52" s="11">
        <f>+'Indice PondENGHO'!BK50/'Indice PondENGHO'!BK49-1</f>
        <v>1.6550163399280837E-2</v>
      </c>
      <c r="BL52" s="2">
        <f t="shared" si="2"/>
        <v>44166</v>
      </c>
      <c r="BM52" s="3">
        <f>+'Indice PondENGHO'!BL50/'Indice PondENGHO'!BL49-1</f>
        <v>4.5114512592763445E-2</v>
      </c>
      <c r="BN52" s="3">
        <f>+'Indice PondENGHO'!BM50/'Indice PondENGHO'!BM49-1</f>
        <v>4.3035246365466406E-2</v>
      </c>
      <c r="BO52" s="3">
        <f>+'Indice PondENGHO'!BN50/'Indice PondENGHO'!BN49-1</f>
        <v>4.2342441441426626E-2</v>
      </c>
      <c r="BP52" s="3">
        <f>+'Indice PondENGHO'!BO50/'Indice PondENGHO'!BO49-1</f>
        <v>4.2055777067113054E-2</v>
      </c>
      <c r="BQ52" s="3">
        <f>+'Indice PondENGHO'!BP50/'Indice PondENGHO'!BP49-1</f>
        <v>4.1397199498621529E-2</v>
      </c>
      <c r="BR52" s="10">
        <f>+'Indice PondENGHO'!BQ50/'Indice PondENGHO'!BQ49-1</f>
        <v>4.9138261187498422E-2</v>
      </c>
      <c r="BS52" s="3">
        <f>+'Indice PondENGHO'!BR50/'Indice PondENGHO'!BR49-1</f>
        <v>3.5412071650171795E-2</v>
      </c>
      <c r="BT52" s="3">
        <f>+'Indice PondENGHO'!BS50/'Indice PondENGHO'!BS49-1</f>
        <v>4.7440915809094486E-2</v>
      </c>
      <c r="BU52" s="3">
        <f>+'Indice PondENGHO'!BT50/'Indice PondENGHO'!BT49-1</f>
        <v>2.9233263234643925E-2</v>
      </c>
      <c r="BV52" s="3">
        <f>+'Indice PondENGHO'!BU50/'Indice PondENGHO'!BU49-1</f>
        <v>2.6972270705891255E-2</v>
      </c>
      <c r="BW52" s="3">
        <f>+'Indice PondENGHO'!BV50/'Indice PondENGHO'!BV49-1</f>
        <v>5.2921381177262417E-2</v>
      </c>
      <c r="BX52" s="3">
        <f>+'Indice PondENGHO'!BW50/'Indice PondENGHO'!BW49-1</f>
        <v>4.9144209558678709E-2</v>
      </c>
      <c r="BY52" s="3">
        <f>+'Indice PondENGHO'!BX50/'Indice PondENGHO'!BX49-1</f>
        <v>-7.6488677468734556E-3</v>
      </c>
      <c r="BZ52" s="3">
        <f>+'Indice PondENGHO'!BY50/'Indice PondENGHO'!BY49-1</f>
        <v>5.3446166885123159E-2</v>
      </c>
      <c r="CA52" s="3">
        <f>+'Indice PondENGHO'!BZ50/'Indice PondENGHO'!BZ49-1</f>
        <v>1.9705926198308577E-2</v>
      </c>
      <c r="CB52" s="3">
        <f>+'Indice PondENGHO'!CA50/'Indice PondENGHO'!CA49-1</f>
        <v>4.6130143793705169E-2</v>
      </c>
      <c r="CC52" s="11">
        <f>+'Indice PondENGHO'!CB50/'Indice PondENGHO'!CB49-1</f>
        <v>1.7382343031689729E-2</v>
      </c>
      <c r="CD52" s="10">
        <f>+'Indice PondENGHO'!CC50/'Indice PondENGHO'!CC49-1</f>
        <v>4.2426042376365158E-2</v>
      </c>
      <c r="CE52" s="11">
        <f>+'Indice PondENGHO'!CD50/'Indice PondENGHO'!CD49-1</f>
        <v>4.2426042376365158E-2</v>
      </c>
      <c r="CG52" s="3">
        <f ca="1">+'Indice PondENGHO'!CF50/'Indice PondENGHO'!CF49-1</f>
        <v>4.2008516950042152E-2</v>
      </c>
      <c r="CI52" s="3">
        <f t="shared" si="3"/>
        <v>3.7173130941419164E-3</v>
      </c>
      <c r="CJ52" s="3">
        <f>+'[3]Infla Mensual PondENGHO'!CF52</f>
        <v>3.9134648453058585E-3</v>
      </c>
      <c r="CK52" s="3">
        <f t="shared" si="4"/>
        <v>-1.9615175116394212E-4</v>
      </c>
    </row>
    <row r="53" spans="1:89" x14ac:dyDescent="0.25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PondENGHO'!D50-1</f>
        <v>4.7536125372485971E-2</v>
      </c>
      <c r="E53" s="3">
        <f>+'Indice PondENGHO'!E51/'Indice PondENGHO'!E50-1</f>
        <v>4.4889572207696737E-2</v>
      </c>
      <c r="F53" s="3">
        <f>+'Indice PondENGHO'!F51/'Indice PondENGHO'!F50-1</f>
        <v>4.7014840330243279E-2</v>
      </c>
      <c r="G53" s="3">
        <f>+'Indice PondENGHO'!G51/'Indice PondENGHO'!G50-1</f>
        <v>1.7462743411022164E-2</v>
      </c>
      <c r="H53" s="3">
        <f>+'Indice PondENGHO'!H51/'Indice PondENGHO'!H50-1</f>
        <v>3.6240202016760259E-2</v>
      </c>
      <c r="I53" s="3">
        <f>+'Indice PondENGHO'!I51/'Indice PondENGHO'!I50-1</f>
        <v>3.5669471480088477E-2</v>
      </c>
      <c r="J53" s="3">
        <f>+'Indice PondENGHO'!J51/'Indice PondENGHO'!J50-1</f>
        <v>5.1214748892283168E-2</v>
      </c>
      <c r="K53" s="3">
        <f>+'Indice PondENGHO'!K51/'Indice PondENGHO'!K50-1</f>
        <v>0.13725919466800307</v>
      </c>
      <c r="L53" s="3">
        <f>+'Indice PondENGHO'!L51/'Indice PondENGHO'!L50-1</f>
        <v>4.4941240528798554E-2</v>
      </c>
      <c r="M53" s="3">
        <f>+'Indice PondENGHO'!M51/'Indice PondENGHO'!M50-1</f>
        <v>3.4071649991513908E-2</v>
      </c>
      <c r="N53" s="3">
        <f>+'Indice PondENGHO'!N51/'Indice PondENGHO'!N50-1</f>
        <v>5.4132901869390349E-2</v>
      </c>
      <c r="O53" s="11">
        <f>+'Indice PondENGHO'!O51/'Indice PondENGHO'!O50-1</f>
        <v>2.0890380752853321E-2</v>
      </c>
      <c r="P53" s="3">
        <f>+'Indice PondENGHO'!P51/'Indice PondENGHO'!P50-1</f>
        <v>4.6376357295596415E-2</v>
      </c>
      <c r="Q53" s="3">
        <f>+'Indice PondENGHO'!Q51/'Indice PondENGHO'!Q50-1</f>
        <v>4.4220381998862468E-2</v>
      </c>
      <c r="R53" s="3">
        <f>+'Indice PondENGHO'!R51/'Indice PondENGHO'!R50-1</f>
        <v>4.6564180039367686E-2</v>
      </c>
      <c r="S53" s="3">
        <f>+'Indice PondENGHO'!S51/'Indice PondENGHO'!S50-1</f>
        <v>1.4300024884761342E-2</v>
      </c>
      <c r="T53" s="3">
        <f>+'Indice PondENGHO'!T51/'Indice PondENGHO'!T50-1</f>
        <v>3.6854352118047551E-2</v>
      </c>
      <c r="U53" s="3">
        <f>+'Indice PondENGHO'!U51/'Indice PondENGHO'!U50-1</f>
        <v>3.4857890216981602E-2</v>
      </c>
      <c r="V53" s="3">
        <f>+'Indice PondENGHO'!V51/'Indice PondENGHO'!V50-1</f>
        <v>4.9323409922099826E-2</v>
      </c>
      <c r="W53" s="3">
        <f>+'Indice PondENGHO'!W51/'Indice PondENGHO'!W50-1</f>
        <v>0.14062820087022976</v>
      </c>
      <c r="X53" s="3">
        <f>+'Indice PondENGHO'!X51/'Indice PondENGHO'!X50-1</f>
        <v>4.4852244975779998E-2</v>
      </c>
      <c r="Y53" s="3">
        <f>+'Indice PondENGHO'!Y51/'Indice PondENGHO'!Y50-1</f>
        <v>3.4221896589485379E-2</v>
      </c>
      <c r="Z53" s="3">
        <f>+'Indice PondENGHO'!Z51/'Indice PondENGHO'!Z50-1</f>
        <v>5.3862478799814317E-2</v>
      </c>
      <c r="AA53" s="3">
        <f>+'Indice PondENGHO'!AA51/'Indice PondENGHO'!AA50-1</f>
        <v>2.0711737733337676E-2</v>
      </c>
      <c r="AB53" s="10">
        <f>+'Indice PondENGHO'!AB51/'Indice PondENGHO'!AB50-1</f>
        <v>4.5746661662546151E-2</v>
      </c>
      <c r="AC53" s="3">
        <f>+'Indice PondENGHO'!AC51/'Indice PondENGHO'!AC50-1</f>
        <v>4.4544640189947859E-2</v>
      </c>
      <c r="AD53" s="3">
        <f>+'Indice PondENGHO'!AD51/'Indice PondENGHO'!AD50-1</f>
        <v>4.6462108244505362E-2</v>
      </c>
      <c r="AE53" s="3">
        <f>+'Indice PondENGHO'!AE51/'Indice PondENGHO'!AE50-1</f>
        <v>1.3087364291630044E-2</v>
      </c>
      <c r="AF53" s="3">
        <f>+'Indice PondENGHO'!AF51/'Indice PondENGHO'!AF50-1</f>
        <v>3.6465544346360845E-2</v>
      </c>
      <c r="AG53" s="3">
        <f>+'Indice PondENGHO'!AG51/'Indice PondENGHO'!AG50-1</f>
        <v>3.435147705982855E-2</v>
      </c>
      <c r="AH53" s="3">
        <f>+'Indice PondENGHO'!AH51/'Indice PondENGHO'!AH50-1</f>
        <v>4.907302473990538E-2</v>
      </c>
      <c r="AI53" s="3">
        <f>+'Indice PondENGHO'!AI51/'Indice PondENGHO'!AI50-1</f>
        <v>0.14203464339473904</v>
      </c>
      <c r="AJ53" s="3">
        <f>+'Indice PondENGHO'!AJ51/'Indice PondENGHO'!AJ50-1</f>
        <v>4.5096132443180004E-2</v>
      </c>
      <c r="AK53" s="3">
        <f>+'Indice PondENGHO'!AK51/'Indice PondENGHO'!AK50-1</f>
        <v>3.4579424083174271E-2</v>
      </c>
      <c r="AL53" s="3">
        <f>+'Indice PondENGHO'!AL51/'Indice PondENGHO'!AL50-1</f>
        <v>5.3339239536862593E-2</v>
      </c>
      <c r="AM53" s="11">
        <f>+'Indice PondENGHO'!AM51/'Indice PondENGHO'!AM50-1</f>
        <v>2.0653452784390236E-2</v>
      </c>
      <c r="AN53" s="3">
        <f>+'Indice PondENGHO'!AN51/'Indice PondENGHO'!AN50-1</f>
        <v>4.4959738307865926E-2</v>
      </c>
      <c r="AO53" s="3">
        <f>+'Indice PondENGHO'!AO51/'Indice PondENGHO'!AO50-1</f>
        <v>4.4154026612862163E-2</v>
      </c>
      <c r="AP53" s="3">
        <f>+'Indice PondENGHO'!AP51/'Indice PondENGHO'!AP50-1</f>
        <v>4.5352845570550082E-2</v>
      </c>
      <c r="AQ53" s="3">
        <f>+'Indice PondENGHO'!AQ51/'Indice PondENGHO'!AQ50-1</f>
        <v>1.1339628686431791E-2</v>
      </c>
      <c r="AR53" s="3">
        <f>+'Indice PondENGHO'!AR51/'Indice PondENGHO'!AR50-1</f>
        <v>3.6566611253276537E-2</v>
      </c>
      <c r="AS53" s="3">
        <f>+'Indice PondENGHO'!AS51/'Indice PondENGHO'!AS50-1</f>
        <v>3.3805123414682781E-2</v>
      </c>
      <c r="AT53" s="3">
        <f>+'Indice PondENGHO'!AT51/'Indice PondENGHO'!AT50-1</f>
        <v>4.7003206464304226E-2</v>
      </c>
      <c r="AU53" s="3">
        <f>+'Indice PondENGHO'!AU51/'Indice PondENGHO'!AU50-1</f>
        <v>0.1431374806545942</v>
      </c>
      <c r="AV53" s="3">
        <f>+'Indice PondENGHO'!AV51/'Indice PondENGHO'!AV50-1</f>
        <v>4.4051412811277224E-2</v>
      </c>
      <c r="AW53" s="3">
        <f>+'Indice PondENGHO'!AW51/'Indice PondENGHO'!AW50-1</f>
        <v>3.4147614568434514E-2</v>
      </c>
      <c r="AX53" s="3">
        <f>+'Indice PondENGHO'!AX51/'Indice PondENGHO'!AX50-1</f>
        <v>5.3027705571075279E-2</v>
      </c>
      <c r="AY53" s="3">
        <f>+'Indice PondENGHO'!AY51/'Indice PondENGHO'!AY50-1</f>
        <v>2.0582183568136569E-2</v>
      </c>
      <c r="AZ53" s="10">
        <f>+'Indice PondENGHO'!AZ51/'Indice PondENGHO'!AZ50-1</f>
        <v>4.3259154901780672E-2</v>
      </c>
      <c r="BA53" s="3">
        <f>+'Indice PondENGHO'!BA51/'Indice PondENGHO'!BA50-1</f>
        <v>4.3504469190255302E-2</v>
      </c>
      <c r="BB53" s="3">
        <f>+'Indice PondENGHO'!BB51/'Indice PondENGHO'!BB50-1</f>
        <v>4.4294480261842795E-2</v>
      </c>
      <c r="BC53" s="3">
        <f>+'Indice PondENGHO'!BC51/'Indice PondENGHO'!BC50-1</f>
        <v>7.5273879933894783E-3</v>
      </c>
      <c r="BD53" s="3">
        <f>+'Indice PondENGHO'!BD51/'Indice PondENGHO'!BD50-1</f>
        <v>3.7315073950469957E-2</v>
      </c>
      <c r="BE53" s="3">
        <f>+'Indice PondENGHO'!BE51/'Indice PondENGHO'!BE50-1</f>
        <v>3.3130117068318032E-2</v>
      </c>
      <c r="BF53" s="3">
        <f>+'Indice PondENGHO'!BF51/'Indice PondENGHO'!BF50-1</f>
        <v>4.5987571362486435E-2</v>
      </c>
      <c r="BG53" s="3">
        <f>+'Indice PondENGHO'!BG51/'Indice PondENGHO'!BG50-1</f>
        <v>0.14650144572227641</v>
      </c>
      <c r="BH53" s="3">
        <f>+'Indice PondENGHO'!BH51/'Indice PondENGHO'!BH50-1</f>
        <v>4.3350122723937679E-2</v>
      </c>
      <c r="BI53" s="3">
        <f>+'Indice PondENGHO'!BI51/'Indice PondENGHO'!BI50-1</f>
        <v>3.4543789718739726E-2</v>
      </c>
      <c r="BJ53" s="3">
        <f>+'Indice PondENGHO'!BJ51/'Indice PondENGHO'!BJ50-1</f>
        <v>5.3365726609415187E-2</v>
      </c>
      <c r="BK53" s="11">
        <f>+'Indice PondENGHO'!BK51/'Indice PondENGHO'!BK50-1</f>
        <v>2.0731061271966222E-2</v>
      </c>
      <c r="BL53" s="2">
        <f t="shared" si="2"/>
        <v>44197</v>
      </c>
      <c r="BM53" s="3">
        <f>+'Indice PondENGHO'!BL51/'Indice PondENGHO'!BL50-1</f>
        <v>4.5506729486328057E-2</v>
      </c>
      <c r="BN53" s="3">
        <f>+'Indice PondENGHO'!BM51/'Indice PondENGHO'!BM50-1</f>
        <v>4.4575386698920694E-2</v>
      </c>
      <c r="BO53" s="3">
        <f>+'Indice PondENGHO'!BN51/'Indice PondENGHO'!BN50-1</f>
        <v>4.4048856999118202E-2</v>
      </c>
      <c r="BP53" s="3">
        <f>+'Indice PondENGHO'!BO51/'Indice PondENGHO'!BO50-1</f>
        <v>4.2968753398394233E-2</v>
      </c>
      <c r="BQ53" s="3">
        <f>+'Indice PondENGHO'!BP51/'Indice PondENGHO'!BP50-1</f>
        <v>4.1222606044033272E-2</v>
      </c>
      <c r="BR53" s="10">
        <f>+'Indice PondENGHO'!BQ51/'Indice PondENGHO'!BQ50-1</f>
        <v>4.5469555809024342E-2</v>
      </c>
      <c r="BS53" s="3">
        <f>+'Indice PondENGHO'!BR51/'Indice PondENGHO'!BR50-1</f>
        <v>4.4133584096502476E-2</v>
      </c>
      <c r="BT53" s="3">
        <f>+'Indice PondENGHO'!BS51/'Indice PondENGHO'!BS50-1</f>
        <v>4.5685004978754717E-2</v>
      </c>
      <c r="BU53" s="3">
        <f>+'Indice PondENGHO'!BT51/'Indice PondENGHO'!BT50-1</f>
        <v>1.159156086813673E-2</v>
      </c>
      <c r="BV53" s="3">
        <f>+'Indice PondENGHO'!BU51/'Indice PondENGHO'!BU50-1</f>
        <v>3.6870105306739731E-2</v>
      </c>
      <c r="BW53" s="3">
        <f>+'Indice PondENGHO'!BV51/'Indice PondENGHO'!BV50-1</f>
        <v>3.3895024688311182E-2</v>
      </c>
      <c r="BX53" s="3">
        <f>+'Indice PondENGHO'!BW51/'Indice PondENGHO'!BW50-1</f>
        <v>4.7672844570601836E-2</v>
      </c>
      <c r="BY53" s="3">
        <f>+'Indice PondENGHO'!BX51/'Indice PondENGHO'!BX50-1</f>
        <v>0.1427870311646473</v>
      </c>
      <c r="BZ53" s="3">
        <f>+'Indice PondENGHO'!BY51/'Indice PondENGHO'!BY50-1</f>
        <v>4.4169029810163574E-2</v>
      </c>
      <c r="CA53" s="3">
        <f>+'Indice PondENGHO'!BZ51/'Indice PondENGHO'!BZ50-1</f>
        <v>3.4385948360797114E-2</v>
      </c>
      <c r="CB53" s="3">
        <f>+'Indice PondENGHO'!CA51/'Indice PondENGHO'!CA50-1</f>
        <v>5.3407405382759121E-2</v>
      </c>
      <c r="CC53" s="11">
        <f>+'Indice PondENGHO'!CB51/'Indice PondENGHO'!CB50-1</f>
        <v>2.0697797459179768E-2</v>
      </c>
      <c r="CD53" s="10">
        <f>+'Indice PondENGHO'!CC51/'Indice PondENGHO'!CC50-1</f>
        <v>4.3166265890155708E-2</v>
      </c>
      <c r="CE53" s="11">
        <f>+'Indice PondENGHO'!CD51/'Indice PondENGHO'!CD50-1</f>
        <v>4.3166265890155708E-2</v>
      </c>
      <c r="CG53" s="3">
        <f ca="1">+'Indice PondENGHO'!CF51/'Indice PondENGHO'!CF50-1</f>
        <v>4.2794032946978033E-2</v>
      </c>
      <c r="CI53" s="3">
        <f t="shared" si="3"/>
        <v>4.2841234422947849E-3</v>
      </c>
      <c r="CJ53" s="3">
        <f>+'[3]Infla Mensual PondENGHO'!CF53</f>
        <v>5.1146100156098662E-3</v>
      </c>
      <c r="CK53" s="3">
        <f t="shared" si="4"/>
        <v>-8.3048657331508124E-4</v>
      </c>
    </row>
    <row r="54" spans="1:89" x14ac:dyDescent="0.25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PondENGHO'!D51-1</f>
        <v>3.2889023334618628E-2</v>
      </c>
      <c r="E54" s="3">
        <f>+'Indice PondENGHO'!E52/'Indice PondENGHO'!E51-1</f>
        <v>4.083647886542896E-2</v>
      </c>
      <c r="F54" s="3">
        <f>+'Indice PondENGHO'!F52/'Indice PondENGHO'!F51-1</f>
        <v>5.0706675459077255E-2</v>
      </c>
      <c r="G54" s="3">
        <f>+'Indice PondENGHO'!G52/'Indice PondENGHO'!G51-1</f>
        <v>1.9838972839782532E-2</v>
      </c>
      <c r="H54" s="3">
        <f>+'Indice PondENGHO'!H52/'Indice PondENGHO'!H51-1</f>
        <v>4.7652623325180166E-2</v>
      </c>
      <c r="I54" s="3">
        <f>+'Indice PondENGHO'!I52/'Indice PondENGHO'!I51-1</f>
        <v>3.7012681652217161E-2</v>
      </c>
      <c r="J54" s="3">
        <f>+'Indice PondENGHO'!J52/'Indice PondENGHO'!J51-1</f>
        <v>4.7888020063231451E-2</v>
      </c>
      <c r="K54" s="3">
        <f>+'Indice PondENGHO'!K52/'Indice PondENGHO'!K51-1</f>
        <v>1.8206336045484051E-2</v>
      </c>
      <c r="L54" s="3">
        <f>+'Indice PondENGHO'!L52/'Indice PondENGHO'!L51-1</f>
        <v>2.915095771090126E-2</v>
      </c>
      <c r="M54" s="3">
        <f>+'Indice PondENGHO'!M52/'Indice PondENGHO'!M51-1</f>
        <v>1.3703232146574651E-2</v>
      </c>
      <c r="N54" s="3">
        <f>+'Indice PondENGHO'!N52/'Indice PondENGHO'!N51-1</f>
        <v>5.1775451143971196E-2</v>
      </c>
      <c r="O54" s="11">
        <f>+'Indice PondENGHO'!O52/'Indice PondENGHO'!O51-1</f>
        <v>3.2575127443501994E-2</v>
      </c>
      <c r="P54" s="3">
        <f>+'Indice PondENGHO'!P52/'Indice PondENGHO'!P51-1</f>
        <v>3.2963252028751944E-2</v>
      </c>
      <c r="Q54" s="3">
        <f>+'Indice PondENGHO'!Q52/'Indice PondENGHO'!Q51-1</f>
        <v>4.1396438694371485E-2</v>
      </c>
      <c r="R54" s="3">
        <f>+'Indice PondENGHO'!R52/'Indice PondENGHO'!R51-1</f>
        <v>5.0872111165440215E-2</v>
      </c>
      <c r="S54" s="3">
        <f>+'Indice PondENGHO'!S52/'Indice PondENGHO'!S51-1</f>
        <v>2.1006210471056885E-2</v>
      </c>
      <c r="T54" s="3">
        <f>+'Indice PondENGHO'!T52/'Indice PondENGHO'!T51-1</f>
        <v>4.8666522911514187E-2</v>
      </c>
      <c r="U54" s="3">
        <f>+'Indice PondENGHO'!U52/'Indice PondENGHO'!U51-1</f>
        <v>3.5638984437814658E-2</v>
      </c>
      <c r="V54" s="3">
        <f>+'Indice PondENGHO'!V52/'Indice PondENGHO'!V51-1</f>
        <v>4.8219972663395838E-2</v>
      </c>
      <c r="W54" s="3">
        <f>+'Indice PondENGHO'!W52/'Indice PondENGHO'!W51-1</f>
        <v>1.7045664759586465E-2</v>
      </c>
      <c r="X54" s="3">
        <f>+'Indice PondENGHO'!X52/'Indice PondENGHO'!X51-1</f>
        <v>2.9582314236485052E-2</v>
      </c>
      <c r="Y54" s="3">
        <f>+'Indice PondENGHO'!Y52/'Indice PondENGHO'!Y51-1</f>
        <v>1.4322276457580108E-2</v>
      </c>
      <c r="Z54" s="3">
        <f>+'Indice PondENGHO'!Z52/'Indice PondENGHO'!Z51-1</f>
        <v>5.2538230128713392E-2</v>
      </c>
      <c r="AA54" s="3">
        <f>+'Indice PondENGHO'!AA52/'Indice PondENGHO'!AA51-1</f>
        <v>3.2722229060052177E-2</v>
      </c>
      <c r="AB54" s="10">
        <f>+'Indice PondENGHO'!AB52/'Indice PondENGHO'!AB51-1</f>
        <v>3.3038527122360772E-2</v>
      </c>
      <c r="AC54" s="3">
        <f>+'Indice PondENGHO'!AC52/'Indice PondENGHO'!AC51-1</f>
        <v>4.1223793535388076E-2</v>
      </c>
      <c r="AD54" s="3">
        <f>+'Indice PondENGHO'!AD52/'Indice PondENGHO'!AD51-1</f>
        <v>5.0894061895760512E-2</v>
      </c>
      <c r="AE54" s="3">
        <f>+'Indice PondENGHO'!AE52/'Indice PondENGHO'!AE51-1</f>
        <v>2.0830821895450713E-2</v>
      </c>
      <c r="AF54" s="3">
        <f>+'Indice PondENGHO'!AF52/'Indice PondENGHO'!AF51-1</f>
        <v>4.8528835855611518E-2</v>
      </c>
      <c r="AG54" s="3">
        <f>+'Indice PondENGHO'!AG52/'Indice PondENGHO'!AG51-1</f>
        <v>3.5122165351846757E-2</v>
      </c>
      <c r="AH54" s="3">
        <f>+'Indice PondENGHO'!AH52/'Indice PondENGHO'!AH51-1</f>
        <v>4.8293998134509408E-2</v>
      </c>
      <c r="AI54" s="3">
        <f>+'Indice PondENGHO'!AI52/'Indice PondENGHO'!AI51-1</f>
        <v>1.6630083825498021E-2</v>
      </c>
      <c r="AJ54" s="3">
        <f>+'Indice PondENGHO'!AJ52/'Indice PondENGHO'!AJ51-1</f>
        <v>2.9596303770110355E-2</v>
      </c>
      <c r="AK54" s="3">
        <f>+'Indice PondENGHO'!AK52/'Indice PondENGHO'!AK51-1</f>
        <v>1.461257333083954E-2</v>
      </c>
      <c r="AL54" s="3">
        <f>+'Indice PondENGHO'!AL52/'Indice PondENGHO'!AL51-1</f>
        <v>5.3416090265708593E-2</v>
      </c>
      <c r="AM54" s="11">
        <f>+'Indice PondENGHO'!AM52/'Indice PondENGHO'!AM51-1</f>
        <v>3.2893032893032803E-2</v>
      </c>
      <c r="AN54" s="3">
        <f>+'Indice PondENGHO'!AN52/'Indice PondENGHO'!AN51-1</f>
        <v>3.333490968071029E-2</v>
      </c>
      <c r="AO54" s="3">
        <f>+'Indice PondENGHO'!AO52/'Indice PondENGHO'!AO51-1</f>
        <v>4.1348827518821629E-2</v>
      </c>
      <c r="AP54" s="3">
        <f>+'Indice PondENGHO'!AP52/'Indice PondENGHO'!AP51-1</f>
        <v>5.0767614962697216E-2</v>
      </c>
      <c r="AQ54" s="3">
        <f>+'Indice PondENGHO'!AQ52/'Indice PondENGHO'!AQ51-1</f>
        <v>2.0800045440990678E-2</v>
      </c>
      <c r="AR54" s="3">
        <f>+'Indice PondENGHO'!AR52/'Indice PondENGHO'!AR51-1</f>
        <v>4.8711906768336588E-2</v>
      </c>
      <c r="AS54" s="3">
        <f>+'Indice PondENGHO'!AS52/'Indice PondENGHO'!AS51-1</f>
        <v>3.4321034698042485E-2</v>
      </c>
      <c r="AT54" s="3">
        <f>+'Indice PondENGHO'!AT52/'Indice PondENGHO'!AT51-1</f>
        <v>4.8368889082104571E-2</v>
      </c>
      <c r="AU54" s="3">
        <f>+'Indice PondENGHO'!AU52/'Indice PondENGHO'!AU51-1</f>
        <v>1.6832725099938273E-2</v>
      </c>
      <c r="AV54" s="3">
        <f>+'Indice PondENGHO'!AV52/'Indice PondENGHO'!AV51-1</f>
        <v>3.1054873899388102E-2</v>
      </c>
      <c r="AW54" s="3">
        <f>+'Indice PondENGHO'!AW52/'Indice PondENGHO'!AW51-1</f>
        <v>1.4315226073620568E-2</v>
      </c>
      <c r="AX54" s="3">
        <f>+'Indice PondENGHO'!AX52/'Indice PondENGHO'!AX51-1</f>
        <v>5.397260244237545E-2</v>
      </c>
      <c r="AY54" s="3">
        <f>+'Indice PondENGHO'!AY52/'Indice PondENGHO'!AY51-1</f>
        <v>3.2944974222561818E-2</v>
      </c>
      <c r="AZ54" s="10">
        <f>+'Indice PondENGHO'!AZ52/'Indice PondENGHO'!AZ51-1</f>
        <v>3.3753808028090804E-2</v>
      </c>
      <c r="BA54" s="3">
        <f>+'Indice PondENGHO'!BA52/'Indice PondENGHO'!BA51-1</f>
        <v>4.1773536337291528E-2</v>
      </c>
      <c r="BB54" s="3">
        <f>+'Indice PondENGHO'!BB52/'Indice PondENGHO'!BB51-1</f>
        <v>5.0638032480669226E-2</v>
      </c>
      <c r="BC54" s="3">
        <f>+'Indice PondENGHO'!BC52/'Indice PondENGHO'!BC51-1</f>
        <v>2.0530478551795905E-2</v>
      </c>
      <c r="BD54" s="3">
        <f>+'Indice PondENGHO'!BD52/'Indice PondENGHO'!BD51-1</f>
        <v>5.0425713346504031E-2</v>
      </c>
      <c r="BE54" s="3">
        <f>+'Indice PondENGHO'!BE52/'Indice PondENGHO'!BE51-1</f>
        <v>3.3277010556614028E-2</v>
      </c>
      <c r="BF54" s="3">
        <f>+'Indice PondENGHO'!BF52/'Indice PondENGHO'!BF51-1</f>
        <v>4.807898800490884E-2</v>
      </c>
      <c r="BG54" s="3">
        <f>+'Indice PondENGHO'!BG52/'Indice PondENGHO'!BG51-1</f>
        <v>1.6213187608700608E-2</v>
      </c>
      <c r="BH54" s="3">
        <f>+'Indice PondENGHO'!BH52/'Indice PondENGHO'!BH51-1</f>
        <v>3.3525725673653639E-2</v>
      </c>
      <c r="BI54" s="3">
        <f>+'Indice PondENGHO'!BI52/'Indice PondENGHO'!BI51-1</f>
        <v>1.4737242976591958E-2</v>
      </c>
      <c r="BJ54" s="3">
        <f>+'Indice PondENGHO'!BJ52/'Indice PondENGHO'!BJ51-1</f>
        <v>5.4947251945831166E-2</v>
      </c>
      <c r="BK54" s="11">
        <f>+'Indice PondENGHO'!BK52/'Indice PondENGHO'!BK51-1</f>
        <v>3.2802366681971229E-2</v>
      </c>
      <c r="BL54" s="2">
        <f t="shared" si="2"/>
        <v>44228</v>
      </c>
      <c r="BM54" s="3">
        <f>+'Indice PondENGHO'!BL52/'Indice PondENGHO'!BL51-1</f>
        <v>3.6209828334040184E-2</v>
      </c>
      <c r="BN54" s="3">
        <f>+'Indice PondENGHO'!BM52/'Indice PondENGHO'!BM51-1</f>
        <v>3.6884178378534749E-2</v>
      </c>
      <c r="BO54" s="3">
        <f>+'Indice PondENGHO'!BN52/'Indice PondENGHO'!BN51-1</f>
        <v>3.6993442832677026E-2</v>
      </c>
      <c r="BP54" s="3">
        <f>+'Indice PondENGHO'!BO52/'Indice PondENGHO'!BO51-1</f>
        <v>3.7834618892406358E-2</v>
      </c>
      <c r="BQ54" s="3">
        <f>+'Indice PondENGHO'!BP52/'Indice PondENGHO'!BP51-1</f>
        <v>3.8643088383483848E-2</v>
      </c>
      <c r="BR54" s="10">
        <f>+'Indice PondENGHO'!BQ52/'Indice PondENGHO'!BQ51-1</f>
        <v>3.3218669062603512E-2</v>
      </c>
      <c r="BS54" s="3">
        <f>+'Indice PondENGHO'!BR52/'Indice PondENGHO'!BR51-1</f>
        <v>4.1397295918952359E-2</v>
      </c>
      <c r="BT54" s="3">
        <f>+'Indice PondENGHO'!BS52/'Indice PondENGHO'!BS51-1</f>
        <v>5.0762963635917258E-2</v>
      </c>
      <c r="BU54" s="3">
        <f>+'Indice PondENGHO'!BT52/'Indice PondENGHO'!BT51-1</f>
        <v>2.0636424086470262E-2</v>
      </c>
      <c r="BV54" s="3">
        <f>+'Indice PondENGHO'!BU52/'Indice PondENGHO'!BU51-1</f>
        <v>4.9297076348887803E-2</v>
      </c>
      <c r="BW54" s="3">
        <f>+'Indice PondENGHO'!BV52/'Indice PondENGHO'!BV51-1</f>
        <v>3.4402670509876998E-2</v>
      </c>
      <c r="BX54" s="3">
        <f>+'Indice PondENGHO'!BW52/'Indice PondENGHO'!BW51-1</f>
        <v>4.8190417088236348E-2</v>
      </c>
      <c r="BY54" s="3">
        <f>+'Indice PondENGHO'!BX52/'Indice PondENGHO'!BX51-1</f>
        <v>1.6808143713273216E-2</v>
      </c>
      <c r="BZ54" s="3">
        <f>+'Indice PondENGHO'!BY52/'Indice PondENGHO'!BY51-1</f>
        <v>3.1321194417956777E-2</v>
      </c>
      <c r="CA54" s="3">
        <f>+'Indice PondENGHO'!BZ52/'Indice PondENGHO'!BZ51-1</f>
        <v>1.4497517995521791E-2</v>
      </c>
      <c r="CB54" s="3">
        <f>+'Indice PondENGHO'!CA52/'Indice PondENGHO'!CA51-1</f>
        <v>5.3922434017888987E-2</v>
      </c>
      <c r="CC54" s="11">
        <f>+'Indice PondENGHO'!CB52/'Indice PondENGHO'!CB51-1</f>
        <v>3.2815952417417416E-2</v>
      </c>
      <c r="CD54" s="10">
        <f>+'Indice PondENGHO'!CC52/'Indice PondENGHO'!CC51-1</f>
        <v>3.7593475717469405E-2</v>
      </c>
      <c r="CE54" s="11">
        <f>+'Indice PondENGHO'!CD52/'Indice PondENGHO'!CD51-1</f>
        <v>3.7593475717469405E-2</v>
      </c>
      <c r="CG54" s="3">
        <f ca="1">+'Indice PondENGHO'!CF52/'Indice PondENGHO'!CF51-1</f>
        <v>3.7622659398986791E-2</v>
      </c>
      <c r="CI54" s="3">
        <f t="shared" si="3"/>
        <v>-2.433260049443664E-3</v>
      </c>
      <c r="CJ54" s="3">
        <f>+'[3]Infla Mensual PondENGHO'!CF54</f>
        <v>-6.8465933442629634E-4</v>
      </c>
      <c r="CK54" s="3">
        <f t="shared" si="4"/>
        <v>-1.7486007150173677E-3</v>
      </c>
    </row>
    <row r="55" spans="1:89" x14ac:dyDescent="0.25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PondENGHO'!D52-1</f>
        <v>3.3506466185469597E-2</v>
      </c>
      <c r="E55" s="3">
        <f>+'Indice PondENGHO'!E53/'Indice PondENGHO'!E52-1</f>
        <v>5.9307709566976952E-2</v>
      </c>
      <c r="F55" s="3">
        <f>+'Indice PondENGHO'!F53/'Indice PondENGHO'!F52-1</f>
        <v>6.288934394016743E-2</v>
      </c>
      <c r="G55" s="3">
        <f>+'Indice PondENGHO'!G53/'Indice PondENGHO'!G52-1</f>
        <v>1.4578384087629681E-2</v>
      </c>
      <c r="H55" s="3">
        <f>+'Indice PondENGHO'!H53/'Indice PondENGHO'!H52-1</f>
        <v>3.2549054341896699E-2</v>
      </c>
      <c r="I55" s="3">
        <f>+'Indice PondENGHO'!I53/'Indice PondENGHO'!I52-1</f>
        <v>3.9038517235195247E-2</v>
      </c>
      <c r="J55" s="3">
        <f>+'Indice PondENGHO'!J53/'Indice PondENGHO'!J52-1</f>
        <v>4.3644651981886939E-2</v>
      </c>
      <c r="K55" s="3">
        <f>+'Indice PondENGHO'!K53/'Indice PondENGHO'!K52-1</f>
        <v>2.827924890292044E-3</v>
      </c>
      <c r="L55" s="3">
        <f>+'Indice PondENGHO'!L53/'Indice PondENGHO'!L52-1</f>
        <v>5.6194916181244281E-2</v>
      </c>
      <c r="M55" s="3">
        <f>+'Indice PondENGHO'!M53/'Indice PondENGHO'!M52-1</f>
        <v>9.7815350615605867E-2</v>
      </c>
      <c r="N55" s="3">
        <f>+'Indice PondENGHO'!N53/'Indice PondENGHO'!N52-1</f>
        <v>3.3721471696602556E-2</v>
      </c>
      <c r="O55" s="11">
        <f>+'Indice PondENGHO'!O53/'Indice PondENGHO'!O52-1</f>
        <v>2.3201659616784331E-2</v>
      </c>
      <c r="P55" s="3">
        <f>+'Indice PondENGHO'!P53/'Indice PondENGHO'!P52-1</f>
        <v>3.4861894736025745E-2</v>
      </c>
      <c r="Q55" s="3">
        <f>+'Indice PondENGHO'!Q53/'Indice PondENGHO'!Q52-1</f>
        <v>5.9087306388432737E-2</v>
      </c>
      <c r="R55" s="3">
        <f>+'Indice PondENGHO'!R53/'Indice PondENGHO'!R52-1</f>
        <v>6.6063644379497299E-2</v>
      </c>
      <c r="S55" s="3">
        <f>+'Indice PondENGHO'!S53/'Indice PondENGHO'!S52-1</f>
        <v>1.4003278376842454E-2</v>
      </c>
      <c r="T55" s="3">
        <f>+'Indice PondENGHO'!T53/'Indice PondENGHO'!T52-1</f>
        <v>3.2316614643778774E-2</v>
      </c>
      <c r="U55" s="3">
        <f>+'Indice PondENGHO'!U53/'Indice PondENGHO'!U52-1</f>
        <v>3.9582117336784961E-2</v>
      </c>
      <c r="V55" s="3">
        <f>+'Indice PondENGHO'!V53/'Indice PondENGHO'!V52-1</f>
        <v>4.3001801672915674E-2</v>
      </c>
      <c r="W55" s="3">
        <f>+'Indice PondENGHO'!W53/'Indice PondENGHO'!W52-1</f>
        <v>1.7547182579422671E-3</v>
      </c>
      <c r="X55" s="3">
        <f>+'Indice PondENGHO'!X53/'Indice PondENGHO'!X52-1</f>
        <v>5.928543997852076E-2</v>
      </c>
      <c r="Y55" s="3">
        <f>+'Indice PondENGHO'!Y53/'Indice PondENGHO'!Y52-1</f>
        <v>0.10446303703431892</v>
      </c>
      <c r="Z55" s="3">
        <f>+'Indice PondENGHO'!Z53/'Indice PondENGHO'!Z52-1</f>
        <v>3.2475422607471938E-2</v>
      </c>
      <c r="AA55" s="3">
        <f>+'Indice PondENGHO'!AA53/'Indice PondENGHO'!AA52-1</f>
        <v>2.2632277424170066E-2</v>
      </c>
      <c r="AB55" s="10">
        <f>+'Indice PondENGHO'!AB53/'Indice PondENGHO'!AB52-1</f>
        <v>3.5925200103395838E-2</v>
      </c>
      <c r="AC55" s="3">
        <f>+'Indice PondENGHO'!AC53/'Indice PondENGHO'!AC52-1</f>
        <v>5.9419712842903483E-2</v>
      </c>
      <c r="AD55" s="3">
        <f>+'Indice PondENGHO'!AD53/'Indice PondENGHO'!AD52-1</f>
        <v>6.6926869230011121E-2</v>
      </c>
      <c r="AE55" s="3">
        <f>+'Indice PondENGHO'!AE53/'Indice PondENGHO'!AE52-1</f>
        <v>1.3551835150114488E-2</v>
      </c>
      <c r="AF55" s="3">
        <f>+'Indice PondENGHO'!AF53/'Indice PondENGHO'!AF52-1</f>
        <v>3.2242490898406917E-2</v>
      </c>
      <c r="AG55" s="3">
        <f>+'Indice PondENGHO'!AG53/'Indice PondENGHO'!AG52-1</f>
        <v>4.0423856594394181E-2</v>
      </c>
      <c r="AH55" s="3">
        <f>+'Indice PondENGHO'!AH53/'Indice PondENGHO'!AH52-1</f>
        <v>4.2888101094840092E-2</v>
      </c>
      <c r="AI55" s="3">
        <f>+'Indice PondENGHO'!AI53/'Indice PondENGHO'!AI52-1</f>
        <v>1.0357526908664205E-3</v>
      </c>
      <c r="AJ55" s="3">
        <f>+'Indice PondENGHO'!AJ53/'Indice PondENGHO'!AJ52-1</f>
        <v>6.1071879553109998E-2</v>
      </c>
      <c r="AK55" s="3">
        <f>+'Indice PondENGHO'!AK53/'Indice PondENGHO'!AK52-1</f>
        <v>0.10609285829891135</v>
      </c>
      <c r="AL55" s="3">
        <f>+'Indice PondENGHO'!AL53/'Indice PondENGHO'!AL52-1</f>
        <v>3.137798857682772E-2</v>
      </c>
      <c r="AM55" s="11">
        <f>+'Indice PondENGHO'!AM53/'Indice PondENGHO'!AM52-1</f>
        <v>2.2300814517461243E-2</v>
      </c>
      <c r="AN55" s="3">
        <f>+'Indice PondENGHO'!AN53/'Indice PondENGHO'!AN52-1</f>
        <v>3.6523916887391872E-2</v>
      </c>
      <c r="AO55" s="3">
        <f>+'Indice PondENGHO'!AO53/'Indice PondENGHO'!AO52-1</f>
        <v>5.9084369172875295E-2</v>
      </c>
      <c r="AP55" s="3">
        <f>+'Indice PondENGHO'!AP53/'Indice PondENGHO'!AP52-1</f>
        <v>6.9583037958368177E-2</v>
      </c>
      <c r="AQ55" s="3">
        <f>+'Indice PondENGHO'!AQ53/'Indice PondENGHO'!AQ52-1</f>
        <v>1.3422487489674007E-2</v>
      </c>
      <c r="AR55" s="3">
        <f>+'Indice PondENGHO'!AR53/'Indice PondENGHO'!AR52-1</f>
        <v>3.2119147277623883E-2</v>
      </c>
      <c r="AS55" s="3">
        <f>+'Indice PondENGHO'!AS53/'Indice PondENGHO'!AS52-1</f>
        <v>4.0444220631549843E-2</v>
      </c>
      <c r="AT55" s="3">
        <f>+'Indice PondENGHO'!AT53/'Indice PondENGHO'!AT52-1</f>
        <v>4.1871710334310253E-2</v>
      </c>
      <c r="AU55" s="3">
        <f>+'Indice PondENGHO'!AU53/'Indice PondENGHO'!AU52-1</f>
        <v>1.0744067400021429E-3</v>
      </c>
      <c r="AV55" s="3">
        <f>+'Indice PondENGHO'!AV53/'Indice PondENGHO'!AV52-1</f>
        <v>6.015743975674881E-2</v>
      </c>
      <c r="AW55" s="3">
        <f>+'Indice PondENGHO'!AW53/'Indice PondENGHO'!AW52-1</f>
        <v>0.10504809350811639</v>
      </c>
      <c r="AX55" s="3">
        <f>+'Indice PondENGHO'!AX53/'Indice PondENGHO'!AX52-1</f>
        <v>3.1114327807345354E-2</v>
      </c>
      <c r="AY55" s="3">
        <f>+'Indice PondENGHO'!AY53/'Indice PondENGHO'!AY52-1</f>
        <v>2.2223452274606537E-2</v>
      </c>
      <c r="AZ55" s="10">
        <f>+'Indice PondENGHO'!AZ53/'Indice PondENGHO'!AZ52-1</f>
        <v>3.7453594485660213E-2</v>
      </c>
      <c r="BA55" s="3">
        <f>+'Indice PondENGHO'!BA53/'Indice PondENGHO'!BA52-1</f>
        <v>5.867751340486449E-2</v>
      </c>
      <c r="BB55" s="3">
        <f>+'Indice PondENGHO'!BB53/'Indice PondENGHO'!BB52-1</f>
        <v>7.2463694503450915E-2</v>
      </c>
      <c r="BC55" s="3">
        <f>+'Indice PondENGHO'!BC53/'Indice PondENGHO'!BC52-1</f>
        <v>1.2710075729678305E-2</v>
      </c>
      <c r="BD55" s="3">
        <f>+'Indice PondENGHO'!BD53/'Indice PondENGHO'!BD52-1</f>
        <v>3.1566774471522674E-2</v>
      </c>
      <c r="BE55" s="3">
        <f>+'Indice PondENGHO'!BE53/'Indice PondENGHO'!BE52-1</f>
        <v>4.0792225281793826E-2</v>
      </c>
      <c r="BF55" s="3">
        <f>+'Indice PondENGHO'!BF53/'Indice PondENGHO'!BF52-1</f>
        <v>4.1287738296306387E-2</v>
      </c>
      <c r="BG55" s="3">
        <f>+'Indice PondENGHO'!BG53/'Indice PondENGHO'!BG52-1</f>
        <v>5.3075996905982414E-4</v>
      </c>
      <c r="BH55" s="3">
        <f>+'Indice PondENGHO'!BH53/'Indice PondENGHO'!BH52-1</f>
        <v>5.8995044540036901E-2</v>
      </c>
      <c r="BI55" s="3">
        <f>+'Indice PondENGHO'!BI53/'Indice PondENGHO'!BI52-1</f>
        <v>0.11074258187382724</v>
      </c>
      <c r="BJ55" s="3">
        <f>+'Indice PondENGHO'!BJ53/'Indice PondENGHO'!BJ52-1</f>
        <v>3.0068650085599113E-2</v>
      </c>
      <c r="BK55" s="11">
        <f>+'Indice PondENGHO'!BK53/'Indice PondENGHO'!BK52-1</f>
        <v>2.20170028151494E-2</v>
      </c>
      <c r="BL55" s="2">
        <f t="shared" si="2"/>
        <v>44256</v>
      </c>
      <c r="BM55" s="3">
        <f>+'Indice PondENGHO'!BL53/'Indice PondENGHO'!BL52-1</f>
        <v>3.7936011001493464E-2</v>
      </c>
      <c r="BN55" s="3">
        <f>+'Indice PondENGHO'!BM53/'Indice PondENGHO'!BM52-1</f>
        <v>3.9206760248912786E-2</v>
      </c>
      <c r="BO55" s="3">
        <f>+'Indice PondENGHO'!BN53/'Indice PondENGHO'!BN52-1</f>
        <v>3.9818106220217864E-2</v>
      </c>
      <c r="BP55" s="3">
        <f>+'Indice PondENGHO'!BO53/'Indice PondENGHO'!BO52-1</f>
        <v>4.0210918278227537E-2</v>
      </c>
      <c r="BQ55" s="3">
        <f>+'Indice PondENGHO'!BP53/'Indice PondENGHO'!BP52-1</f>
        <v>4.0449923892817763E-2</v>
      </c>
      <c r="BR55" s="10">
        <f>+'Indice PondENGHO'!BQ53/'Indice PondENGHO'!BQ52-1</f>
        <v>3.5750349161889572E-2</v>
      </c>
      <c r="BS55" s="3">
        <f>+'Indice PondENGHO'!BR53/'Indice PondENGHO'!BR52-1</f>
        <v>5.9048275348977386E-2</v>
      </c>
      <c r="BT55" s="3">
        <f>+'Indice PondENGHO'!BS53/'Indice PondENGHO'!BS52-1</f>
        <v>6.8407814615889739E-2</v>
      </c>
      <c r="BU55" s="3">
        <f>+'Indice PondENGHO'!BT53/'Indice PondENGHO'!BT52-1</f>
        <v>1.344204479622757E-2</v>
      </c>
      <c r="BV55" s="3">
        <f>+'Indice PondENGHO'!BU53/'Indice PondENGHO'!BU52-1</f>
        <v>3.1971032255382559E-2</v>
      </c>
      <c r="BW55" s="3">
        <f>+'Indice PondENGHO'!BV53/'Indice PondENGHO'!BV52-1</f>
        <v>4.0369436961011695E-2</v>
      </c>
      <c r="BX55" s="3">
        <f>+'Indice PondENGHO'!BW53/'Indice PondENGHO'!BW52-1</f>
        <v>4.2144587893232499E-2</v>
      </c>
      <c r="BY55" s="3">
        <f>+'Indice PondENGHO'!BX53/'Indice PondENGHO'!BX52-1</f>
        <v>1.2267260400253832E-3</v>
      </c>
      <c r="BZ55" s="3">
        <f>+'Indice PondENGHO'!BY53/'Indice PondENGHO'!BY52-1</f>
        <v>5.9336174117889051E-2</v>
      </c>
      <c r="CA55" s="3">
        <f>+'Indice PondENGHO'!BZ53/'Indice PondENGHO'!BZ52-1</f>
        <v>0.10696410097425835</v>
      </c>
      <c r="CB55" s="3">
        <f>+'Indice PondENGHO'!CA53/'Indice PondENGHO'!CA52-1</f>
        <v>3.1111384484632909E-2</v>
      </c>
      <c r="CC55" s="11">
        <f>+'Indice PondENGHO'!CB53/'Indice PondENGHO'!CB52-1</f>
        <v>2.2313252904294645E-2</v>
      </c>
      <c r="CD55" s="10">
        <f>+'Indice PondENGHO'!CC53/'Indice PondENGHO'!CC52-1</f>
        <v>3.9778930250570887E-2</v>
      </c>
      <c r="CE55" s="11">
        <f>+'Indice PondENGHO'!CD53/'Indice PondENGHO'!CD52-1</f>
        <v>3.9778930250570887E-2</v>
      </c>
      <c r="CG55" s="3">
        <f ca="1">+'Indice PondENGHO'!CF53/'Indice PondENGHO'!CF52-1</f>
        <v>4.0189093891123573E-2</v>
      </c>
      <c r="CI55" s="3">
        <f t="shared" si="3"/>
        <v>-2.5139128913242992E-3</v>
      </c>
      <c r="CJ55" s="3">
        <f>+'[3]Infla Mensual PondENGHO'!CF55</f>
        <v>-2.8710223853818384E-3</v>
      </c>
      <c r="CK55" s="3">
        <f t="shared" si="4"/>
        <v>3.5710949405753922E-4</v>
      </c>
    </row>
    <row r="56" spans="1:89" x14ac:dyDescent="0.25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PondENGHO'!D53-1</f>
        <v>4.4269942933713224E-2</v>
      </c>
      <c r="E56" s="3">
        <f>+'Indice PondENGHO'!E54/'Indice PondENGHO'!E53-1</f>
        <v>4.4464869363090687E-2</v>
      </c>
      <c r="F56" s="3">
        <f>+'Indice PondENGHO'!F54/'Indice PondENGHO'!F53-1</f>
        <v>4.2291686301993536E-2</v>
      </c>
      <c r="G56" s="3">
        <f>+'Indice PondENGHO'!G54/'Indice PondENGHO'!G53-1</f>
        <v>3.5522174903231285E-2</v>
      </c>
      <c r="H56" s="3">
        <f>+'Indice PondENGHO'!H54/'Indice PondENGHO'!H53-1</f>
        <v>4.2896465030771491E-2</v>
      </c>
      <c r="I56" s="3">
        <f>+'Indice PondENGHO'!I54/'Indice PondENGHO'!I53-1</f>
        <v>3.6543043523391994E-2</v>
      </c>
      <c r="J56" s="3">
        <f>+'Indice PondENGHO'!J54/'Indice PondENGHO'!J53-1</f>
        <v>5.7240794429640696E-2</v>
      </c>
      <c r="K56" s="3">
        <f>+'Indice PondENGHO'!K54/'Indice PondENGHO'!K53-1</f>
        <v>1.0135273806728629E-2</v>
      </c>
      <c r="L56" s="3">
        <f>+'Indice PondENGHO'!L54/'Indice PondENGHO'!L53-1</f>
        <v>1.6228210344638949E-2</v>
      </c>
      <c r="M56" s="3">
        <f>+'Indice PondENGHO'!M54/'Indice PondENGHO'!M53-1</f>
        <v>3.9812829425341034E-2</v>
      </c>
      <c r="N56" s="3">
        <f>+'Indice PondENGHO'!N54/'Indice PondENGHO'!N53-1</f>
        <v>3.9216103967638638E-2</v>
      </c>
      <c r="O56" s="11">
        <f>+'Indice PondENGHO'!O54/'Indice PondENGHO'!O53-1</f>
        <v>3.7592370711319489E-2</v>
      </c>
      <c r="P56" s="3">
        <f>+'Indice PondENGHO'!P54/'Indice PondENGHO'!P53-1</f>
        <v>4.5233671626130789E-2</v>
      </c>
      <c r="Q56" s="3">
        <f>+'Indice PondENGHO'!Q54/'Indice PondENGHO'!Q53-1</f>
        <v>4.4695567908060729E-2</v>
      </c>
      <c r="R56" s="3">
        <f>+'Indice PondENGHO'!R54/'Indice PondENGHO'!R53-1</f>
        <v>4.092756251663876E-2</v>
      </c>
      <c r="S56" s="3">
        <f>+'Indice PondENGHO'!S54/'Indice PondENGHO'!S53-1</f>
        <v>3.462748171502561E-2</v>
      </c>
      <c r="T56" s="3">
        <f>+'Indice PondENGHO'!T54/'Indice PondENGHO'!T53-1</f>
        <v>4.4700220557037262E-2</v>
      </c>
      <c r="U56" s="3">
        <f>+'Indice PondENGHO'!U54/'Indice PondENGHO'!U53-1</f>
        <v>3.6944719123367831E-2</v>
      </c>
      <c r="V56" s="3">
        <f>+'Indice PondENGHO'!V54/'Indice PondENGHO'!V53-1</f>
        <v>5.7079191981592725E-2</v>
      </c>
      <c r="W56" s="3">
        <f>+'Indice PondENGHO'!W54/'Indice PondENGHO'!W53-1</f>
        <v>9.7954563179334375E-3</v>
      </c>
      <c r="X56" s="3">
        <f>+'Indice PondENGHO'!X54/'Indice PondENGHO'!X53-1</f>
        <v>1.5353005340961623E-2</v>
      </c>
      <c r="Y56" s="3">
        <f>+'Indice PondENGHO'!Y54/'Indice PondENGHO'!Y53-1</f>
        <v>3.9403465042909813E-2</v>
      </c>
      <c r="Z56" s="3">
        <f>+'Indice PondENGHO'!Z54/'Indice PondENGHO'!Z53-1</f>
        <v>3.9170529913482577E-2</v>
      </c>
      <c r="AA56" s="3">
        <f>+'Indice PondENGHO'!AA54/'Indice PondENGHO'!AA53-1</f>
        <v>3.7068141864083248E-2</v>
      </c>
      <c r="AB56" s="10">
        <f>+'Indice PondENGHO'!AB54/'Indice PondENGHO'!AB53-1</f>
        <v>4.578453089884249E-2</v>
      </c>
      <c r="AC56" s="3">
        <f>+'Indice PondENGHO'!AC54/'Indice PondENGHO'!AC53-1</f>
        <v>4.4038206978306738E-2</v>
      </c>
      <c r="AD56" s="3">
        <f>+'Indice PondENGHO'!AD54/'Indice PondENGHO'!AD53-1</f>
        <v>4.0383770122804696E-2</v>
      </c>
      <c r="AE56" s="3">
        <f>+'Indice PondENGHO'!AE54/'Indice PondENGHO'!AE53-1</f>
        <v>3.3617330845075344E-2</v>
      </c>
      <c r="AF56" s="3">
        <f>+'Indice PondENGHO'!AF54/'Indice PondENGHO'!AF53-1</f>
        <v>4.5129533653901932E-2</v>
      </c>
      <c r="AG56" s="3">
        <f>+'Indice PondENGHO'!AG54/'Indice PondENGHO'!AG53-1</f>
        <v>3.732466234506937E-2</v>
      </c>
      <c r="AH56" s="3">
        <f>+'Indice PondENGHO'!AH54/'Indice PondENGHO'!AH53-1</f>
        <v>5.7445816765058888E-2</v>
      </c>
      <c r="AI56" s="3">
        <f>+'Indice PondENGHO'!AI54/'Indice PondENGHO'!AI53-1</f>
        <v>9.6745214072835317E-3</v>
      </c>
      <c r="AJ56" s="3">
        <f>+'Indice PondENGHO'!AJ54/'Indice PondENGHO'!AJ53-1</f>
        <v>1.4552246751196041E-2</v>
      </c>
      <c r="AK56" s="3">
        <f>+'Indice PondENGHO'!AK54/'Indice PondENGHO'!AK53-1</f>
        <v>3.9010667650417385E-2</v>
      </c>
      <c r="AL56" s="3">
        <f>+'Indice PondENGHO'!AL54/'Indice PondENGHO'!AL53-1</f>
        <v>3.8745218065991738E-2</v>
      </c>
      <c r="AM56" s="11">
        <f>+'Indice PondENGHO'!AM54/'Indice PondENGHO'!AM53-1</f>
        <v>3.6745298945473737E-2</v>
      </c>
      <c r="AN56" s="3">
        <f>+'Indice PondENGHO'!AN54/'Indice PondENGHO'!AN53-1</f>
        <v>4.6151629986153075E-2</v>
      </c>
      <c r="AO56" s="3">
        <f>+'Indice PondENGHO'!AO54/'Indice PondENGHO'!AO53-1</f>
        <v>4.4161965974574668E-2</v>
      </c>
      <c r="AP56" s="3">
        <f>+'Indice PondENGHO'!AP54/'Indice PondENGHO'!AP53-1</f>
        <v>4.0092878937180609E-2</v>
      </c>
      <c r="AQ56" s="3">
        <f>+'Indice PondENGHO'!AQ54/'Indice PondENGHO'!AQ53-1</f>
        <v>3.4364868459250131E-2</v>
      </c>
      <c r="AR56" s="3">
        <f>+'Indice PondENGHO'!AR54/'Indice PondENGHO'!AR53-1</f>
        <v>4.5376281675265417E-2</v>
      </c>
      <c r="AS56" s="3">
        <f>+'Indice PondENGHO'!AS54/'Indice PondENGHO'!AS53-1</f>
        <v>3.7573440907608946E-2</v>
      </c>
      <c r="AT56" s="3">
        <f>+'Indice PondENGHO'!AT54/'Indice PondENGHO'!AT53-1</f>
        <v>5.665376739005068E-2</v>
      </c>
      <c r="AU56" s="3">
        <f>+'Indice PondENGHO'!AU54/'Indice PondENGHO'!AU53-1</f>
        <v>9.194533511805103E-3</v>
      </c>
      <c r="AV56" s="3">
        <f>+'Indice PondENGHO'!AV54/'Indice PondENGHO'!AV53-1</f>
        <v>1.5992790429892212E-2</v>
      </c>
      <c r="AW56" s="3">
        <f>+'Indice PondENGHO'!AW54/'Indice PondENGHO'!AW53-1</f>
        <v>3.8949941683609657E-2</v>
      </c>
      <c r="AX56" s="3">
        <f>+'Indice PondENGHO'!AX54/'Indice PondENGHO'!AX53-1</f>
        <v>3.8396633256791102E-2</v>
      </c>
      <c r="AY56" s="3">
        <f>+'Indice PondENGHO'!AY54/'Indice PondENGHO'!AY53-1</f>
        <v>3.7138855409330818E-2</v>
      </c>
      <c r="AZ56" s="10">
        <f>+'Indice PondENGHO'!AZ54/'Indice PondENGHO'!AZ53-1</f>
        <v>4.6830473107974724E-2</v>
      </c>
      <c r="BA56" s="3">
        <f>+'Indice PondENGHO'!BA54/'Indice PondENGHO'!BA53-1</f>
        <v>4.4564488158184146E-2</v>
      </c>
      <c r="BB56" s="3">
        <f>+'Indice PondENGHO'!BB54/'Indice PondENGHO'!BB53-1</f>
        <v>3.9429694945687821E-2</v>
      </c>
      <c r="BC56" s="3">
        <f>+'Indice PondENGHO'!BC54/'Indice PondENGHO'!BC53-1</f>
        <v>3.5829976618140025E-2</v>
      </c>
      <c r="BD56" s="3">
        <f>+'Indice PondENGHO'!BD54/'Indice PondENGHO'!BD53-1</f>
        <v>4.7560340251518785E-2</v>
      </c>
      <c r="BE56" s="3">
        <f>+'Indice PondENGHO'!BE54/'Indice PondENGHO'!BE53-1</f>
        <v>3.7870395074491636E-2</v>
      </c>
      <c r="BF56" s="3">
        <f>+'Indice PondENGHO'!BF54/'Indice PondENGHO'!BF53-1</f>
        <v>5.5890565006979198E-2</v>
      </c>
      <c r="BG56" s="3">
        <f>+'Indice PondENGHO'!BG54/'Indice PondENGHO'!BG53-1</f>
        <v>8.4713752141869492E-3</v>
      </c>
      <c r="BH56" s="3">
        <f>+'Indice PondENGHO'!BH54/'Indice PondENGHO'!BH53-1</f>
        <v>1.790010714028778E-2</v>
      </c>
      <c r="BI56" s="3">
        <f>+'Indice PondENGHO'!BI54/'Indice PondENGHO'!BI53-1</f>
        <v>4.0543342005735727E-2</v>
      </c>
      <c r="BJ56" s="3">
        <f>+'Indice PondENGHO'!BJ54/'Indice PondENGHO'!BJ53-1</f>
        <v>3.7245152525093195E-2</v>
      </c>
      <c r="BK56" s="11">
        <f>+'Indice PondENGHO'!BK54/'Indice PondENGHO'!BK53-1</f>
        <v>3.7495508238949649E-2</v>
      </c>
      <c r="BL56" s="2">
        <f t="shared" si="2"/>
        <v>44287</v>
      </c>
      <c r="BM56" s="3">
        <f>+'Indice PondENGHO'!BL54/'Indice PondENGHO'!BL53-1</f>
        <v>4.0808779305111509E-2</v>
      </c>
      <c r="BN56" s="3">
        <f>+'Indice PondENGHO'!BM54/'Indice PondENGHO'!BM53-1</f>
        <v>4.0846211581400116E-2</v>
      </c>
      <c r="BO56" s="3">
        <f>+'Indice PondENGHO'!BN54/'Indice PondENGHO'!BN53-1</f>
        <v>4.0525135157936987E-2</v>
      </c>
      <c r="BP56" s="3">
        <f>+'Indice PondENGHO'!BO54/'Indice PondENGHO'!BO53-1</f>
        <v>4.0729010757504014E-2</v>
      </c>
      <c r="BQ56" s="3">
        <f>+'Indice PondENGHO'!BP54/'Indice PondENGHO'!BP53-1</f>
        <v>4.0543853388647522E-2</v>
      </c>
      <c r="BR56" s="10">
        <f>+'Indice PondENGHO'!BQ54/'Indice PondENGHO'!BQ53-1</f>
        <v>4.5716260732247882E-2</v>
      </c>
      <c r="BS56" s="3">
        <f>+'Indice PondENGHO'!BR54/'Indice PondENGHO'!BR53-1</f>
        <v>4.4403792133006492E-2</v>
      </c>
      <c r="BT56" s="3">
        <f>+'Indice PondENGHO'!BS54/'Indice PondENGHO'!BS53-1</f>
        <v>4.0395717828592304E-2</v>
      </c>
      <c r="BU56" s="3">
        <f>+'Indice PondENGHO'!BT54/'Indice PondENGHO'!BT53-1</f>
        <v>3.4888276740997259E-2</v>
      </c>
      <c r="BV56" s="3">
        <f>+'Indice PondENGHO'!BU54/'Indice PondENGHO'!BU53-1</f>
        <v>4.5941767351306506E-2</v>
      </c>
      <c r="BW56" s="3">
        <f>+'Indice PondENGHO'!BV54/'Indice PondENGHO'!BV53-1</f>
        <v>3.7496349055546885E-2</v>
      </c>
      <c r="BX56" s="3">
        <f>+'Indice PondENGHO'!BW54/'Indice PondENGHO'!BW53-1</f>
        <v>5.66231002666302E-2</v>
      </c>
      <c r="BY56" s="3">
        <f>+'Indice PondENGHO'!BX54/'Indice PondENGHO'!BX53-1</f>
        <v>9.2895861484001419E-3</v>
      </c>
      <c r="BZ56" s="3">
        <f>+'Indice PondENGHO'!BY54/'Indice PondENGHO'!BY53-1</f>
        <v>1.6398234773369325E-2</v>
      </c>
      <c r="CA56" s="3">
        <f>+'Indice PondENGHO'!BZ54/'Indice PondENGHO'!BZ53-1</f>
        <v>3.9709785002622011E-2</v>
      </c>
      <c r="CB56" s="3">
        <f>+'Indice PondENGHO'!CA54/'Indice PondENGHO'!CA53-1</f>
        <v>3.8148918984342473E-2</v>
      </c>
      <c r="CC56" s="11">
        <f>+'Indice PondENGHO'!CB54/'Indice PondENGHO'!CB53-1</f>
        <v>3.7239946931970414E-2</v>
      </c>
      <c r="CD56" s="10">
        <f>+'Indice PondENGHO'!CC54/'Indice PondENGHO'!CC53-1</f>
        <v>4.0661712230499747E-2</v>
      </c>
      <c r="CE56" s="11">
        <f>+'Indice PondENGHO'!CD54/'Indice PondENGHO'!CD53-1</f>
        <v>4.066178245240315E-2</v>
      </c>
      <c r="CG56" s="3">
        <f ca="1">+'Indice PondENGHO'!CF54/'Indice PondENGHO'!CF53-1</f>
        <v>4.0617960116745788E-2</v>
      </c>
      <c r="CI56" s="3">
        <f t="shared" si="3"/>
        <v>2.6492591646398722E-4</v>
      </c>
      <c r="CJ56" s="3">
        <f>+'[3]Infla Mensual PondENGHO'!CF56</f>
        <v>4.7855755839454339E-4</v>
      </c>
      <c r="CK56" s="3">
        <f t="shared" si="4"/>
        <v>-2.1363164193055617E-4</v>
      </c>
    </row>
    <row r="57" spans="1:89" x14ac:dyDescent="0.25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PondENGHO'!D54-1</f>
        <v>3.9349415322020631E-2</v>
      </c>
      <c r="E57" s="3">
        <f>+'Indice PondENGHO'!E55/'Indice PondENGHO'!E54-1</f>
        <v>2.1880350974662122E-2</v>
      </c>
      <c r="F57" s="3">
        <f>+'Indice PondENGHO'!F55/'Indice PondENGHO'!F54-1</f>
        <v>3.2011771490439767E-2</v>
      </c>
      <c r="G57" s="3">
        <f>+'Indice PondENGHO'!G55/'Indice PondENGHO'!G54-1</f>
        <v>1.9286470262942057E-2</v>
      </c>
      <c r="H57" s="3">
        <f>+'Indice PondENGHO'!H55/'Indice PondENGHO'!H54-1</f>
        <v>2.5034254495293284E-2</v>
      </c>
      <c r="I57" s="3">
        <f>+'Indice PondENGHO'!I55/'Indice PondENGHO'!I54-1</f>
        <v>4.6463863833248187E-2</v>
      </c>
      <c r="J57" s="3">
        <f>+'Indice PondENGHO'!J55/'Indice PondENGHO'!J54-1</f>
        <v>5.8151003836509396E-2</v>
      </c>
      <c r="K57" s="3">
        <f>+'Indice PondENGHO'!K55/'Indice PondENGHO'!K54-1</f>
        <v>1.4539324804093701E-2</v>
      </c>
      <c r="L57" s="3">
        <f>+'Indice PondENGHO'!L55/'Indice PondENGHO'!L54-1</f>
        <v>3.0567282612066426E-2</v>
      </c>
      <c r="M57" s="3">
        <f>+'Indice PondENGHO'!M55/'Indice PondENGHO'!M54-1</f>
        <v>3.2097718178910828E-2</v>
      </c>
      <c r="N57" s="3">
        <f>+'Indice PondENGHO'!N55/'Indice PondENGHO'!N54-1</f>
        <v>3.7617491059368735E-2</v>
      </c>
      <c r="O57" s="11">
        <f>+'Indice PondENGHO'!O55/'Indice PondENGHO'!O54-1</f>
        <v>3.0325012357328873E-2</v>
      </c>
      <c r="P57" s="3">
        <f>+'Indice PondENGHO'!P55/'Indice PondENGHO'!P54-1</f>
        <v>3.9485512736318285E-2</v>
      </c>
      <c r="Q57" s="3">
        <f>+'Indice PondENGHO'!Q55/'Indice PondENGHO'!Q54-1</f>
        <v>2.1828633648934836E-2</v>
      </c>
      <c r="R57" s="3">
        <f>+'Indice PondENGHO'!R55/'Indice PondENGHO'!R54-1</f>
        <v>3.0344597148729058E-2</v>
      </c>
      <c r="S57" s="3">
        <f>+'Indice PondENGHO'!S55/'Indice PondENGHO'!S54-1</f>
        <v>1.9251826827993535E-2</v>
      </c>
      <c r="T57" s="3">
        <f>+'Indice PondENGHO'!T55/'Indice PondENGHO'!T54-1</f>
        <v>2.5210291944401719E-2</v>
      </c>
      <c r="U57" s="3">
        <f>+'Indice PondENGHO'!U55/'Indice PondENGHO'!U54-1</f>
        <v>4.7207480056943751E-2</v>
      </c>
      <c r="V57" s="3">
        <f>+'Indice PondENGHO'!V55/'Indice PondENGHO'!V54-1</f>
        <v>5.925837695871583E-2</v>
      </c>
      <c r="W57" s="3">
        <f>+'Indice PondENGHO'!W55/'Indice PondENGHO'!W54-1</f>
        <v>1.3986736248164711E-2</v>
      </c>
      <c r="X57" s="3">
        <f>+'Indice PondENGHO'!X55/'Indice PondENGHO'!X54-1</f>
        <v>3.0597946132091325E-2</v>
      </c>
      <c r="Y57" s="3">
        <f>+'Indice PondENGHO'!Y55/'Indice PondENGHO'!Y54-1</f>
        <v>3.5418073904356584E-2</v>
      </c>
      <c r="Z57" s="3">
        <f>+'Indice PondENGHO'!Z55/'Indice PondENGHO'!Z54-1</f>
        <v>3.827773791501321E-2</v>
      </c>
      <c r="AA57" s="3">
        <f>+'Indice PondENGHO'!AA55/'Indice PondENGHO'!AA54-1</f>
        <v>2.9748446756922897E-2</v>
      </c>
      <c r="AB57" s="10">
        <f>+'Indice PondENGHO'!AB55/'Indice PondENGHO'!AB54-1</f>
        <v>3.948769909553751E-2</v>
      </c>
      <c r="AC57" s="3">
        <f>+'Indice PondENGHO'!AC55/'Indice PondENGHO'!AC54-1</f>
        <v>2.2685510744233861E-2</v>
      </c>
      <c r="AD57" s="3">
        <f>+'Indice PondENGHO'!AD55/'Indice PondENGHO'!AD54-1</f>
        <v>2.9740663812448442E-2</v>
      </c>
      <c r="AE57" s="3">
        <f>+'Indice PondENGHO'!AE55/'Indice PondENGHO'!AE54-1</f>
        <v>1.9382164467993679E-2</v>
      </c>
      <c r="AF57" s="3">
        <f>+'Indice PondENGHO'!AF55/'Indice PondENGHO'!AF54-1</f>
        <v>2.5519345230777368E-2</v>
      </c>
      <c r="AG57" s="3">
        <f>+'Indice PondENGHO'!AG55/'Indice PondENGHO'!AG54-1</f>
        <v>4.684965521801665E-2</v>
      </c>
      <c r="AH57" s="3">
        <f>+'Indice PondENGHO'!AH55/'Indice PondENGHO'!AH54-1</f>
        <v>5.9351899177429335E-2</v>
      </c>
      <c r="AI57" s="3">
        <f>+'Indice PondENGHO'!AI55/'Indice PondENGHO'!AI54-1</f>
        <v>1.3889781210463026E-2</v>
      </c>
      <c r="AJ57" s="3">
        <f>+'Indice PondENGHO'!AJ55/'Indice PondENGHO'!AJ54-1</f>
        <v>3.0503089497507352E-2</v>
      </c>
      <c r="AK57" s="3">
        <f>+'Indice PondENGHO'!AK55/'Indice PondENGHO'!AK54-1</f>
        <v>3.620269279849575E-2</v>
      </c>
      <c r="AL57" s="3">
        <f>+'Indice PondENGHO'!AL55/'Indice PondENGHO'!AL54-1</f>
        <v>3.7997434290268917E-2</v>
      </c>
      <c r="AM57" s="11">
        <f>+'Indice PondENGHO'!AM55/'Indice PondENGHO'!AM54-1</f>
        <v>2.9645797489837866E-2</v>
      </c>
      <c r="AN57" s="3">
        <f>+'Indice PondENGHO'!AN55/'Indice PondENGHO'!AN54-1</f>
        <v>3.9399099015798855E-2</v>
      </c>
      <c r="AO57" s="3">
        <f>+'Indice PondENGHO'!AO55/'Indice PondENGHO'!AO54-1</f>
        <v>2.2485122997009999E-2</v>
      </c>
      <c r="AP57" s="3">
        <f>+'Indice PondENGHO'!AP55/'Indice PondENGHO'!AP54-1</f>
        <v>2.9275843723045814E-2</v>
      </c>
      <c r="AQ57" s="3">
        <f>+'Indice PondENGHO'!AQ55/'Indice PondENGHO'!AQ54-1</f>
        <v>1.9716954061340441E-2</v>
      </c>
      <c r="AR57" s="3">
        <f>+'Indice PondENGHO'!AR55/'Indice PondENGHO'!AR54-1</f>
        <v>2.5559923277631347E-2</v>
      </c>
      <c r="AS57" s="3">
        <f>+'Indice PondENGHO'!AS55/'Indice PondENGHO'!AS54-1</f>
        <v>4.7897524574376016E-2</v>
      </c>
      <c r="AT57" s="3">
        <f>+'Indice PondENGHO'!AT55/'Indice PondENGHO'!AT54-1</f>
        <v>6.0090745724939332E-2</v>
      </c>
      <c r="AU57" s="3">
        <f>+'Indice PondENGHO'!AU55/'Indice PondENGHO'!AU54-1</f>
        <v>1.3985956354949813E-2</v>
      </c>
      <c r="AV57" s="3">
        <f>+'Indice PondENGHO'!AV55/'Indice PondENGHO'!AV54-1</f>
        <v>3.10759537389389E-2</v>
      </c>
      <c r="AW57" s="3">
        <f>+'Indice PondENGHO'!AW55/'Indice PondENGHO'!AW54-1</f>
        <v>3.5697458584058817E-2</v>
      </c>
      <c r="AX57" s="3">
        <f>+'Indice PondENGHO'!AX55/'Indice PondENGHO'!AX54-1</f>
        <v>3.8676555035109139E-2</v>
      </c>
      <c r="AY57" s="3">
        <f>+'Indice PondENGHO'!AY55/'Indice PondENGHO'!AY54-1</f>
        <v>2.9191923141511866E-2</v>
      </c>
      <c r="AZ57" s="10">
        <f>+'Indice PondENGHO'!AZ55/'Indice PondENGHO'!AZ54-1</f>
        <v>3.9302096223267302E-2</v>
      </c>
      <c r="BA57" s="3">
        <f>+'Indice PondENGHO'!BA55/'Indice PondENGHO'!BA54-1</f>
        <v>2.1990546765516594E-2</v>
      </c>
      <c r="BB57" s="3">
        <f>+'Indice PondENGHO'!BB55/'Indice PondENGHO'!BB54-1</f>
        <v>2.8521481628617007E-2</v>
      </c>
      <c r="BC57" s="3">
        <f>+'Indice PondENGHO'!BC55/'Indice PondENGHO'!BC54-1</f>
        <v>2.093827572399376E-2</v>
      </c>
      <c r="BD57" s="3">
        <f>+'Indice PondENGHO'!BD55/'Indice PondENGHO'!BD54-1</f>
        <v>2.5324854571032507E-2</v>
      </c>
      <c r="BE57" s="3">
        <f>+'Indice PondENGHO'!BE55/'Indice PondENGHO'!BE54-1</f>
        <v>4.8703653505690836E-2</v>
      </c>
      <c r="BF57" s="3">
        <f>+'Indice PondENGHO'!BF55/'Indice PondENGHO'!BF54-1</f>
        <v>6.0146526727896221E-2</v>
      </c>
      <c r="BG57" s="3">
        <f>+'Indice PondENGHO'!BG55/'Indice PondENGHO'!BG54-1</f>
        <v>1.4217890844794523E-2</v>
      </c>
      <c r="BH57" s="3">
        <f>+'Indice PondENGHO'!BH55/'Indice PondENGHO'!BH54-1</f>
        <v>3.1644134622075937E-2</v>
      </c>
      <c r="BI57" s="3">
        <f>+'Indice PondENGHO'!BI55/'Indice PondENGHO'!BI54-1</f>
        <v>3.7536634793465806E-2</v>
      </c>
      <c r="BJ57" s="3">
        <f>+'Indice PondENGHO'!BJ55/'Indice PondENGHO'!BJ54-1</f>
        <v>3.9137481293779475E-2</v>
      </c>
      <c r="BK57" s="11">
        <f>+'Indice PondENGHO'!BK55/'Indice PondENGHO'!BK54-1</f>
        <v>2.8660090410950634E-2</v>
      </c>
      <c r="BL57" s="2">
        <f t="shared" si="2"/>
        <v>44317</v>
      </c>
      <c r="BM57" s="3">
        <f>+'Indice PondENGHO'!BL55/'Indice PondENGHO'!BL54-1</f>
        <v>3.6109279806800787E-2</v>
      </c>
      <c r="BN57" s="3">
        <f>+'Indice PondENGHO'!BM55/'Indice PondENGHO'!BM54-1</f>
        <v>3.6354762685148367E-2</v>
      </c>
      <c r="BO57" s="3">
        <f>+'Indice PondENGHO'!BN55/'Indice PondENGHO'!BN54-1</f>
        <v>3.6488166811269762E-2</v>
      </c>
      <c r="BP57" s="3">
        <f>+'Indice PondENGHO'!BO55/'Indice PondENGHO'!BO54-1</f>
        <v>3.724863193869532E-2</v>
      </c>
      <c r="BQ57" s="3">
        <f>+'Indice PondENGHO'!BP55/'Indice PondENGHO'!BP54-1</f>
        <v>3.7175959861994512E-2</v>
      </c>
      <c r="BR57" s="10">
        <f>+'Indice PondENGHO'!BQ55/'Indice PondENGHO'!BQ54-1</f>
        <v>3.9401959548775567E-2</v>
      </c>
      <c r="BS57" s="3">
        <f>+'Indice PondENGHO'!BR55/'Indice PondENGHO'!BR54-1</f>
        <v>2.2164813779524506E-2</v>
      </c>
      <c r="BT57" s="3">
        <f>+'Indice PondENGHO'!BS55/'Indice PondENGHO'!BS54-1</f>
        <v>2.9698258326998017E-2</v>
      </c>
      <c r="BU57" s="3">
        <f>+'Indice PondENGHO'!BT55/'Indice PondENGHO'!BT54-1</f>
        <v>1.9930940398897423E-2</v>
      </c>
      <c r="BV57" s="3">
        <f>+'Indice PondENGHO'!BU55/'Indice PondENGHO'!BU54-1</f>
        <v>2.5364936156278661E-2</v>
      </c>
      <c r="BW57" s="3">
        <f>+'Indice PondENGHO'!BV55/'Indice PondENGHO'!BV54-1</f>
        <v>4.7850154670363354E-2</v>
      </c>
      <c r="BX57" s="3">
        <f>+'Indice PondENGHO'!BW55/'Indice PondENGHO'!BW54-1</f>
        <v>5.9702501656718088E-2</v>
      </c>
      <c r="BY57" s="3">
        <f>+'Indice PondENGHO'!BX55/'Indice PondENGHO'!BX54-1</f>
        <v>1.4098528602143334E-2</v>
      </c>
      <c r="BZ57" s="3">
        <f>+'Indice PondENGHO'!BY55/'Indice PondENGHO'!BY54-1</f>
        <v>3.1072643890696972E-2</v>
      </c>
      <c r="CA57" s="3">
        <f>+'Indice PondENGHO'!BZ55/'Indice PondENGHO'!BZ54-1</f>
        <v>3.6258676032463022E-2</v>
      </c>
      <c r="CB57" s="3">
        <f>+'Indice PondENGHO'!CA55/'Indice PondENGHO'!CA54-1</f>
        <v>3.8619535078542766E-2</v>
      </c>
      <c r="CC57" s="11">
        <f>+'Indice PondENGHO'!CB55/'Indice PondENGHO'!CB54-1</f>
        <v>2.9260428925032222E-2</v>
      </c>
      <c r="CD57" s="10">
        <f>+'Indice PondENGHO'!CC55/'Indice PondENGHO'!CC54-1</f>
        <v>3.6809993132751018E-2</v>
      </c>
      <c r="CE57" s="11">
        <f>+'Indice PondENGHO'!CD55/'Indice PondENGHO'!CD54-1</f>
        <v>3.6809855692636617E-2</v>
      </c>
      <c r="CG57" s="3">
        <f ca="1">+'Indice PondENGHO'!CF55/'Indice PondENGHO'!CF54-1</f>
        <v>3.645244798598446E-2</v>
      </c>
      <c r="CI57" s="3">
        <f t="shared" si="3"/>
        <v>-1.066680055193725E-3</v>
      </c>
      <c r="CJ57" s="3">
        <f>+'[3]Infla Mensual PondENGHO'!CF57</f>
        <v>-2.5151485643584159E-3</v>
      </c>
      <c r="CK57" s="3">
        <f t="shared" si="4"/>
        <v>1.4484685091646909E-3</v>
      </c>
    </row>
    <row r="58" spans="1:89" x14ac:dyDescent="0.25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PondENGHO'!D55-1</f>
        <v>3.7245181731012877E-2</v>
      </c>
      <c r="E58" s="3">
        <f>+'Indice PondENGHO'!E56/'Indice PondENGHO'!E55-1</f>
        <v>5.7583615202004168E-2</v>
      </c>
      <c r="F58" s="3">
        <f>+'Indice PondENGHO'!F56/'Indice PondENGHO'!F55-1</f>
        <v>3.1159606962316566E-2</v>
      </c>
      <c r="G58" s="3">
        <f>+'Indice PondENGHO'!G56/'Indice PondENGHO'!G55-1</f>
        <v>2.6263229564380319E-2</v>
      </c>
      <c r="H58" s="3">
        <f>+'Indice PondENGHO'!H56/'Indice PondENGHO'!H55-1</f>
        <v>2.9298437611770645E-2</v>
      </c>
      <c r="I58" s="3">
        <f>+'Indice PondENGHO'!I56/'Indice PondENGHO'!I55-1</f>
        <v>3.5525020464177715E-2</v>
      </c>
      <c r="J58" s="3">
        <f>+'Indice PondENGHO'!J56/'Indice PondENGHO'!J55-1</f>
        <v>3.1679448085353501E-2</v>
      </c>
      <c r="K58" s="3">
        <f>+'Indice PondENGHO'!K56/'Indice PondENGHO'!K55-1</f>
        <v>6.9569080612942757E-2</v>
      </c>
      <c r="L58" s="3">
        <f>+'Indice PondENGHO'!L56/'Indice PondENGHO'!L55-1</f>
        <v>2.3482782397036717E-2</v>
      </c>
      <c r="M58" s="3">
        <f>+'Indice PondENGHO'!M56/'Indice PondENGHO'!M55-1</f>
        <v>3.0698280395250022E-2</v>
      </c>
      <c r="N58" s="3">
        <f>+'Indice PondENGHO'!N56/'Indice PondENGHO'!N55-1</f>
        <v>3.0975021639145117E-2</v>
      </c>
      <c r="O58" s="11">
        <f>+'Indice PondENGHO'!O56/'Indice PondENGHO'!O55-1</f>
        <v>1.9510449356921589E-2</v>
      </c>
      <c r="P58" s="3">
        <f>+'Indice PondENGHO'!P56/'Indice PondENGHO'!P55-1</f>
        <v>3.7441561361794218E-2</v>
      </c>
      <c r="Q58" s="3">
        <f>+'Indice PondENGHO'!Q56/'Indice PondENGHO'!Q55-1</f>
        <v>5.683452706450165E-2</v>
      </c>
      <c r="R58" s="3">
        <f>+'Indice PondENGHO'!R56/'Indice PondENGHO'!R55-1</f>
        <v>3.2621463537952256E-2</v>
      </c>
      <c r="S58" s="3">
        <f>+'Indice PondENGHO'!S56/'Indice PondENGHO'!S55-1</f>
        <v>2.5591581507234729E-2</v>
      </c>
      <c r="T58" s="3">
        <f>+'Indice PondENGHO'!T56/'Indice PondENGHO'!T55-1</f>
        <v>2.9195228819635322E-2</v>
      </c>
      <c r="U58" s="3">
        <f>+'Indice PondENGHO'!U56/'Indice PondENGHO'!U55-1</f>
        <v>3.4005118858157157E-2</v>
      </c>
      <c r="V58" s="3">
        <f>+'Indice PondENGHO'!V56/'Indice PondENGHO'!V55-1</f>
        <v>3.1849775298589789E-2</v>
      </c>
      <c r="W58" s="3">
        <f>+'Indice PondENGHO'!W56/'Indice PondENGHO'!W55-1</f>
        <v>7.032426149915505E-2</v>
      </c>
      <c r="X58" s="3">
        <f>+'Indice PondENGHO'!X56/'Indice PondENGHO'!X55-1</f>
        <v>2.2794903052371085E-2</v>
      </c>
      <c r="Y58" s="3">
        <f>+'Indice PondENGHO'!Y56/'Indice PondENGHO'!Y55-1</f>
        <v>3.1307760978371846E-2</v>
      </c>
      <c r="Z58" s="3">
        <f>+'Indice PondENGHO'!Z56/'Indice PondENGHO'!Z55-1</f>
        <v>3.1370088736816681E-2</v>
      </c>
      <c r="AA58" s="3">
        <f>+'Indice PondENGHO'!AA56/'Indice PondENGHO'!AA55-1</f>
        <v>1.9492428413262264E-2</v>
      </c>
      <c r="AB58" s="10">
        <f>+'Indice PondENGHO'!AB56/'Indice PondENGHO'!AB55-1</f>
        <v>3.7423047845339674E-2</v>
      </c>
      <c r="AC58" s="3">
        <f>+'Indice PondENGHO'!AC56/'Indice PondENGHO'!AC55-1</f>
        <v>5.5935435765002151E-2</v>
      </c>
      <c r="AD58" s="3">
        <f>+'Indice PondENGHO'!AD56/'Indice PondENGHO'!AD55-1</f>
        <v>3.318220498978941E-2</v>
      </c>
      <c r="AE58" s="3">
        <f>+'Indice PondENGHO'!AE56/'Indice PondENGHO'!AE55-1</f>
        <v>2.5123273262723789E-2</v>
      </c>
      <c r="AF58" s="3">
        <f>+'Indice PondENGHO'!AF56/'Indice PondENGHO'!AF55-1</f>
        <v>2.9477554086778657E-2</v>
      </c>
      <c r="AG58" s="3">
        <f>+'Indice PondENGHO'!AG56/'Indice PondENGHO'!AG55-1</f>
        <v>3.4044159913438454E-2</v>
      </c>
      <c r="AH58" s="3">
        <f>+'Indice PondENGHO'!AH56/'Indice PondENGHO'!AH55-1</f>
        <v>3.2127616721843832E-2</v>
      </c>
      <c r="AI58" s="3">
        <f>+'Indice PondENGHO'!AI56/'Indice PondENGHO'!AI55-1</f>
        <v>7.0623883392424647E-2</v>
      </c>
      <c r="AJ58" s="3">
        <f>+'Indice PondENGHO'!AJ56/'Indice PondENGHO'!AJ55-1</f>
        <v>2.2543846093468822E-2</v>
      </c>
      <c r="AK58" s="3">
        <f>+'Indice PondENGHO'!AK56/'Indice PondENGHO'!AK55-1</f>
        <v>3.135607241956917E-2</v>
      </c>
      <c r="AL58" s="3">
        <f>+'Indice PondENGHO'!AL56/'Indice PondENGHO'!AL55-1</f>
        <v>3.144090916579878E-2</v>
      </c>
      <c r="AM58" s="11">
        <f>+'Indice PondENGHO'!AM56/'Indice PondENGHO'!AM55-1</f>
        <v>1.9569020960418904E-2</v>
      </c>
      <c r="AN58" s="3">
        <f>+'Indice PondENGHO'!AN56/'Indice PondENGHO'!AN55-1</f>
        <v>3.736154821380766E-2</v>
      </c>
      <c r="AO58" s="3">
        <f>+'Indice PondENGHO'!AO56/'Indice PondENGHO'!AO55-1</f>
        <v>5.5747328329465828E-2</v>
      </c>
      <c r="AP58" s="3">
        <f>+'Indice PondENGHO'!AP56/'Indice PondENGHO'!AP55-1</f>
        <v>3.376374588920239E-2</v>
      </c>
      <c r="AQ58" s="3">
        <f>+'Indice PondENGHO'!AQ56/'Indice PondENGHO'!AQ55-1</f>
        <v>2.4352971964045844E-2</v>
      </c>
      <c r="AR58" s="3">
        <f>+'Indice PondENGHO'!AR56/'Indice PondENGHO'!AR55-1</f>
        <v>2.9484371923658825E-2</v>
      </c>
      <c r="AS58" s="3">
        <f>+'Indice PondENGHO'!AS56/'Indice PondENGHO'!AS55-1</f>
        <v>3.1262919836939407E-2</v>
      </c>
      <c r="AT58" s="3">
        <f>+'Indice PondENGHO'!AT56/'Indice PondENGHO'!AT55-1</f>
        <v>3.2725758056021848E-2</v>
      </c>
      <c r="AU58" s="3">
        <f>+'Indice PondENGHO'!AU56/'Indice PondENGHO'!AU55-1</f>
        <v>7.1193102103022765E-2</v>
      </c>
      <c r="AV58" s="3">
        <f>+'Indice PondENGHO'!AV56/'Indice PondENGHO'!AV55-1</f>
        <v>2.1966420077392579E-2</v>
      </c>
      <c r="AW58" s="3">
        <f>+'Indice PondENGHO'!AW56/'Indice PondENGHO'!AW55-1</f>
        <v>3.1538120840580053E-2</v>
      </c>
      <c r="AX58" s="3">
        <f>+'Indice PondENGHO'!AX56/'Indice PondENGHO'!AX55-1</f>
        <v>3.1447416198699951E-2</v>
      </c>
      <c r="AY58" s="3">
        <f>+'Indice PondENGHO'!AY56/'Indice PondENGHO'!AY55-1</f>
        <v>1.9677466983456293E-2</v>
      </c>
      <c r="AZ58" s="10">
        <f>+'Indice PondENGHO'!AZ56/'Indice PondENGHO'!AZ55-1</f>
        <v>3.734431243805636E-2</v>
      </c>
      <c r="BA58" s="3">
        <f>+'Indice PondENGHO'!BA56/'Indice PondENGHO'!BA55-1</f>
        <v>5.5534785263202657E-2</v>
      </c>
      <c r="BB58" s="3">
        <f>+'Indice PondENGHO'!BB56/'Indice PondENGHO'!BB55-1</f>
        <v>3.4469583567382722E-2</v>
      </c>
      <c r="BC58" s="3">
        <f>+'Indice PondENGHO'!BC56/'Indice PondENGHO'!BC55-1</f>
        <v>2.3277276325208485E-2</v>
      </c>
      <c r="BD58" s="3">
        <f>+'Indice PondENGHO'!BD56/'Indice PondENGHO'!BD55-1</f>
        <v>2.9005999772979463E-2</v>
      </c>
      <c r="BE58" s="3">
        <f>+'Indice PondENGHO'!BE56/'Indice PondENGHO'!BE55-1</f>
        <v>2.8974503594229706E-2</v>
      </c>
      <c r="BF58" s="3">
        <f>+'Indice PondENGHO'!BF56/'Indice PondENGHO'!BF55-1</f>
        <v>3.3638150087498708E-2</v>
      </c>
      <c r="BG58" s="3">
        <f>+'Indice PondENGHO'!BG56/'Indice PondENGHO'!BG55-1</f>
        <v>7.1667196276334444E-2</v>
      </c>
      <c r="BH58" s="3">
        <f>+'Indice PondENGHO'!BH56/'Indice PondENGHO'!BH55-1</f>
        <v>2.0988227095944501E-2</v>
      </c>
      <c r="BI58" s="3">
        <f>+'Indice PondENGHO'!BI56/'Indice PondENGHO'!BI55-1</f>
        <v>3.2284105517588424E-2</v>
      </c>
      <c r="BJ58" s="3">
        <f>+'Indice PondENGHO'!BJ56/'Indice PondENGHO'!BJ55-1</f>
        <v>3.094292159483758E-2</v>
      </c>
      <c r="BK58" s="11">
        <f>+'Indice PondENGHO'!BK56/'Indice PondENGHO'!BK55-1</f>
        <v>1.9379106926226353E-2</v>
      </c>
      <c r="BL58" s="2">
        <f t="shared" si="2"/>
        <v>44348</v>
      </c>
      <c r="BM58" s="3">
        <f>+'Indice PondENGHO'!BL56/'Indice PondENGHO'!BL55-1</f>
        <v>3.4525782968191532E-2</v>
      </c>
      <c r="BN58" s="3">
        <f>+'Indice PondENGHO'!BM56/'Indice PondENGHO'!BM55-1</f>
        <v>3.4322184128273703E-2</v>
      </c>
      <c r="BO58" s="3">
        <f>+'Indice PondENGHO'!BN56/'Indice PondENGHO'!BN55-1</f>
        <v>3.4072739693666199E-2</v>
      </c>
      <c r="BP58" s="3">
        <f>+'Indice PondENGHO'!BO56/'Indice PondENGHO'!BO55-1</f>
        <v>3.3382057619852468E-2</v>
      </c>
      <c r="BQ58" s="3">
        <f>+'Indice PondENGHO'!BP56/'Indice PondENGHO'!BP55-1</f>
        <v>3.2318322430509916E-2</v>
      </c>
      <c r="BR58" s="10">
        <f>+'Indice PondENGHO'!BQ56/'Indice PondENGHO'!BQ55-1</f>
        <v>3.7363890257723575E-2</v>
      </c>
      <c r="BS58" s="3">
        <f>+'Indice PondENGHO'!BR56/'Indice PondENGHO'!BR55-1</f>
        <v>5.6163569794948742E-2</v>
      </c>
      <c r="BT58" s="3">
        <f>+'Indice PondENGHO'!BS56/'Indice PondENGHO'!BS55-1</f>
        <v>3.3310401280022051E-2</v>
      </c>
      <c r="BU58" s="3">
        <f>+'Indice PondENGHO'!BT56/'Indice PondENGHO'!BT55-1</f>
        <v>2.4561921616192528E-2</v>
      </c>
      <c r="BV58" s="3">
        <f>+'Indice PondENGHO'!BU56/'Indice PondENGHO'!BU55-1</f>
        <v>2.9230822894027009E-2</v>
      </c>
      <c r="BW58" s="3">
        <f>+'Indice PondENGHO'!BV56/'Indice PondENGHO'!BV55-1</f>
        <v>3.1468237364095319E-2</v>
      </c>
      <c r="BX58" s="3">
        <f>+'Indice PondENGHO'!BW56/'Indice PondENGHO'!BW55-1</f>
        <v>3.2736692032600878E-2</v>
      </c>
      <c r="BY58" s="3">
        <f>+'Indice PondENGHO'!BX56/'Indice PondENGHO'!BX55-1</f>
        <v>7.0883864085479864E-2</v>
      </c>
      <c r="BZ58" s="3">
        <f>+'Indice PondENGHO'!BY56/'Indice PondENGHO'!BY55-1</f>
        <v>2.1973242600422882E-2</v>
      </c>
      <c r="CA58" s="3">
        <f>+'Indice PondENGHO'!BZ56/'Indice PondENGHO'!BZ55-1</f>
        <v>3.1722730302709445E-2</v>
      </c>
      <c r="CB58" s="3">
        <f>+'Indice PondENGHO'!CA56/'Indice PondENGHO'!CA55-1</f>
        <v>3.1194740060090709E-2</v>
      </c>
      <c r="CC58" s="11">
        <f>+'Indice PondENGHO'!CB56/'Indice PondENGHO'!CB55-1</f>
        <v>1.9506499678952238E-2</v>
      </c>
      <c r="CD58" s="10">
        <f>+'Indice PondENGHO'!CC56/'Indice PondENGHO'!CC55-1</f>
        <v>3.3452115299795526E-2</v>
      </c>
      <c r="CE58" s="11">
        <f>+'Indice PondENGHO'!CD56/'Indice PondENGHO'!CD55-1</f>
        <v>3.3452182559388088E-2</v>
      </c>
      <c r="CG58" s="3">
        <f ca="1">+'Indice PondENGHO'!CF56/'Indice PondENGHO'!CF55-1</f>
        <v>3.3576939628097602E-2</v>
      </c>
      <c r="CI58" s="3">
        <f t="shared" si="3"/>
        <v>2.2074605376816159E-3</v>
      </c>
      <c r="CJ58" s="3">
        <f>+'[3]Infla Mensual PondENGHO'!CF58</f>
        <v>1.0579668497299188E-3</v>
      </c>
      <c r="CK58" s="3">
        <f t="shared" si="4"/>
        <v>1.149493687951697E-3</v>
      </c>
    </row>
    <row r="59" spans="1:89" x14ac:dyDescent="0.25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PondENGHO'!D56-1</f>
        <v>3.8861053316747718E-2</v>
      </c>
      <c r="E59" s="3">
        <f>+'Indice PondENGHO'!E57/'Indice PondENGHO'!E56-1</f>
        <v>3.3315428907381373E-2</v>
      </c>
      <c r="F59" s="3">
        <f>+'Indice PondENGHO'!F57/'Indice PondENGHO'!F56-1</f>
        <v>2.6723199422562738E-2</v>
      </c>
      <c r="G59" s="3">
        <f>+'Indice PondENGHO'!G57/'Indice PondENGHO'!G56-1</f>
        <v>2.600821486739946E-2</v>
      </c>
      <c r="H59" s="3">
        <f>+'Indice PondENGHO'!H57/'Indice PondENGHO'!H56-1</f>
        <v>2.1641757242995441E-2</v>
      </c>
      <c r="I59" s="3">
        <f>+'Indice PondENGHO'!I57/'Indice PondENGHO'!I56-1</f>
        <v>4.0549962551231999E-2</v>
      </c>
      <c r="J59" s="3">
        <f>+'Indice PondENGHO'!J57/'Indice PondENGHO'!J56-1</f>
        <v>2.4507720400045008E-2</v>
      </c>
      <c r="K59" s="3">
        <f>+'Indice PondENGHO'!K57/'Indice PondENGHO'!K56-1</f>
        <v>1.198070109524263E-2</v>
      </c>
      <c r="L59" s="3">
        <f>+'Indice PondENGHO'!L57/'Indice PondENGHO'!L56-1</f>
        <v>2.343700823197814E-2</v>
      </c>
      <c r="M59" s="3">
        <f>+'Indice PondENGHO'!M57/'Indice PondENGHO'!M56-1</f>
        <v>2.6053049106806947E-2</v>
      </c>
      <c r="N59" s="3">
        <f>+'Indice PondENGHO'!N57/'Indice PondENGHO'!N56-1</f>
        <v>4.6158781895579315E-2</v>
      </c>
      <c r="O59" s="11">
        <f>+'Indice PondENGHO'!O57/'Indice PondENGHO'!O56-1</f>
        <v>3.0607483250868261E-2</v>
      </c>
      <c r="P59" s="3">
        <f>+'Indice PondENGHO'!P57/'Indice PondENGHO'!P56-1</f>
        <v>3.9253568363198266E-2</v>
      </c>
      <c r="Q59" s="3">
        <f>+'Indice PondENGHO'!Q57/'Indice PondENGHO'!Q56-1</f>
        <v>3.3930167511229792E-2</v>
      </c>
      <c r="R59" s="3">
        <f>+'Indice PondENGHO'!R57/'Indice PondENGHO'!R56-1</f>
        <v>2.6230530490437554E-2</v>
      </c>
      <c r="S59" s="3">
        <f>+'Indice PondENGHO'!S57/'Indice PondENGHO'!S56-1</f>
        <v>2.7602946608635381E-2</v>
      </c>
      <c r="T59" s="3">
        <f>+'Indice PondENGHO'!T57/'Indice PondENGHO'!T56-1</f>
        <v>2.1212057863462253E-2</v>
      </c>
      <c r="U59" s="3">
        <f>+'Indice PondENGHO'!U57/'Indice PondENGHO'!U56-1</f>
        <v>3.974919782475439E-2</v>
      </c>
      <c r="V59" s="3">
        <f>+'Indice PondENGHO'!V57/'Indice PondENGHO'!V56-1</f>
        <v>2.3934451114174804E-2</v>
      </c>
      <c r="W59" s="3">
        <f>+'Indice PondENGHO'!W57/'Indice PondENGHO'!W56-1</f>
        <v>9.894165796156873E-3</v>
      </c>
      <c r="X59" s="3">
        <f>+'Indice PondENGHO'!X57/'Indice PondENGHO'!X56-1</f>
        <v>2.3182528294385829E-2</v>
      </c>
      <c r="Y59" s="3">
        <f>+'Indice PondENGHO'!Y57/'Indice PondENGHO'!Y56-1</f>
        <v>2.9132654430387817E-2</v>
      </c>
      <c r="Z59" s="3">
        <f>+'Indice PondENGHO'!Z57/'Indice PondENGHO'!Z56-1</f>
        <v>4.6540998595379524E-2</v>
      </c>
      <c r="AA59" s="3">
        <f>+'Indice PondENGHO'!AA57/'Indice PondENGHO'!AA56-1</f>
        <v>3.1520233784566809E-2</v>
      </c>
      <c r="AB59" s="10">
        <f>+'Indice PondENGHO'!AB57/'Indice PondENGHO'!AB56-1</f>
        <v>3.9537917290187075E-2</v>
      </c>
      <c r="AC59" s="3">
        <f>+'Indice PondENGHO'!AC57/'Indice PondENGHO'!AC56-1</f>
        <v>3.3637888764062929E-2</v>
      </c>
      <c r="AD59" s="3">
        <f>+'Indice PondENGHO'!AD57/'Indice PondENGHO'!AD56-1</f>
        <v>2.5733943862972897E-2</v>
      </c>
      <c r="AE59" s="3">
        <f>+'Indice PondENGHO'!AE57/'Indice PondENGHO'!AE56-1</f>
        <v>2.8335200170679586E-2</v>
      </c>
      <c r="AF59" s="3">
        <f>+'Indice PondENGHO'!AF57/'Indice PondENGHO'!AF56-1</f>
        <v>2.1679833728899034E-2</v>
      </c>
      <c r="AG59" s="3">
        <f>+'Indice PondENGHO'!AG57/'Indice PondENGHO'!AG56-1</f>
        <v>4.0134541774984989E-2</v>
      </c>
      <c r="AH59" s="3">
        <f>+'Indice PondENGHO'!AH57/'Indice PondENGHO'!AH56-1</f>
        <v>2.4135907303119319E-2</v>
      </c>
      <c r="AI59" s="3">
        <f>+'Indice PondENGHO'!AI57/'Indice PondENGHO'!AI56-1</f>
        <v>9.0111042483791426E-3</v>
      </c>
      <c r="AJ59" s="3">
        <f>+'Indice PondENGHO'!AJ57/'Indice PondENGHO'!AJ56-1</f>
        <v>2.2967041409312383E-2</v>
      </c>
      <c r="AK59" s="3">
        <f>+'Indice PondENGHO'!AK57/'Indice PondENGHO'!AK56-1</f>
        <v>2.9643909715214356E-2</v>
      </c>
      <c r="AL59" s="3">
        <f>+'Indice PondENGHO'!AL57/'Indice PondENGHO'!AL56-1</f>
        <v>4.7119694646796884E-2</v>
      </c>
      <c r="AM59" s="11">
        <f>+'Indice PondENGHO'!AM57/'Indice PondENGHO'!AM56-1</f>
        <v>3.1793421448641501E-2</v>
      </c>
      <c r="AN59" s="3">
        <f>+'Indice PondENGHO'!AN57/'Indice PondENGHO'!AN56-1</f>
        <v>3.9750345437706391E-2</v>
      </c>
      <c r="AO59" s="3">
        <f>+'Indice PondENGHO'!AO57/'Indice PondENGHO'!AO56-1</f>
        <v>3.3740716856239361E-2</v>
      </c>
      <c r="AP59" s="3">
        <f>+'Indice PondENGHO'!AP57/'Indice PondENGHO'!AP56-1</f>
        <v>2.6053875480066546E-2</v>
      </c>
      <c r="AQ59" s="3">
        <f>+'Indice PondENGHO'!AQ57/'Indice PondENGHO'!AQ56-1</f>
        <v>2.8995843538514698E-2</v>
      </c>
      <c r="AR59" s="3">
        <f>+'Indice PondENGHO'!AR57/'Indice PondENGHO'!AR56-1</f>
        <v>2.160942477287775E-2</v>
      </c>
      <c r="AS59" s="3">
        <f>+'Indice PondENGHO'!AS57/'Indice PondENGHO'!AS56-1</f>
        <v>3.7820950967800471E-2</v>
      </c>
      <c r="AT59" s="3">
        <f>+'Indice PondENGHO'!AT57/'Indice PondENGHO'!AT56-1</f>
        <v>2.3116940394060315E-2</v>
      </c>
      <c r="AU59" s="3">
        <f>+'Indice PondENGHO'!AU57/'Indice PondENGHO'!AU56-1</f>
        <v>8.3596793800309044E-3</v>
      </c>
      <c r="AV59" s="3">
        <f>+'Indice PondENGHO'!AV57/'Indice PondENGHO'!AV56-1</f>
        <v>2.3313018681420328E-2</v>
      </c>
      <c r="AW59" s="3">
        <f>+'Indice PondENGHO'!AW57/'Indice PondENGHO'!AW56-1</f>
        <v>2.997249196604046E-2</v>
      </c>
      <c r="AX59" s="3">
        <f>+'Indice PondENGHO'!AX57/'Indice PondENGHO'!AX56-1</f>
        <v>4.7704652071418385E-2</v>
      </c>
      <c r="AY59" s="3">
        <f>+'Indice PondENGHO'!AY57/'Indice PondENGHO'!AY56-1</f>
        <v>3.2253300935209062E-2</v>
      </c>
      <c r="AZ59" s="10">
        <f>+'Indice PondENGHO'!AZ57/'Indice PondENGHO'!AZ56-1</f>
        <v>4.0050498784297339E-2</v>
      </c>
      <c r="BA59" s="3">
        <f>+'Indice PondENGHO'!BA57/'Indice PondENGHO'!BA56-1</f>
        <v>3.4339953164061132E-2</v>
      </c>
      <c r="BB59" s="3">
        <f>+'Indice PondENGHO'!BB57/'Indice PondENGHO'!BB56-1</f>
        <v>2.604502364064798E-2</v>
      </c>
      <c r="BC59" s="3">
        <f>+'Indice PondENGHO'!BC57/'Indice PondENGHO'!BC56-1</f>
        <v>3.0512963931359049E-2</v>
      </c>
      <c r="BD59" s="3">
        <f>+'Indice PondENGHO'!BD57/'Indice PondENGHO'!BD56-1</f>
        <v>2.0263114822443917E-2</v>
      </c>
      <c r="BE59" s="3">
        <f>+'Indice PondENGHO'!BE57/'Indice PondENGHO'!BE56-1</f>
        <v>3.6006581618479805E-2</v>
      </c>
      <c r="BF59" s="3">
        <f>+'Indice PondENGHO'!BF57/'Indice PondENGHO'!BF56-1</f>
        <v>2.2418612282639749E-2</v>
      </c>
      <c r="BG59" s="3">
        <f>+'Indice PondENGHO'!BG57/'Indice PondENGHO'!BG56-1</f>
        <v>7.1560177932779023E-3</v>
      </c>
      <c r="BH59" s="3">
        <f>+'Indice PondENGHO'!BH57/'Indice PondENGHO'!BH56-1</f>
        <v>2.336564818491893E-2</v>
      </c>
      <c r="BI59" s="3">
        <f>+'Indice PondENGHO'!BI57/'Indice PondENGHO'!BI56-1</f>
        <v>3.2588262737894391E-2</v>
      </c>
      <c r="BJ59" s="3">
        <f>+'Indice PondENGHO'!BJ57/'Indice PondENGHO'!BJ56-1</f>
        <v>4.9017015407037734E-2</v>
      </c>
      <c r="BK59" s="11">
        <f>+'Indice PondENGHO'!BK57/'Indice PondENGHO'!BK56-1</f>
        <v>3.360630201835102E-2</v>
      </c>
      <c r="BL59" s="2">
        <f t="shared" si="2"/>
        <v>44378</v>
      </c>
      <c r="BM59" s="3">
        <f>+'Indice PondENGHO'!BL57/'Indice PondENGHO'!BL56-1</f>
        <v>3.2857102994979348E-2</v>
      </c>
      <c r="BN59" s="3">
        <f>+'Indice PondENGHO'!BM57/'Indice PondENGHO'!BM56-1</f>
        <v>3.2327256780992908E-2</v>
      </c>
      <c r="BO59" s="3">
        <f>+'Indice PondENGHO'!BN57/'Indice PondENGHO'!BN56-1</f>
        <v>3.2504616400601316E-2</v>
      </c>
      <c r="BP59" s="3">
        <f>+'Indice PondENGHO'!BO57/'Indice PondENGHO'!BO56-1</f>
        <v>3.195856716699863E-2</v>
      </c>
      <c r="BQ59" s="3">
        <f>+'Indice PondENGHO'!BP57/'Indice PondENGHO'!BP56-1</f>
        <v>3.1681491287069763E-2</v>
      </c>
      <c r="BR59" s="10">
        <f>+'Indice PondENGHO'!BQ57/'Indice PondENGHO'!BQ56-1</f>
        <v>3.9520591332517396E-2</v>
      </c>
      <c r="BS59" s="3">
        <f>+'Indice PondENGHO'!BR57/'Indice PondENGHO'!BR56-1</f>
        <v>3.3884549021264032E-2</v>
      </c>
      <c r="BT59" s="3">
        <f>+'Indice PondENGHO'!BS57/'Indice PondENGHO'!BS56-1</f>
        <v>2.6113094295477701E-2</v>
      </c>
      <c r="BU59" s="3">
        <f>+'Indice PondENGHO'!BT57/'Indice PondENGHO'!BT56-1</f>
        <v>2.8797191841215986E-2</v>
      </c>
      <c r="BV59" s="3">
        <f>+'Indice PondENGHO'!BU57/'Indice PondENGHO'!BU56-1</f>
        <v>2.1011534532035858E-2</v>
      </c>
      <c r="BW59" s="3">
        <f>+'Indice PondENGHO'!BV57/'Indice PondENGHO'!BV56-1</f>
        <v>3.792696028384146E-2</v>
      </c>
      <c r="BX59" s="3">
        <f>+'Indice PondENGHO'!BW57/'Indice PondENGHO'!BW56-1</f>
        <v>2.3271647041481547E-2</v>
      </c>
      <c r="BY59" s="3">
        <f>+'Indice PondENGHO'!BX57/'Indice PondENGHO'!BX56-1</f>
        <v>8.8170503690356838E-3</v>
      </c>
      <c r="BZ59" s="3">
        <f>+'Indice PondENGHO'!BY57/'Indice PondENGHO'!BY56-1</f>
        <v>2.3270903800069132E-2</v>
      </c>
      <c r="CA59" s="3">
        <f>+'Indice PondENGHO'!BZ57/'Indice PondENGHO'!BZ56-1</f>
        <v>3.0609289665124662E-2</v>
      </c>
      <c r="CB59" s="3">
        <f>+'Indice PondENGHO'!CA57/'Indice PondENGHO'!CA56-1</f>
        <v>4.7872226201345569E-2</v>
      </c>
      <c r="CC59" s="11">
        <f>+'Indice PondENGHO'!CB57/'Indice PondENGHO'!CB56-1</f>
        <v>3.2412104694854449E-2</v>
      </c>
      <c r="CD59" s="10">
        <f>+'Indice PondENGHO'!CC57/'Indice PondENGHO'!CC56-1</f>
        <v>3.2135590863550778E-2</v>
      </c>
      <c r="CE59" s="11">
        <f>+'Indice PondENGHO'!CD57/'Indice PondENGHO'!CD56-1</f>
        <v>3.2135590863550778E-2</v>
      </c>
      <c r="CG59" s="3">
        <f ca="1">+'Indice PondENGHO'!CF57/'Indice PondENGHO'!CF56-1</f>
        <v>3.2076785355297677E-2</v>
      </c>
      <c r="CI59" s="3">
        <f t="shared" si="3"/>
        <v>1.1756117079095851E-3</v>
      </c>
      <c r="CJ59" s="3">
        <f>+'[3]Infla Mensual PondENGHO'!CF59</f>
        <v>-9.4073097847213738E-4</v>
      </c>
      <c r="CK59" s="3">
        <f t="shared" si="4"/>
        <v>2.1163426863817225E-3</v>
      </c>
    </row>
    <row r="60" spans="1:89" x14ac:dyDescent="0.25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PondENGHO'!D57-1</f>
        <v>1.2941317526569796E-2</v>
      </c>
      <c r="E60" s="3">
        <f>+'Indice PondENGHO'!E58/'Indice PondENGHO'!E57-1</f>
        <v>2.4889771613628264E-2</v>
      </c>
      <c r="F60" s="3">
        <f>+'Indice PondENGHO'!F58/'Indice PondENGHO'!F57-1</f>
        <v>3.266355253831188E-2</v>
      </c>
      <c r="G60" s="3">
        <f>+'Indice PondENGHO'!G58/'Indice PondENGHO'!G57-1</f>
        <v>1.0078620219230894E-2</v>
      </c>
      <c r="H60" s="3">
        <f>+'Indice PondENGHO'!H58/'Indice PondENGHO'!H57-1</f>
        <v>3.1204218733785538E-2</v>
      </c>
      <c r="I60" s="3">
        <f>+'Indice PondENGHO'!I58/'Indice PondENGHO'!I57-1</f>
        <v>4.0178829152083706E-2</v>
      </c>
      <c r="J60" s="3">
        <f>+'Indice PondENGHO'!J58/'Indice PondENGHO'!J57-1</f>
        <v>2.4594921490740607E-2</v>
      </c>
      <c r="K60" s="3">
        <f>+'Indice PondENGHO'!K58/'Indice PondENGHO'!K57-1</f>
        <v>4.1952984469939558E-4</v>
      </c>
      <c r="L60" s="3">
        <f>+'Indice PondENGHO'!L58/'Indice PondENGHO'!L57-1</f>
        <v>3.3837520976180091E-2</v>
      </c>
      <c r="M60" s="3">
        <f>+'Indice PondENGHO'!M58/'Indice PondENGHO'!M57-1</f>
        <v>4.4801409706695106E-2</v>
      </c>
      <c r="N60" s="3">
        <f>+'Indice PondENGHO'!N58/'Indice PondENGHO'!N57-1</f>
        <v>3.0107739306203252E-2</v>
      </c>
      <c r="O60" s="11">
        <f>+'Indice PondENGHO'!O58/'Indice PondENGHO'!O57-1</f>
        <v>3.058785997985547E-2</v>
      </c>
      <c r="P60" s="3">
        <f>+'Indice PondENGHO'!P58/'Indice PondENGHO'!P57-1</f>
        <v>1.2730792963213E-2</v>
      </c>
      <c r="Q60" s="3">
        <f>+'Indice PondENGHO'!Q58/'Indice PondENGHO'!Q57-1</f>
        <v>2.376281020684945E-2</v>
      </c>
      <c r="R60" s="3">
        <f>+'Indice PondENGHO'!R58/'Indice PondENGHO'!R57-1</f>
        <v>3.2909107957665995E-2</v>
      </c>
      <c r="S60" s="3">
        <f>+'Indice PondENGHO'!S58/'Indice PondENGHO'!S57-1</f>
        <v>1.0147278748716015E-2</v>
      </c>
      <c r="T60" s="3">
        <f>+'Indice PondENGHO'!T58/'Indice PondENGHO'!T57-1</f>
        <v>3.0517450318755746E-2</v>
      </c>
      <c r="U60" s="3">
        <f>+'Indice PondENGHO'!U58/'Indice PondENGHO'!U57-1</f>
        <v>4.1064439034938172E-2</v>
      </c>
      <c r="V60" s="3">
        <f>+'Indice PondENGHO'!V58/'Indice PondENGHO'!V57-1</f>
        <v>2.4678461767557058E-2</v>
      </c>
      <c r="W60" s="3">
        <f>+'Indice PondENGHO'!W58/'Indice PondENGHO'!W57-1</f>
        <v>-5.3084908791678487E-4</v>
      </c>
      <c r="X60" s="3">
        <f>+'Indice PondENGHO'!X58/'Indice PondENGHO'!X57-1</f>
        <v>3.3600342605616396E-2</v>
      </c>
      <c r="Y60" s="3">
        <f>+'Indice PondENGHO'!Y58/'Indice PondENGHO'!Y57-1</f>
        <v>4.5634953572337711E-2</v>
      </c>
      <c r="Z60" s="3">
        <f>+'Indice PondENGHO'!Z58/'Indice PondENGHO'!Z57-1</f>
        <v>2.9693877744647823E-2</v>
      </c>
      <c r="AA60" s="3">
        <f>+'Indice PondENGHO'!AA58/'Indice PondENGHO'!AA57-1</f>
        <v>3.1451439364376554E-2</v>
      </c>
      <c r="AB60" s="10">
        <f>+'Indice PondENGHO'!AB58/'Indice PondENGHO'!AB57-1</f>
        <v>1.2698896866050857E-2</v>
      </c>
      <c r="AC60" s="3">
        <f>+'Indice PondENGHO'!AC58/'Indice PondENGHO'!AC57-1</f>
        <v>2.3935771809617812E-2</v>
      </c>
      <c r="AD60" s="3">
        <f>+'Indice PondENGHO'!AD58/'Indice PondENGHO'!AD57-1</f>
        <v>3.3106498323703493E-2</v>
      </c>
      <c r="AE60" s="3">
        <f>+'Indice PondENGHO'!AE58/'Indice PondENGHO'!AE57-1</f>
        <v>9.3780822243330064E-3</v>
      </c>
      <c r="AF60" s="3">
        <f>+'Indice PondENGHO'!AF58/'Indice PondENGHO'!AF57-1</f>
        <v>3.0545653622132019E-2</v>
      </c>
      <c r="AG60" s="3">
        <f>+'Indice PondENGHO'!AG58/'Indice PondENGHO'!AG57-1</f>
        <v>4.1115262591181478E-2</v>
      </c>
      <c r="AH60" s="3">
        <f>+'Indice PondENGHO'!AH58/'Indice PondENGHO'!AH57-1</f>
        <v>2.4566542665504176E-2</v>
      </c>
      <c r="AI60" s="3">
        <f>+'Indice PondENGHO'!AI58/'Indice PondENGHO'!AI57-1</f>
        <v>-1.1787300344758833E-3</v>
      </c>
      <c r="AJ60" s="3">
        <f>+'Indice PondENGHO'!AJ58/'Indice PondENGHO'!AJ57-1</f>
        <v>3.3565428750689463E-2</v>
      </c>
      <c r="AK60" s="3">
        <f>+'Indice PondENGHO'!AK58/'Indice PondENGHO'!AK57-1</f>
        <v>4.6477735176785107E-2</v>
      </c>
      <c r="AL60" s="3">
        <f>+'Indice PondENGHO'!AL58/'Indice PondENGHO'!AL57-1</f>
        <v>2.9885193058757364E-2</v>
      </c>
      <c r="AM60" s="11">
        <f>+'Indice PondENGHO'!AM58/'Indice PondENGHO'!AM57-1</f>
        <v>3.1951783171510151E-2</v>
      </c>
      <c r="AN60" s="3">
        <f>+'Indice PondENGHO'!AN58/'Indice PondENGHO'!AN57-1</f>
        <v>1.3052690674841605E-2</v>
      </c>
      <c r="AO60" s="3">
        <f>+'Indice PondENGHO'!AO58/'Indice PondENGHO'!AO57-1</f>
        <v>2.3612174939775521E-2</v>
      </c>
      <c r="AP60" s="3">
        <f>+'Indice PondENGHO'!AP58/'Indice PondENGHO'!AP57-1</f>
        <v>3.3165837800180675E-2</v>
      </c>
      <c r="AQ60" s="3">
        <f>+'Indice PondENGHO'!AQ58/'Indice PondENGHO'!AQ57-1</f>
        <v>1.1154971980460671E-2</v>
      </c>
      <c r="AR60" s="3">
        <f>+'Indice PondENGHO'!AR58/'Indice PondENGHO'!AR57-1</f>
        <v>3.0405361272261899E-2</v>
      </c>
      <c r="AS60" s="3">
        <f>+'Indice PondENGHO'!AS58/'Indice PondENGHO'!AS57-1</f>
        <v>4.2307779300635229E-2</v>
      </c>
      <c r="AT60" s="3">
        <f>+'Indice PondENGHO'!AT58/'Indice PondENGHO'!AT57-1</f>
        <v>2.5019996885735418E-2</v>
      </c>
      <c r="AU60" s="3">
        <f>+'Indice PondENGHO'!AU58/'Indice PondENGHO'!AU57-1</f>
        <v>-1.4068864200464937E-3</v>
      </c>
      <c r="AV60" s="3">
        <f>+'Indice PondENGHO'!AV58/'Indice PondENGHO'!AV57-1</f>
        <v>3.3010205432169926E-2</v>
      </c>
      <c r="AW60" s="3">
        <f>+'Indice PondENGHO'!AW58/'Indice PondENGHO'!AW57-1</f>
        <v>4.5542641244397108E-2</v>
      </c>
      <c r="AX60" s="3">
        <f>+'Indice PondENGHO'!AX58/'Indice PondENGHO'!AX57-1</f>
        <v>2.9237166676520321E-2</v>
      </c>
      <c r="AY60" s="3">
        <f>+'Indice PondENGHO'!AY58/'Indice PondENGHO'!AY57-1</f>
        <v>3.1741117133597729E-2</v>
      </c>
      <c r="AZ60" s="10">
        <f>+'Indice PondENGHO'!AZ58/'Indice PondENGHO'!AZ57-1</f>
        <v>1.3468914479634941E-2</v>
      </c>
      <c r="BA60" s="3">
        <f>+'Indice PondENGHO'!BA58/'Indice PondENGHO'!BA57-1</f>
        <v>2.2848778645358836E-2</v>
      </c>
      <c r="BB60" s="3">
        <f>+'Indice PondENGHO'!BB58/'Indice PondENGHO'!BB57-1</f>
        <v>3.3351931679387103E-2</v>
      </c>
      <c r="BC60" s="3">
        <f>+'Indice PondENGHO'!BC58/'Indice PondENGHO'!BC57-1</f>
        <v>1.4878341944294382E-2</v>
      </c>
      <c r="BD60" s="3">
        <f>+'Indice PondENGHO'!BD58/'Indice PondENGHO'!BD57-1</f>
        <v>2.9245541559114407E-2</v>
      </c>
      <c r="BE60" s="3">
        <f>+'Indice PondENGHO'!BE58/'Indice PondENGHO'!BE57-1</f>
        <v>4.3379303341763542E-2</v>
      </c>
      <c r="BF60" s="3">
        <f>+'Indice PondENGHO'!BF58/'Indice PondENGHO'!BF57-1</f>
        <v>2.5277456869306159E-2</v>
      </c>
      <c r="BG60" s="3">
        <f>+'Indice PondENGHO'!BG58/'Indice PondENGHO'!BG57-1</f>
        <v>-2.8059112721913193E-3</v>
      </c>
      <c r="BH60" s="3">
        <f>+'Indice PondENGHO'!BH58/'Indice PondENGHO'!BH57-1</f>
        <v>3.2640947120422314E-2</v>
      </c>
      <c r="BI60" s="3">
        <f>+'Indice PondENGHO'!BI58/'Indice PondENGHO'!BI57-1</f>
        <v>4.6472464865715324E-2</v>
      </c>
      <c r="BJ60" s="3">
        <f>+'Indice PondENGHO'!BJ58/'Indice PondENGHO'!BJ57-1</f>
        <v>2.8292489492892647E-2</v>
      </c>
      <c r="BK60" s="11">
        <f>+'Indice PondENGHO'!BK58/'Indice PondENGHO'!BK57-1</f>
        <v>3.1903379029432966E-2</v>
      </c>
      <c r="BL60" s="2">
        <f t="shared" si="2"/>
        <v>44409</v>
      </c>
      <c r="BM60" s="3">
        <f>+'Indice PondENGHO'!BL58/'Indice PondENGHO'!BL57-1</f>
        <v>2.1187046446567104E-2</v>
      </c>
      <c r="BN60" s="3">
        <f>+'Indice PondENGHO'!BM58/'Indice PondENGHO'!BM57-1</f>
        <v>2.2183969722266106E-2</v>
      </c>
      <c r="BO60" s="3">
        <f>+'Indice PondENGHO'!BN58/'Indice PondENGHO'!BN57-1</f>
        <v>2.2943312273526528E-2</v>
      </c>
      <c r="BP60" s="3">
        <f>+'Indice PondENGHO'!BO58/'Indice PondENGHO'!BO57-1</f>
        <v>2.4220462645427432E-2</v>
      </c>
      <c r="BQ60" s="3">
        <f>+'Indice PondENGHO'!BP58/'Indice PondENGHO'!BP57-1</f>
        <v>2.5961316600510598E-2</v>
      </c>
      <c r="BR60" s="10">
        <f>+'Indice PondENGHO'!BQ58/'Indice PondENGHO'!BQ57-1</f>
        <v>1.2995425811021422E-2</v>
      </c>
      <c r="BS60" s="3">
        <f>+'Indice PondENGHO'!BR58/'Indice PondENGHO'!BR57-1</f>
        <v>2.3634022262559284E-2</v>
      </c>
      <c r="BT60" s="3">
        <f>+'Indice PondENGHO'!BS58/'Indice PondENGHO'!BS57-1</f>
        <v>3.3096712630932057E-2</v>
      </c>
      <c r="BU60" s="3">
        <f>+'Indice PondENGHO'!BT58/'Indice PondENGHO'!BT57-1</f>
        <v>1.1768192615525974E-2</v>
      </c>
      <c r="BV60" s="3">
        <f>+'Indice PondENGHO'!BU58/'Indice PondENGHO'!BU57-1</f>
        <v>3.0028652203201389E-2</v>
      </c>
      <c r="BW60" s="3">
        <f>+'Indice PondENGHO'!BV58/'Indice PondENGHO'!BV57-1</f>
        <v>4.2219878293256574E-2</v>
      </c>
      <c r="BX60" s="3">
        <f>+'Indice PondENGHO'!BW58/'Indice PondENGHO'!BW57-1</f>
        <v>2.4951941863888827E-2</v>
      </c>
      <c r="BY60" s="3">
        <f>+'Indice PondENGHO'!BX58/'Indice PondENGHO'!BX57-1</f>
        <v>-1.4064298728527769E-3</v>
      </c>
      <c r="BZ60" s="3">
        <f>+'Indice PondENGHO'!BY58/'Indice PondENGHO'!BY57-1</f>
        <v>3.3133536194554614E-2</v>
      </c>
      <c r="CA60" s="3">
        <f>+'Indice PondENGHO'!BZ58/'Indice PondENGHO'!BZ57-1</f>
        <v>4.604527364616029E-2</v>
      </c>
      <c r="CB60" s="3">
        <f>+'Indice PondENGHO'!CA58/'Indice PondENGHO'!CA57-1</f>
        <v>2.908484418854651E-2</v>
      </c>
      <c r="CC60" s="11">
        <f>+'Indice PondENGHO'!CB58/'Indice PondENGHO'!CB57-1</f>
        <v>3.1682390745894518E-2</v>
      </c>
      <c r="CD60" s="10">
        <f>+'Indice PondENGHO'!CC58/'Indice PondENGHO'!CC57-1</f>
        <v>2.3856505372250147E-2</v>
      </c>
      <c r="CE60" s="11">
        <f>+'Indice PondENGHO'!CD58/'Indice PondENGHO'!CD57-1</f>
        <v>2.3856505372250147E-2</v>
      </c>
      <c r="CG60" s="3">
        <f ca="1">+'Indice PondENGHO'!CF58/'Indice PondENGHO'!CF57-1</f>
        <v>2.3697831020866422E-2</v>
      </c>
      <c r="CI60" s="3">
        <f t="shared" si="3"/>
        <v>-4.774270153943494E-3</v>
      </c>
      <c r="CJ60" s="3">
        <f>+'[3]Infla Mensual PondENGHO'!CF60</f>
        <v>-4.4070334053947224E-3</v>
      </c>
      <c r="CK60" s="3">
        <f t="shared" si="4"/>
        <v>-3.6723674854877153E-4</v>
      </c>
    </row>
    <row r="61" spans="1:89" x14ac:dyDescent="0.25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PondENGHO'!D58-1</f>
        <v>2.1292138749394729E-2</v>
      </c>
      <c r="E61" s="3">
        <f>+'Indice PondENGHO'!E59/'Indice PondENGHO'!E58-1</f>
        <v>4.0453404298543827E-2</v>
      </c>
      <c r="F61" s="3">
        <f>+'Indice PondENGHO'!F59/'Indice PondENGHO'!F58-1</f>
        <v>3.1858957247008712E-2</v>
      </c>
      <c r="G61" s="3">
        <f>+'Indice PondENGHO'!G59/'Indice PondENGHO'!G58-1</f>
        <v>2.039415798743649E-2</v>
      </c>
      <c r="H61" s="3">
        <f>+'Indice PondENGHO'!H59/'Indice PondENGHO'!H58-1</f>
        <v>2.7836998593267825E-2</v>
      </c>
      <c r="I61" s="3">
        <f>+'Indice PondENGHO'!I59/'Indice PondENGHO'!I58-1</f>
        <v>4.1221842774973538E-2</v>
      </c>
      <c r="J61" s="3">
        <f>+'Indice PondENGHO'!J59/'Indice PondENGHO'!J58-1</f>
        <v>2.7928484276991794E-2</v>
      </c>
      <c r="K61" s="3">
        <f>+'Indice PondENGHO'!K59/'Indice PondENGHO'!K58-1</f>
        <v>2.7513965276543928E-2</v>
      </c>
      <c r="L61" s="3">
        <f>+'Indice PondENGHO'!L59/'Indice PondENGHO'!L58-1</f>
        <v>3.5171139198731716E-2</v>
      </c>
      <c r="M61" s="3">
        <f>+'Indice PondENGHO'!M59/'Indice PondENGHO'!M58-1</f>
        <v>4.8049062327038206E-2</v>
      </c>
      <c r="N61" s="3">
        <f>+'Indice PondENGHO'!N59/'Indice PondENGHO'!N58-1</f>
        <v>3.97238764541199E-2</v>
      </c>
      <c r="O61" s="11">
        <f>+'Indice PondENGHO'!O59/'Indice PondENGHO'!O58-1</f>
        <v>2.1952105364196894E-2</v>
      </c>
      <c r="P61" s="3">
        <f>+'Indice PondENGHO'!P59/'Indice PondENGHO'!P58-1</f>
        <v>2.1662792395071406E-2</v>
      </c>
      <c r="Q61" s="3">
        <f>+'Indice PondENGHO'!Q59/'Indice PondENGHO'!Q58-1</f>
        <v>4.087757894445021E-2</v>
      </c>
      <c r="R61" s="3">
        <f>+'Indice PondENGHO'!R59/'Indice PondENGHO'!R58-1</f>
        <v>3.1652989587216629E-2</v>
      </c>
      <c r="S61" s="3">
        <f>+'Indice PondENGHO'!S59/'Indice PondENGHO'!S58-1</f>
        <v>1.977386281622362E-2</v>
      </c>
      <c r="T61" s="3">
        <f>+'Indice PondENGHO'!T59/'Indice PondENGHO'!T58-1</f>
        <v>2.7728993880402841E-2</v>
      </c>
      <c r="U61" s="3">
        <f>+'Indice PondENGHO'!U59/'Indice PondENGHO'!U58-1</f>
        <v>4.1963969260805367E-2</v>
      </c>
      <c r="V61" s="3">
        <f>+'Indice PondENGHO'!V59/'Indice PondENGHO'!V58-1</f>
        <v>2.861608126141757E-2</v>
      </c>
      <c r="W61" s="3">
        <f>+'Indice PondENGHO'!W59/'Indice PondENGHO'!W58-1</f>
        <v>2.7852423764375578E-2</v>
      </c>
      <c r="X61" s="3">
        <f>+'Indice PondENGHO'!X59/'Indice PondENGHO'!X58-1</f>
        <v>3.5629279868019781E-2</v>
      </c>
      <c r="Y61" s="3">
        <f>+'Indice PondENGHO'!Y59/'Indice PondENGHO'!Y58-1</f>
        <v>5.040125434130216E-2</v>
      </c>
      <c r="Z61" s="3">
        <f>+'Indice PondENGHO'!Z59/'Indice PondENGHO'!Z58-1</f>
        <v>4.022637798840667E-2</v>
      </c>
      <c r="AA61" s="3">
        <f>+'Indice PondENGHO'!AA59/'Indice PondENGHO'!AA58-1</f>
        <v>2.1221456696956631E-2</v>
      </c>
      <c r="AB61" s="10">
        <f>+'Indice PondENGHO'!AB59/'Indice PondENGHO'!AB58-1</f>
        <v>2.1902902717040762E-2</v>
      </c>
      <c r="AC61" s="3">
        <f>+'Indice PondENGHO'!AC59/'Indice PondENGHO'!AC58-1</f>
        <v>4.0836840464322011E-2</v>
      </c>
      <c r="AD61" s="3">
        <f>+'Indice PondENGHO'!AD59/'Indice PondENGHO'!AD58-1</f>
        <v>3.1615616383586342E-2</v>
      </c>
      <c r="AE61" s="3">
        <f>+'Indice PondENGHO'!AE59/'Indice PondENGHO'!AE58-1</f>
        <v>1.9677388618081881E-2</v>
      </c>
      <c r="AF61" s="3">
        <f>+'Indice PondENGHO'!AF59/'Indice PondENGHO'!AF58-1</f>
        <v>2.8463782949807781E-2</v>
      </c>
      <c r="AG61" s="3">
        <f>+'Indice PondENGHO'!AG59/'Indice PondENGHO'!AG58-1</f>
        <v>4.221228880880501E-2</v>
      </c>
      <c r="AH61" s="3">
        <f>+'Indice PondENGHO'!AH59/'Indice PondENGHO'!AH58-1</f>
        <v>2.8944138350017301E-2</v>
      </c>
      <c r="AI61" s="3">
        <f>+'Indice PondENGHO'!AI59/'Indice PondENGHO'!AI58-1</f>
        <v>2.8065915842202749E-2</v>
      </c>
      <c r="AJ61" s="3">
        <f>+'Indice PondENGHO'!AJ59/'Indice PondENGHO'!AJ58-1</f>
        <v>3.6019193763580315E-2</v>
      </c>
      <c r="AK61" s="3">
        <f>+'Indice PondENGHO'!AK59/'Indice PondENGHO'!AK58-1</f>
        <v>5.0905088892690298E-2</v>
      </c>
      <c r="AL61" s="3">
        <f>+'Indice PondENGHO'!AL59/'Indice PondENGHO'!AL58-1</f>
        <v>4.1123847571846062E-2</v>
      </c>
      <c r="AM61" s="11">
        <f>+'Indice PondENGHO'!AM59/'Indice PondENGHO'!AM58-1</f>
        <v>2.0793119015052541E-2</v>
      </c>
      <c r="AN61" s="3">
        <f>+'Indice PondENGHO'!AN59/'Indice PondENGHO'!AN58-1</f>
        <v>2.2142590412116636E-2</v>
      </c>
      <c r="AO61" s="3">
        <f>+'Indice PondENGHO'!AO59/'Indice PondENGHO'!AO58-1</f>
        <v>4.0880465783226683E-2</v>
      </c>
      <c r="AP61" s="3">
        <f>+'Indice PondENGHO'!AP59/'Indice PondENGHO'!AP58-1</f>
        <v>3.1663835786156502E-2</v>
      </c>
      <c r="AQ61" s="3">
        <f>+'Indice PondENGHO'!AQ59/'Indice PondENGHO'!AQ58-1</f>
        <v>1.9696527371537487E-2</v>
      </c>
      <c r="AR61" s="3">
        <f>+'Indice PondENGHO'!AR59/'Indice PondENGHO'!AR58-1</f>
        <v>2.8579953533900193E-2</v>
      </c>
      <c r="AS61" s="3">
        <f>+'Indice PondENGHO'!AS59/'Indice PondENGHO'!AS58-1</f>
        <v>4.3077657541265246E-2</v>
      </c>
      <c r="AT61" s="3">
        <f>+'Indice PondENGHO'!AT59/'Indice PondENGHO'!AT58-1</f>
        <v>2.9984342088921867E-2</v>
      </c>
      <c r="AU61" s="3">
        <f>+'Indice PondENGHO'!AU59/'Indice PondENGHO'!AU58-1</f>
        <v>2.8564908669734823E-2</v>
      </c>
      <c r="AV61" s="3">
        <f>+'Indice PondENGHO'!AV59/'Indice PondENGHO'!AV58-1</f>
        <v>3.5760828144850043E-2</v>
      </c>
      <c r="AW61" s="3">
        <f>+'Indice PondENGHO'!AW59/'Indice PondENGHO'!AW58-1</f>
        <v>5.0712643385686818E-2</v>
      </c>
      <c r="AX61" s="3">
        <f>+'Indice PondENGHO'!AX59/'Indice PondENGHO'!AX58-1</f>
        <v>4.1550032300717854E-2</v>
      </c>
      <c r="AY61" s="3">
        <f>+'Indice PondENGHO'!AY59/'Indice PondENGHO'!AY58-1</f>
        <v>2.0695920288992031E-2</v>
      </c>
      <c r="AZ61" s="10">
        <f>+'Indice PondENGHO'!AZ59/'Indice PondENGHO'!AZ58-1</f>
        <v>2.2611980916742658E-2</v>
      </c>
      <c r="BA61" s="3">
        <f>+'Indice PondENGHO'!BA59/'Indice PondENGHO'!BA58-1</f>
        <v>4.1107381723926251E-2</v>
      </c>
      <c r="BB61" s="3">
        <f>+'Indice PondENGHO'!BB59/'Indice PondENGHO'!BB58-1</f>
        <v>3.1667051837969584E-2</v>
      </c>
      <c r="BC61" s="3">
        <f>+'Indice PondENGHO'!BC59/'Indice PondENGHO'!BC58-1</f>
        <v>1.9037175510504323E-2</v>
      </c>
      <c r="BD61" s="3">
        <f>+'Indice PondENGHO'!BD59/'Indice PondENGHO'!BD58-1</f>
        <v>2.8176156649563744E-2</v>
      </c>
      <c r="BE61" s="3">
        <f>+'Indice PondENGHO'!BE59/'Indice PondENGHO'!BE58-1</f>
        <v>4.4030782194866669E-2</v>
      </c>
      <c r="BF61" s="3">
        <f>+'Indice PondENGHO'!BF59/'Indice PondENGHO'!BF58-1</f>
        <v>3.0949557399309269E-2</v>
      </c>
      <c r="BG61" s="3">
        <f>+'Indice PondENGHO'!BG59/'Indice PondENGHO'!BG58-1</f>
        <v>2.9746169150209889E-2</v>
      </c>
      <c r="BH61" s="3">
        <f>+'Indice PondENGHO'!BH59/'Indice PondENGHO'!BH58-1</f>
        <v>3.5750415133641855E-2</v>
      </c>
      <c r="BI61" s="3">
        <f>+'Indice PondENGHO'!BI59/'Indice PondENGHO'!BI58-1</f>
        <v>5.3361292389775938E-2</v>
      </c>
      <c r="BJ61" s="3">
        <f>+'Indice PondENGHO'!BJ59/'Indice PondENGHO'!BJ58-1</f>
        <v>4.2521021036868722E-2</v>
      </c>
      <c r="BK61" s="11">
        <f>+'Indice PondENGHO'!BK59/'Indice PondENGHO'!BK58-1</f>
        <v>2.0215333437325178E-2</v>
      </c>
      <c r="BL61" s="2">
        <f t="shared" si="2"/>
        <v>44440</v>
      </c>
      <c r="BM61" s="3">
        <f>+'Indice PondENGHO'!BL59/'Indice PondENGHO'!BL58-1</f>
        <v>2.7270684335456652E-2</v>
      </c>
      <c r="BN61" s="3">
        <f>+'Indice PondENGHO'!BM59/'Indice PondENGHO'!BM58-1</f>
        <v>2.8422517689525195E-2</v>
      </c>
      <c r="BO61" s="3">
        <f>+'Indice PondENGHO'!BN59/'Indice PondENGHO'!BN58-1</f>
        <v>2.9228079148502895E-2</v>
      </c>
      <c r="BP61" s="3">
        <f>+'Indice PondENGHO'!BO59/'Indice PondENGHO'!BO58-1</f>
        <v>3.0195755839349081E-2</v>
      </c>
      <c r="BQ61" s="3">
        <f>+'Indice PondENGHO'!BP59/'Indice PondENGHO'!BP58-1</f>
        <v>3.1622047800617503E-2</v>
      </c>
      <c r="BR61" s="10">
        <f>+'Indice PondENGHO'!BQ59/'Indice PondENGHO'!BQ58-1</f>
        <v>2.1956175267685563E-2</v>
      </c>
      <c r="BS61" s="3">
        <f>+'Indice PondENGHO'!BR59/'Indice PondENGHO'!BR58-1</f>
        <v>4.0884321558855907E-2</v>
      </c>
      <c r="BT61" s="3">
        <f>+'Indice PondENGHO'!BS59/'Indice PondENGHO'!BS58-1</f>
        <v>3.1680791568281519E-2</v>
      </c>
      <c r="BU61" s="3">
        <f>+'Indice PondENGHO'!BT59/'Indice PondENGHO'!BT58-1</f>
        <v>1.9571546891060665E-2</v>
      </c>
      <c r="BV61" s="3">
        <f>+'Indice PondENGHO'!BU59/'Indice PondENGHO'!BU58-1</f>
        <v>2.8220452505194116E-2</v>
      </c>
      <c r="BW61" s="3">
        <f>+'Indice PondENGHO'!BV59/'Indice PondENGHO'!BV58-1</f>
        <v>4.303571802293682E-2</v>
      </c>
      <c r="BX61" s="3">
        <f>+'Indice PondENGHO'!BW59/'Indice PondENGHO'!BW58-1</f>
        <v>2.9784081005111984E-2</v>
      </c>
      <c r="BY61" s="3">
        <f>+'Indice PondENGHO'!BX59/'Indice PondENGHO'!BX58-1</f>
        <v>2.8565365014458166E-2</v>
      </c>
      <c r="BZ61" s="3">
        <f>+'Indice PondENGHO'!BY59/'Indice PondENGHO'!BY58-1</f>
        <v>3.5718620870492934E-2</v>
      </c>
      <c r="CA61" s="3">
        <f>+'Indice PondENGHO'!BZ59/'Indice PondENGHO'!BZ58-1</f>
        <v>5.1603969510265024E-2</v>
      </c>
      <c r="CB61" s="3">
        <f>+'Indice PondENGHO'!CA59/'Indice PondENGHO'!CA58-1</f>
        <v>4.1562686952979933E-2</v>
      </c>
      <c r="CC61" s="11">
        <f>+'Indice PondENGHO'!CB59/'Indice PondENGHO'!CB58-1</f>
        <v>2.0731061562869746E-2</v>
      </c>
      <c r="CD61" s="10">
        <f>+'Indice PondENGHO'!CC59/'Indice PondENGHO'!CC58-1</f>
        <v>2.9843146785160535E-2</v>
      </c>
      <c r="CE61" s="11">
        <f>+'Indice PondENGHO'!CD59/'Indice PondENGHO'!CD58-1</f>
        <v>2.9843146785160535E-2</v>
      </c>
      <c r="CG61" s="3">
        <f ca="1">+'Indice PondENGHO'!CF59/'Indice PondENGHO'!CF58-1</f>
        <v>2.9748797959065598E-2</v>
      </c>
      <c r="CI61" s="3">
        <f t="shared" si="3"/>
        <v>-4.3513634651608513E-3</v>
      </c>
      <c r="CJ61" s="3">
        <f>+'[3]Infla Mensual PondENGHO'!CF61</f>
        <v>-2.8113793323834013E-3</v>
      </c>
      <c r="CK61" s="3">
        <f t="shared" si="4"/>
        <v>-1.5399841327774499E-3</v>
      </c>
    </row>
    <row r="62" spans="1:89" x14ac:dyDescent="0.25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PondENGHO'!D59-1</f>
        <v>2.7965079717301E-2</v>
      </c>
      <c r="E62" s="3">
        <f>+'Indice PondENGHO'!E60/'Indice PondENGHO'!E59-1</f>
        <v>2.2987243595708584E-2</v>
      </c>
      <c r="F62" s="3">
        <f>+'Indice PondENGHO'!F60/'Indice PondENGHO'!F59-1</f>
        <v>3.9642973847378915E-2</v>
      </c>
      <c r="G62" s="3">
        <f>+'Indice PondENGHO'!G60/'Indice PondENGHO'!G59-1</f>
        <v>2.3953933911884606E-2</v>
      </c>
      <c r="H62" s="3">
        <f>+'Indice PondENGHO'!H60/'Indice PondENGHO'!H59-1</f>
        <v>2.5307310525837901E-2</v>
      </c>
      <c r="I62" s="3">
        <f>+'Indice PondENGHO'!I60/'Indice PondENGHO'!I59-1</f>
        <v>4.3914296933845964E-2</v>
      </c>
      <c r="J62" s="3">
        <f>+'Indice PondENGHO'!J60/'Indice PondENGHO'!J59-1</f>
        <v>3.102337884876416E-2</v>
      </c>
      <c r="K62" s="3">
        <f>+'Indice PondENGHO'!K60/'Indice PondENGHO'!K59-1</f>
        <v>1.035293434143103E-2</v>
      </c>
      <c r="L62" s="3">
        <f>+'Indice PondENGHO'!L60/'Indice PondENGHO'!L59-1</f>
        <v>3.732091624472389E-2</v>
      </c>
      <c r="M62" s="3">
        <f>+'Indice PondENGHO'!M60/'Indice PondENGHO'!M59-1</f>
        <v>2.034517400994118E-2</v>
      </c>
      <c r="N62" s="3">
        <f>+'Indice PondENGHO'!N60/'Indice PondENGHO'!N59-1</f>
        <v>4.0948305874195956E-2</v>
      </c>
      <c r="O62" s="11">
        <f>+'Indice PondENGHO'!O60/'Indice PondENGHO'!O59-1</f>
        <v>3.1431891589081218E-2</v>
      </c>
      <c r="P62" s="3">
        <f>+'Indice PondENGHO'!P60/'Indice PondENGHO'!P59-1</f>
        <v>2.7695715702693136E-2</v>
      </c>
      <c r="Q62" s="3">
        <f>+'Indice PondENGHO'!Q60/'Indice PondENGHO'!Q59-1</f>
        <v>2.1566524965320966E-2</v>
      </c>
      <c r="R62" s="3">
        <f>+'Indice PondENGHO'!R60/'Indice PondENGHO'!R59-1</f>
        <v>3.9901802822380317E-2</v>
      </c>
      <c r="S62" s="3">
        <f>+'Indice PondENGHO'!S60/'Indice PondENGHO'!S59-1</f>
        <v>2.5160774774974914E-2</v>
      </c>
      <c r="T62" s="3">
        <f>+'Indice PondENGHO'!T60/'Indice PondENGHO'!T59-1</f>
        <v>2.5210292246860666E-2</v>
      </c>
      <c r="U62" s="3">
        <f>+'Indice PondENGHO'!U60/'Indice PondENGHO'!U59-1</f>
        <v>4.5360810204409407E-2</v>
      </c>
      <c r="V62" s="3">
        <f>+'Indice PondENGHO'!V60/'Indice PondENGHO'!V59-1</f>
        <v>3.0995903117885693E-2</v>
      </c>
      <c r="W62" s="3">
        <f>+'Indice PondENGHO'!W60/'Indice PondENGHO'!W59-1</f>
        <v>1.0092277986136544E-2</v>
      </c>
      <c r="X62" s="3">
        <f>+'Indice PondENGHO'!X60/'Indice PondENGHO'!X59-1</f>
        <v>3.6873822414771329E-2</v>
      </c>
      <c r="Y62" s="3">
        <f>+'Indice PondENGHO'!Y60/'Indice PondENGHO'!Y59-1</f>
        <v>1.7137279607084777E-2</v>
      </c>
      <c r="Z62" s="3">
        <f>+'Indice PondENGHO'!Z60/'Indice PondENGHO'!Z59-1</f>
        <v>4.1272119576395871E-2</v>
      </c>
      <c r="AA62" s="3">
        <f>+'Indice PondENGHO'!AA60/'Indice PondENGHO'!AA59-1</f>
        <v>3.2596119904564791E-2</v>
      </c>
      <c r="AB62" s="10">
        <f>+'Indice PondENGHO'!AB60/'Indice PondENGHO'!AB59-1</f>
        <v>2.7623202161138005E-2</v>
      </c>
      <c r="AC62" s="3">
        <f>+'Indice PondENGHO'!AC60/'Indice PondENGHO'!AC59-1</f>
        <v>2.2588166321708014E-2</v>
      </c>
      <c r="AD62" s="3">
        <f>+'Indice PondENGHO'!AD60/'Indice PondENGHO'!AD59-1</f>
        <v>3.984907457354292E-2</v>
      </c>
      <c r="AE62" s="3">
        <f>+'Indice PondENGHO'!AE60/'Indice PondENGHO'!AE59-1</f>
        <v>2.5174598373534529E-2</v>
      </c>
      <c r="AF62" s="3">
        <f>+'Indice PondENGHO'!AF60/'Indice PondENGHO'!AF59-1</f>
        <v>2.5385179043617256E-2</v>
      </c>
      <c r="AG62" s="3">
        <f>+'Indice PondENGHO'!AG60/'Indice PondENGHO'!AG59-1</f>
        <v>4.5448202921759329E-2</v>
      </c>
      <c r="AH62" s="3">
        <f>+'Indice PondENGHO'!AH60/'Indice PondENGHO'!AH59-1</f>
        <v>3.0763524740454073E-2</v>
      </c>
      <c r="AI62" s="3">
        <f>+'Indice PondENGHO'!AI60/'Indice PondENGHO'!AI59-1</f>
        <v>9.8943589387663344E-3</v>
      </c>
      <c r="AJ62" s="3">
        <f>+'Indice PondENGHO'!AJ60/'Indice PondENGHO'!AJ59-1</f>
        <v>3.6613210708382971E-2</v>
      </c>
      <c r="AK62" s="3">
        <f>+'Indice PondENGHO'!AK60/'Indice PondENGHO'!AK59-1</f>
        <v>1.6376559540373536E-2</v>
      </c>
      <c r="AL62" s="3">
        <f>+'Indice PondENGHO'!AL60/'Indice PondENGHO'!AL59-1</f>
        <v>4.1574962841170349E-2</v>
      </c>
      <c r="AM62" s="11">
        <f>+'Indice PondENGHO'!AM60/'Indice PondENGHO'!AM59-1</f>
        <v>3.302968543225937E-2</v>
      </c>
      <c r="AN62" s="3">
        <f>+'Indice PondENGHO'!AN60/'Indice PondENGHO'!AN59-1</f>
        <v>2.7447643564949997E-2</v>
      </c>
      <c r="AO62" s="3">
        <f>+'Indice PondENGHO'!AO60/'Indice PondENGHO'!AO59-1</f>
        <v>2.2113438805174246E-2</v>
      </c>
      <c r="AP62" s="3">
        <f>+'Indice PondENGHO'!AP60/'Indice PondENGHO'!AP59-1</f>
        <v>4.0828803721683515E-2</v>
      </c>
      <c r="AQ62" s="3">
        <f>+'Indice PondENGHO'!AQ60/'Indice PondENGHO'!AQ59-1</f>
        <v>2.5297418452582487E-2</v>
      </c>
      <c r="AR62" s="3">
        <f>+'Indice PondENGHO'!AR60/'Indice PondENGHO'!AR59-1</f>
        <v>2.5419537018161131E-2</v>
      </c>
      <c r="AS62" s="3">
        <f>+'Indice PondENGHO'!AS60/'Indice PondENGHO'!AS59-1</f>
        <v>4.777979349003969E-2</v>
      </c>
      <c r="AT62" s="3">
        <f>+'Indice PondENGHO'!AT60/'Indice PondENGHO'!AT59-1</f>
        <v>3.0935263142956027E-2</v>
      </c>
      <c r="AU62" s="3">
        <f>+'Indice PondENGHO'!AU60/'Indice PondENGHO'!AU59-1</f>
        <v>9.5449335556092585E-3</v>
      </c>
      <c r="AV62" s="3">
        <f>+'Indice PondENGHO'!AV60/'Indice PondENGHO'!AV59-1</f>
        <v>3.6575189918859996E-2</v>
      </c>
      <c r="AW62" s="3">
        <f>+'Indice PondENGHO'!AW60/'Indice PondENGHO'!AW59-1</f>
        <v>1.6809576850151275E-2</v>
      </c>
      <c r="AX62" s="3">
        <f>+'Indice PondENGHO'!AX60/'Indice PondENGHO'!AX59-1</f>
        <v>4.1498071853899532E-2</v>
      </c>
      <c r="AY62" s="3">
        <f>+'Indice PondENGHO'!AY60/'Indice PondENGHO'!AY59-1</f>
        <v>3.3224761250273405E-2</v>
      </c>
      <c r="AZ62" s="10">
        <f>+'Indice PondENGHO'!AZ60/'Indice PondENGHO'!AZ59-1</f>
        <v>2.7289256887841562E-2</v>
      </c>
      <c r="BA62" s="3">
        <f>+'Indice PondENGHO'!BA60/'Indice PondENGHO'!BA59-1</f>
        <v>2.0709752041494722E-2</v>
      </c>
      <c r="BB62" s="3">
        <f>+'Indice PondENGHO'!BB60/'Indice PondENGHO'!BB59-1</f>
        <v>4.1789040418431789E-2</v>
      </c>
      <c r="BC62" s="3">
        <f>+'Indice PondENGHO'!BC60/'Indice PondENGHO'!BC59-1</f>
        <v>2.5604960846260072E-2</v>
      </c>
      <c r="BD62" s="3">
        <f>+'Indice PondENGHO'!BD60/'Indice PondENGHO'!BD59-1</f>
        <v>2.5197146960894701E-2</v>
      </c>
      <c r="BE62" s="3">
        <f>+'Indice PondENGHO'!BE60/'Indice PondENGHO'!BE59-1</f>
        <v>4.9898978969731056E-2</v>
      </c>
      <c r="BF62" s="3">
        <f>+'Indice PondENGHO'!BF60/'Indice PondENGHO'!BF59-1</f>
        <v>3.0796871545562876E-2</v>
      </c>
      <c r="BG62" s="3">
        <f>+'Indice PondENGHO'!BG60/'Indice PondENGHO'!BG59-1</f>
        <v>9.2433761129171454E-3</v>
      </c>
      <c r="BH62" s="3">
        <f>+'Indice PondENGHO'!BH60/'Indice PondENGHO'!BH59-1</f>
        <v>3.666025874775336E-2</v>
      </c>
      <c r="BI62" s="3">
        <f>+'Indice PondENGHO'!BI60/'Indice PondENGHO'!BI59-1</f>
        <v>1.2407147709565081E-2</v>
      </c>
      <c r="BJ62" s="3">
        <f>+'Indice PondENGHO'!BJ60/'Indice PondENGHO'!BJ59-1</f>
        <v>4.1537270387838721E-2</v>
      </c>
      <c r="BK62" s="11">
        <f>+'Indice PondENGHO'!BK60/'Indice PondENGHO'!BK59-1</f>
        <v>3.4385186667218237E-2</v>
      </c>
      <c r="BL62" s="2">
        <f t="shared" si="2"/>
        <v>44470</v>
      </c>
      <c r="BM62" s="3">
        <f>+'Indice PondENGHO'!BL60/'Indice PondENGHO'!BL59-1</f>
        <v>3.06918860607579E-2</v>
      </c>
      <c r="BN62" s="3">
        <f>+'Indice PondENGHO'!BM60/'Indice PondENGHO'!BM59-1</f>
        <v>3.093570511111654E-2</v>
      </c>
      <c r="BO62" s="3">
        <f>+'Indice PondENGHO'!BN60/'Indice PondENGHO'!BN59-1</f>
        <v>3.137773687774148E-2</v>
      </c>
      <c r="BP62" s="3">
        <f>+'Indice PondENGHO'!BO60/'Indice PondENGHO'!BO59-1</f>
        <v>3.2089596516585495E-2</v>
      </c>
      <c r="BQ62" s="3">
        <f>+'Indice PondENGHO'!BP60/'Indice PondENGHO'!BP59-1</f>
        <v>3.2803822220824008E-2</v>
      </c>
      <c r="BR62" s="10">
        <f>+'Indice PondENGHO'!BQ60/'Indice PondENGHO'!BQ59-1</f>
        <v>2.7587096874243544E-2</v>
      </c>
      <c r="BS62" s="3">
        <f>+'Indice PondENGHO'!BR60/'Indice PondENGHO'!BR59-1</f>
        <v>2.1781441667430013E-2</v>
      </c>
      <c r="BT62" s="3">
        <f>+'Indice PondENGHO'!BS60/'Indice PondENGHO'!BS59-1</f>
        <v>4.060630401726506E-2</v>
      </c>
      <c r="BU62" s="3">
        <f>+'Indice PondENGHO'!BT60/'Indice PondENGHO'!BT59-1</f>
        <v>2.5195813362828279E-2</v>
      </c>
      <c r="BV62" s="3">
        <f>+'Indice PondENGHO'!BU60/'Indice PondENGHO'!BU59-1</f>
        <v>2.5285170645165334E-2</v>
      </c>
      <c r="BW62" s="3">
        <f>+'Indice PondENGHO'!BV60/'Indice PondENGHO'!BV59-1</f>
        <v>4.7646649094150062E-2</v>
      </c>
      <c r="BX62" s="3">
        <f>+'Indice PondENGHO'!BW60/'Indice PondENGHO'!BW59-1</f>
        <v>3.0874313233826722E-2</v>
      </c>
      <c r="BY62" s="3">
        <f>+'Indice PondENGHO'!BX60/'Indice PondENGHO'!BX59-1</f>
        <v>9.712541085664439E-3</v>
      </c>
      <c r="BZ62" s="3">
        <f>+'Indice PondENGHO'!BY60/'Indice PondENGHO'!BY59-1</f>
        <v>3.6733286028945322E-2</v>
      </c>
      <c r="CA62" s="3">
        <f>+'Indice PondENGHO'!BZ60/'Indice PondENGHO'!BZ59-1</f>
        <v>1.5224671004296919E-2</v>
      </c>
      <c r="CB62" s="3">
        <f>+'Indice PondENGHO'!CA60/'Indice PondENGHO'!CA59-1</f>
        <v>4.1454052031304256E-2</v>
      </c>
      <c r="CC62" s="11">
        <f>+'Indice PondENGHO'!CB60/'Indice PondENGHO'!CB59-1</f>
        <v>3.3357397976814029E-2</v>
      </c>
      <c r="CD62" s="10">
        <f>+'Indice PondENGHO'!CC60/'Indice PondENGHO'!CC59-1</f>
        <v>3.1840761818259899E-2</v>
      </c>
      <c r="CE62" s="11">
        <f>+'Indice PondENGHO'!CD60/'Indice PondENGHO'!CD59-1</f>
        <v>3.1840761818259899E-2</v>
      </c>
      <c r="CG62" s="3">
        <f ca="1">+'Indice PondENGHO'!CF60/'Indice PondENGHO'!CF59-1</f>
        <v>3.2071032644171771E-2</v>
      </c>
      <c r="CI62" s="3">
        <f t="shared" si="3"/>
        <v>-2.111936160066108E-3</v>
      </c>
      <c r="CJ62" s="3">
        <f>+'[3]Infla Mensual PondENGHO'!CF62</f>
        <v>-1.150239604375658E-3</v>
      </c>
      <c r="CK62" s="3">
        <f t="shared" si="4"/>
        <v>-9.6169655569044998E-4</v>
      </c>
    </row>
    <row r="63" spans="1:89" x14ac:dyDescent="0.25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PondENGHO'!D60-1</f>
        <v>2.975583619180755E-2</v>
      </c>
      <c r="E63" s="3">
        <f>+'Indice PondENGHO'!E61/'Indice PondENGHO'!E60-1</f>
        <v>6.9722152558826522E-3</v>
      </c>
      <c r="F63" s="3">
        <f>+'Indice PondENGHO'!F61/'Indice PondENGHO'!F60-1</f>
        <v>4.8978761242031599E-2</v>
      </c>
      <c r="G63" s="3">
        <f>+'Indice PondENGHO'!G61/'Indice PondENGHO'!G60-1</f>
        <v>2.2937637483466E-2</v>
      </c>
      <c r="H63" s="3">
        <f>+'Indice PondENGHO'!H61/'Indice PondENGHO'!H60-1</f>
        <v>2.8792232348991087E-2</v>
      </c>
      <c r="I63" s="3">
        <f>+'Indice PondENGHO'!I61/'Indice PondENGHO'!I60-1</f>
        <v>2.5583943486813698E-2</v>
      </c>
      <c r="J63" s="3">
        <f>+'Indice PondENGHO'!J61/'Indice PondENGHO'!J60-1</f>
        <v>2.4193653303953067E-2</v>
      </c>
      <c r="K63" s="3">
        <f>+'Indice PondENGHO'!K61/'Indice PondENGHO'!K60-1</f>
        <v>8.0903191042693834E-3</v>
      </c>
      <c r="L63" s="3">
        <f>+'Indice PondENGHO'!L61/'Indice PondENGHO'!L60-1</f>
        <v>1.9870332415539593E-2</v>
      </c>
      <c r="M63" s="3">
        <f>+'Indice PondENGHO'!M61/'Indice PondENGHO'!M60-1</f>
        <v>2.9736916045218553E-2</v>
      </c>
      <c r="N63" s="3">
        <f>+'Indice PondENGHO'!N61/'Indice PondENGHO'!N60-1</f>
        <v>4.8553064737067553E-2</v>
      </c>
      <c r="O63" s="11">
        <f>+'Indice PondENGHO'!O61/'Indice PondENGHO'!O60-1</f>
        <v>2.0868069813429146E-2</v>
      </c>
      <c r="P63" s="3">
        <f>+'Indice PondENGHO'!P61/'Indice PondENGHO'!P60-1</f>
        <v>2.9527198869448545E-2</v>
      </c>
      <c r="Q63" s="3">
        <f>+'Indice PondENGHO'!Q61/'Indice PondENGHO'!Q60-1</f>
        <v>6.0927694880208438E-3</v>
      </c>
      <c r="R63" s="3">
        <f>+'Indice PondENGHO'!R61/'Indice PondENGHO'!R60-1</f>
        <v>5.0299789444070875E-2</v>
      </c>
      <c r="S63" s="3">
        <f>+'Indice PondENGHO'!S61/'Indice PondENGHO'!S60-1</f>
        <v>2.2094783236009885E-2</v>
      </c>
      <c r="T63" s="3">
        <f>+'Indice PondENGHO'!T61/'Indice PondENGHO'!T60-1</f>
        <v>2.9405630538800853E-2</v>
      </c>
      <c r="U63" s="3">
        <f>+'Indice PondENGHO'!U61/'Indice PondENGHO'!U60-1</f>
        <v>2.4959624505249023E-2</v>
      </c>
      <c r="V63" s="3">
        <f>+'Indice PondENGHO'!V61/'Indice PondENGHO'!V60-1</f>
        <v>2.3530947286373616E-2</v>
      </c>
      <c r="W63" s="3">
        <f>+'Indice PondENGHO'!W61/'Indice PondENGHO'!W60-1</f>
        <v>7.8428113942132782E-3</v>
      </c>
      <c r="X63" s="3">
        <f>+'Indice PondENGHO'!X61/'Indice PondENGHO'!X60-1</f>
        <v>1.9034529378141096E-2</v>
      </c>
      <c r="Y63" s="3">
        <f>+'Indice PondENGHO'!Y61/'Indice PondENGHO'!Y60-1</f>
        <v>2.9066497136482461E-2</v>
      </c>
      <c r="Z63" s="3">
        <f>+'Indice PondENGHO'!Z61/'Indice PondENGHO'!Z60-1</f>
        <v>4.9983655349159495E-2</v>
      </c>
      <c r="AA63" s="3">
        <f>+'Indice PondENGHO'!AA61/'Indice PondENGHO'!AA60-1</f>
        <v>2.0359558296908498E-2</v>
      </c>
      <c r="AB63" s="10">
        <f>+'Indice PondENGHO'!AB61/'Indice PondENGHO'!AB60-1</f>
        <v>2.9280300932505554E-2</v>
      </c>
      <c r="AC63" s="3">
        <f>+'Indice PondENGHO'!AC61/'Indice PondENGHO'!AC60-1</f>
        <v>5.6220421922854591E-3</v>
      </c>
      <c r="AD63" s="3">
        <f>+'Indice PondENGHO'!AD61/'Indice PondENGHO'!AD60-1</f>
        <v>5.1461967033296974E-2</v>
      </c>
      <c r="AE63" s="3">
        <f>+'Indice PondENGHO'!AE61/'Indice PondENGHO'!AE60-1</f>
        <v>2.2034436769796439E-2</v>
      </c>
      <c r="AF63" s="3">
        <f>+'Indice PondENGHO'!AF61/'Indice PondENGHO'!AF60-1</f>
        <v>2.9373650446254729E-2</v>
      </c>
      <c r="AG63" s="3">
        <f>+'Indice PondENGHO'!AG61/'Indice PondENGHO'!AG60-1</f>
        <v>2.466236336550498E-2</v>
      </c>
      <c r="AH63" s="3">
        <f>+'Indice PondENGHO'!AH61/'Indice PondENGHO'!AH60-1</f>
        <v>2.3073082722636418E-2</v>
      </c>
      <c r="AI63" s="3">
        <f>+'Indice PondENGHO'!AI61/'Indice PondENGHO'!AI60-1</f>
        <v>7.9139458021499909E-3</v>
      </c>
      <c r="AJ63" s="3">
        <f>+'Indice PondENGHO'!AJ61/'Indice PondENGHO'!AJ60-1</f>
        <v>1.8609500729768635E-2</v>
      </c>
      <c r="AK63" s="3">
        <f>+'Indice PondENGHO'!AK61/'Indice PondENGHO'!AK60-1</f>
        <v>2.896520210164133E-2</v>
      </c>
      <c r="AL63" s="3">
        <f>+'Indice PondENGHO'!AL61/'Indice PondENGHO'!AL60-1</f>
        <v>5.040403320814435E-2</v>
      </c>
      <c r="AM63" s="11">
        <f>+'Indice PondENGHO'!AM61/'Indice PondENGHO'!AM60-1</f>
        <v>2.016908419526886E-2</v>
      </c>
      <c r="AN63" s="3">
        <f>+'Indice PondENGHO'!AN61/'Indice PondENGHO'!AN60-1</f>
        <v>2.8992727427132436E-2</v>
      </c>
      <c r="AO63" s="3">
        <f>+'Indice PondENGHO'!AO61/'Indice PondENGHO'!AO60-1</f>
        <v>5.4934834473583383E-3</v>
      </c>
      <c r="AP63" s="3">
        <f>+'Indice PondENGHO'!AP61/'Indice PondENGHO'!AP60-1</f>
        <v>5.1256923508838259E-2</v>
      </c>
      <c r="AQ63" s="3">
        <f>+'Indice PondENGHO'!AQ61/'Indice PondENGHO'!AQ60-1</f>
        <v>2.1661094819987792E-2</v>
      </c>
      <c r="AR63" s="3">
        <f>+'Indice PondENGHO'!AR61/'Indice PondENGHO'!AR60-1</f>
        <v>2.9472888087199722E-2</v>
      </c>
      <c r="AS63" s="3">
        <f>+'Indice PondENGHO'!AS61/'Indice PondENGHO'!AS60-1</f>
        <v>2.3974250418940191E-2</v>
      </c>
      <c r="AT63" s="3">
        <f>+'Indice PondENGHO'!AT61/'Indice PondENGHO'!AT60-1</f>
        <v>2.250075508969207E-2</v>
      </c>
      <c r="AU63" s="3">
        <f>+'Indice PondENGHO'!AU61/'Indice PondENGHO'!AU60-1</f>
        <v>7.6430481685691998E-3</v>
      </c>
      <c r="AV63" s="3">
        <f>+'Indice PondENGHO'!AV61/'Indice PondENGHO'!AV60-1</f>
        <v>1.7977828643402249E-2</v>
      </c>
      <c r="AW63" s="3">
        <f>+'Indice PondENGHO'!AW61/'Indice PondENGHO'!AW60-1</f>
        <v>2.940022018607924E-2</v>
      </c>
      <c r="AX63" s="3">
        <f>+'Indice PondENGHO'!AX61/'Indice PondENGHO'!AX60-1</f>
        <v>5.0914853866127041E-2</v>
      </c>
      <c r="AY63" s="3">
        <f>+'Indice PondENGHO'!AY61/'Indice PondENGHO'!AY60-1</f>
        <v>1.9844464396324035E-2</v>
      </c>
      <c r="AZ63" s="10">
        <f>+'Indice PondENGHO'!AZ61/'Indice PondENGHO'!AZ60-1</f>
        <v>2.8653388769253496E-2</v>
      </c>
      <c r="BA63" s="3">
        <f>+'Indice PondENGHO'!BA61/'Indice PondENGHO'!BA60-1</f>
        <v>5.1894056245465059E-3</v>
      </c>
      <c r="BB63" s="3">
        <f>+'Indice PondENGHO'!BB61/'Indice PondENGHO'!BB60-1</f>
        <v>5.1756928950979608E-2</v>
      </c>
      <c r="BC63" s="3">
        <f>+'Indice PondENGHO'!BC61/'Indice PondENGHO'!BC60-1</f>
        <v>2.0891290939355045E-2</v>
      </c>
      <c r="BD63" s="3">
        <f>+'Indice PondENGHO'!BD61/'Indice PondENGHO'!BD60-1</f>
        <v>3.035845095477252E-2</v>
      </c>
      <c r="BE63" s="3">
        <f>+'Indice PondENGHO'!BE61/'Indice PondENGHO'!BE60-1</f>
        <v>2.3208583238814695E-2</v>
      </c>
      <c r="BF63" s="3">
        <f>+'Indice PondENGHO'!BF61/'Indice PondENGHO'!BF60-1</f>
        <v>2.1833911746417023E-2</v>
      </c>
      <c r="BG63" s="3">
        <f>+'Indice PondENGHO'!BG61/'Indice PondENGHO'!BG60-1</f>
        <v>6.9253602981989015E-3</v>
      </c>
      <c r="BH63" s="3">
        <f>+'Indice PondENGHO'!BH61/'Indice PondENGHO'!BH60-1</f>
        <v>1.7052448362436579E-2</v>
      </c>
      <c r="BI63" s="3">
        <f>+'Indice PondENGHO'!BI61/'Indice PondENGHO'!BI60-1</f>
        <v>2.9067411332002191E-2</v>
      </c>
      <c r="BJ63" s="3">
        <f>+'Indice PondENGHO'!BJ61/'Indice PondENGHO'!BJ60-1</f>
        <v>5.2037464157660418E-2</v>
      </c>
      <c r="BK63" s="11">
        <f>+'Indice PondENGHO'!BK61/'Indice PondENGHO'!BK60-1</f>
        <v>1.9395118316698934E-2</v>
      </c>
      <c r="BL63" s="2">
        <f t="shared" si="2"/>
        <v>44501</v>
      </c>
      <c r="BM63" s="3">
        <f>+'Indice PondENGHO'!BL61/'Indice PondENGHO'!BL60-1</f>
        <v>2.9569040393225388E-2</v>
      </c>
      <c r="BN63" s="3">
        <f>+'Indice PondENGHO'!BM61/'Indice PondENGHO'!BM60-1</f>
        <v>2.9195498413519205E-2</v>
      </c>
      <c r="BO63" s="3">
        <f>+'Indice PondENGHO'!BN61/'Indice PondENGHO'!BN60-1</f>
        <v>2.929343203104251E-2</v>
      </c>
      <c r="BP63" s="3">
        <f>+'Indice PondENGHO'!BO61/'Indice PondENGHO'!BO60-1</f>
        <v>2.899027229003992E-2</v>
      </c>
      <c r="BQ63" s="3">
        <f>+'Indice PondENGHO'!BP61/'Indice PondENGHO'!BP60-1</f>
        <v>2.8767432063828702E-2</v>
      </c>
      <c r="BR63" s="10">
        <f>+'Indice PondENGHO'!BQ61/'Indice PondENGHO'!BQ60-1</f>
        <v>2.9212386533953971E-2</v>
      </c>
      <c r="BS63" s="3">
        <f>+'Indice PondENGHO'!BR61/'Indice PondENGHO'!BR60-1</f>
        <v>5.7333722000707521E-3</v>
      </c>
      <c r="BT63" s="3">
        <f>+'Indice PondENGHO'!BS61/'Indice PondENGHO'!BS60-1</f>
        <v>5.0967798392411279E-2</v>
      </c>
      <c r="BU63" s="3">
        <f>+'Indice PondENGHO'!BT61/'Indice PondENGHO'!BT60-1</f>
        <v>2.1694589898407779E-2</v>
      </c>
      <c r="BV63" s="3">
        <f>+'Indice PondENGHO'!BU61/'Indice PondENGHO'!BU60-1</f>
        <v>2.9757453417919244E-2</v>
      </c>
      <c r="BW63" s="3">
        <f>+'Indice PondENGHO'!BV61/'Indice PondENGHO'!BV60-1</f>
        <v>2.4024229727049207E-2</v>
      </c>
      <c r="BX63" s="3">
        <f>+'Indice PondENGHO'!BW61/'Indice PondENGHO'!BW60-1</f>
        <v>2.2650137832087802E-2</v>
      </c>
      <c r="BY63" s="3">
        <f>+'Indice PondENGHO'!BX61/'Indice PondENGHO'!BX60-1</f>
        <v>7.5747198501188162E-3</v>
      </c>
      <c r="BZ63" s="3">
        <f>+'Indice PondENGHO'!BY61/'Indice PondENGHO'!BY60-1</f>
        <v>1.8085485766666576E-2</v>
      </c>
      <c r="CA63" s="3">
        <f>+'Indice PondENGHO'!BZ61/'Indice PondENGHO'!BZ60-1</f>
        <v>2.9168970687607265E-2</v>
      </c>
      <c r="CB63" s="3">
        <f>+'Indice PondENGHO'!CA61/'Indice PondENGHO'!CA60-1</f>
        <v>5.0982997796775953E-2</v>
      </c>
      <c r="CC63" s="11">
        <f>+'Indice PondENGHO'!CB61/'Indice PondENGHO'!CB60-1</f>
        <v>1.9904796094749155E-2</v>
      </c>
      <c r="CD63" s="10">
        <f>+'Indice PondENGHO'!CC61/'Indice PondENGHO'!CC60-1</f>
        <v>2.9075517675869911E-2</v>
      </c>
      <c r="CE63" s="11">
        <f>+'Indice PondENGHO'!CD61/'Indice PondENGHO'!CD60-1</f>
        <v>2.9075517675869911E-2</v>
      </c>
      <c r="CG63" s="3">
        <f ca="1">+'Indice PondENGHO'!CF61/'Indice PondENGHO'!CF60-1</f>
        <v>2.913853313666559E-2</v>
      </c>
      <c r="CI63" s="3">
        <f t="shared" si="3"/>
        <v>8.016083293966858E-4</v>
      </c>
      <c r="CJ63" s="3">
        <f>+'[3]Infla Mensual PondENGHO'!CF63</f>
        <v>8.1701957739710451E-5</v>
      </c>
      <c r="CK63" s="3">
        <f t="shared" si="4"/>
        <v>7.1990637165697535E-4</v>
      </c>
    </row>
    <row r="64" spans="1:89" x14ac:dyDescent="0.25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PondENGHO'!D61-1</f>
        <v>4.7615525665514191E-2</v>
      </c>
      <c r="E64" s="3">
        <f>+'Indice PondENGHO'!E62/'Indice PondENGHO'!E61-1</f>
        <v>5.3927647223536379E-2</v>
      </c>
      <c r="F64" s="3">
        <f>+'Indice PondENGHO'!F62/'Indice PondENGHO'!F61-1</f>
        <v>5.8199393051468373E-2</v>
      </c>
      <c r="G64" s="3">
        <f>+'Indice PondENGHO'!G62/'Indice PondENGHO'!G61-1</f>
        <v>1.9807784004444606E-2</v>
      </c>
      <c r="H64" s="3">
        <f>+'Indice PondENGHO'!H62/'Indice PondENGHO'!H61-1</f>
        <v>3.5159699107692122E-2</v>
      </c>
      <c r="I64" s="3">
        <f>+'Indice PondENGHO'!I62/'Indice PondENGHO'!I61-1</f>
        <v>5.759332565210995E-3</v>
      </c>
      <c r="J64" s="3">
        <f>+'Indice PondENGHO'!J62/'Indice PondENGHO'!J61-1</f>
        <v>4.4926210623014606E-2</v>
      </c>
      <c r="K64" s="3">
        <f>+'Indice PondENGHO'!K62/'Indice PondENGHO'!K61-1</f>
        <v>1.026173169088751E-2</v>
      </c>
      <c r="L64" s="3">
        <f>+'Indice PondENGHO'!L62/'Indice PondENGHO'!L61-1</f>
        <v>3.8196920603396078E-2</v>
      </c>
      <c r="M64" s="3">
        <f>+'Indice PondENGHO'!M62/'Indice PondENGHO'!M61-1</f>
        <v>3.2618901529655409E-2</v>
      </c>
      <c r="N64" s="3">
        <f>+'Indice PondENGHO'!N62/'Indice PondENGHO'!N61-1</f>
        <v>6.2814601528698999E-2</v>
      </c>
      <c r="O64" s="11">
        <f>+'Indice PondENGHO'!O62/'Indice PondENGHO'!O61-1</f>
        <v>3.2587731833061406E-2</v>
      </c>
      <c r="P64" s="3">
        <f>+'Indice PondENGHO'!P62/'Indice PondENGHO'!P61-1</f>
        <v>4.6998498038433256E-2</v>
      </c>
      <c r="Q64" s="3">
        <f>+'Indice PondENGHO'!Q62/'Indice PondENGHO'!Q61-1</f>
        <v>5.3911278378496297E-2</v>
      </c>
      <c r="R64" s="3">
        <f>+'Indice PondENGHO'!R62/'Indice PondENGHO'!R61-1</f>
        <v>5.8513822852451769E-2</v>
      </c>
      <c r="S64" s="3">
        <f>+'Indice PondENGHO'!S62/'Indice PondENGHO'!S61-1</f>
        <v>2.0385872629698598E-2</v>
      </c>
      <c r="T64" s="3">
        <f>+'Indice PondENGHO'!T62/'Indice PondENGHO'!T61-1</f>
        <v>3.6081225936700934E-2</v>
      </c>
      <c r="U64" s="3">
        <f>+'Indice PondENGHO'!U62/'Indice PondENGHO'!U61-1</f>
        <v>5.4821566916296582E-3</v>
      </c>
      <c r="V64" s="3">
        <f>+'Indice PondENGHO'!V62/'Indice PondENGHO'!V61-1</f>
        <v>4.6471118753833807E-2</v>
      </c>
      <c r="W64" s="3">
        <f>+'Indice PondENGHO'!W62/'Indice PondENGHO'!W61-1</f>
        <v>1.0705128003224873E-2</v>
      </c>
      <c r="X64" s="3">
        <f>+'Indice PondENGHO'!X62/'Indice PondENGHO'!X61-1</f>
        <v>3.9393661860240403E-2</v>
      </c>
      <c r="Y64" s="3">
        <f>+'Indice PondENGHO'!Y62/'Indice PondENGHO'!Y61-1</f>
        <v>3.2250887889119673E-2</v>
      </c>
      <c r="Z64" s="3">
        <f>+'Indice PondENGHO'!Z62/'Indice PondENGHO'!Z61-1</f>
        <v>6.0713000605677303E-2</v>
      </c>
      <c r="AA64" s="3">
        <f>+'Indice PondENGHO'!AA62/'Indice PondENGHO'!AA61-1</f>
        <v>3.2128941357428165E-2</v>
      </c>
      <c r="AB64" s="10">
        <f>+'Indice PondENGHO'!AB62/'Indice PondENGHO'!AB61-1</f>
        <v>4.6557809573329001E-2</v>
      </c>
      <c r="AC64" s="3">
        <f>+'Indice PondENGHO'!AC62/'Indice PondENGHO'!AC61-1</f>
        <v>5.3958392200073702E-2</v>
      </c>
      <c r="AD64" s="3">
        <f>+'Indice PondENGHO'!AD62/'Indice PondENGHO'!AD61-1</f>
        <v>5.8347503896905017E-2</v>
      </c>
      <c r="AE64" s="3">
        <f>+'Indice PondENGHO'!AE62/'Indice PondENGHO'!AE61-1</f>
        <v>2.0718450678147704E-2</v>
      </c>
      <c r="AF64" s="3">
        <f>+'Indice PondENGHO'!AF62/'Indice PondENGHO'!AF61-1</f>
        <v>3.6193443363731204E-2</v>
      </c>
      <c r="AG64" s="3">
        <f>+'Indice PondENGHO'!AG62/'Indice PondENGHO'!AG61-1</f>
        <v>5.159673201601489E-3</v>
      </c>
      <c r="AH64" s="3">
        <f>+'Indice PondENGHO'!AH62/'Indice PondENGHO'!AH61-1</f>
        <v>4.6313210890990275E-2</v>
      </c>
      <c r="AI64" s="3">
        <f>+'Indice PondENGHO'!AI62/'Indice PondENGHO'!AI61-1</f>
        <v>1.0685308350704803E-2</v>
      </c>
      <c r="AJ64" s="3">
        <f>+'Indice PondENGHO'!AJ62/'Indice PondENGHO'!AJ61-1</f>
        <v>3.9813142886024666E-2</v>
      </c>
      <c r="AK64" s="3">
        <f>+'Indice PondENGHO'!AK62/'Indice PondENGHO'!AK61-1</f>
        <v>3.2093740566440765E-2</v>
      </c>
      <c r="AL64" s="3">
        <f>+'Indice PondENGHO'!AL62/'Indice PondENGHO'!AL61-1</f>
        <v>5.8634943065736689E-2</v>
      </c>
      <c r="AM64" s="11">
        <f>+'Indice PondENGHO'!AM62/'Indice PondENGHO'!AM61-1</f>
        <v>3.2138820378786681E-2</v>
      </c>
      <c r="AN64" s="3">
        <f>+'Indice PondENGHO'!AN62/'Indice PondENGHO'!AN61-1</f>
        <v>4.614765114765107E-2</v>
      </c>
      <c r="AO64" s="3">
        <f>+'Indice PondENGHO'!AO62/'Indice PondENGHO'!AO61-1</f>
        <v>5.3852392005530936E-2</v>
      </c>
      <c r="AP64" s="3">
        <f>+'Indice PondENGHO'!AP62/'Indice PondENGHO'!AP61-1</f>
        <v>5.8425960706110391E-2</v>
      </c>
      <c r="AQ64" s="3">
        <f>+'Indice PondENGHO'!AQ62/'Indice PondENGHO'!AQ61-1</f>
        <v>2.096693804042582E-2</v>
      </c>
      <c r="AR64" s="3">
        <f>+'Indice PondENGHO'!AR62/'Indice PondENGHO'!AR61-1</f>
        <v>3.6266075401512943E-2</v>
      </c>
      <c r="AS64" s="3">
        <f>+'Indice PondENGHO'!AS62/'Indice PondENGHO'!AS61-1</f>
        <v>4.8880880577972796E-3</v>
      </c>
      <c r="AT64" s="3">
        <f>+'Indice PondENGHO'!AT62/'Indice PondENGHO'!AT61-1</f>
        <v>4.8618780342982726E-2</v>
      </c>
      <c r="AU64" s="3">
        <f>+'Indice PondENGHO'!AU62/'Indice PondENGHO'!AU61-1</f>
        <v>1.1115501699964891E-2</v>
      </c>
      <c r="AV64" s="3">
        <f>+'Indice PondENGHO'!AV62/'Indice PondENGHO'!AV61-1</f>
        <v>4.0721414008521917E-2</v>
      </c>
      <c r="AW64" s="3">
        <f>+'Indice PondENGHO'!AW62/'Indice PondENGHO'!AW61-1</f>
        <v>3.2313604686129205E-2</v>
      </c>
      <c r="AX64" s="3">
        <f>+'Indice PondENGHO'!AX62/'Indice PondENGHO'!AX61-1</f>
        <v>5.7903910850516382E-2</v>
      </c>
      <c r="AY64" s="3">
        <f>+'Indice PondENGHO'!AY62/'Indice PondENGHO'!AY61-1</f>
        <v>3.1569897422244475E-2</v>
      </c>
      <c r="AZ64" s="10">
        <f>+'Indice PondENGHO'!AZ62/'Indice PondENGHO'!AZ61-1</f>
        <v>4.5565568253411293E-2</v>
      </c>
      <c r="BA64" s="3">
        <f>+'Indice PondENGHO'!BA62/'Indice PondENGHO'!BA61-1</f>
        <v>5.3730939992557847E-2</v>
      </c>
      <c r="BB64" s="3">
        <f>+'Indice PondENGHO'!BB62/'Indice PondENGHO'!BB61-1</f>
        <v>5.8407693901834312E-2</v>
      </c>
      <c r="BC64" s="3">
        <f>+'Indice PondENGHO'!BC62/'Indice PondENGHO'!BC61-1</f>
        <v>2.1730970061896393E-2</v>
      </c>
      <c r="BD64" s="3">
        <f>+'Indice PondENGHO'!BD62/'Indice PondENGHO'!BD61-1</f>
        <v>3.7122835140316557E-2</v>
      </c>
      <c r="BE64" s="3">
        <f>+'Indice PondENGHO'!BE62/'Indice PondENGHO'!BE61-1</f>
        <v>4.5255082686475046E-3</v>
      </c>
      <c r="BF64" s="3">
        <f>+'Indice PondENGHO'!BF62/'Indice PondENGHO'!BF61-1</f>
        <v>5.018154889110038E-2</v>
      </c>
      <c r="BG64" s="3">
        <f>+'Indice PondENGHO'!BG62/'Indice PondENGHO'!BG61-1</f>
        <v>1.1525197424784306E-2</v>
      </c>
      <c r="BH64" s="3">
        <f>+'Indice PondENGHO'!BH62/'Indice PondENGHO'!BH61-1</f>
        <v>4.1915225327704642E-2</v>
      </c>
      <c r="BI64" s="3">
        <f>+'Indice PondENGHO'!BI62/'Indice PondENGHO'!BI61-1</f>
        <v>3.1636012233858146E-2</v>
      </c>
      <c r="BJ64" s="3">
        <f>+'Indice PondENGHO'!BJ62/'Indice PondENGHO'!BJ61-1</f>
        <v>5.766676890272171E-2</v>
      </c>
      <c r="BK64" s="11">
        <f>+'Indice PondENGHO'!BK62/'Indice PondENGHO'!BK61-1</f>
        <v>3.0653969479377263E-2</v>
      </c>
      <c r="BL64" s="2">
        <f t="shared" si="2"/>
        <v>44531</v>
      </c>
      <c r="BM64" s="3">
        <f>+'Indice PondENGHO'!BL62/'Indice PondENGHO'!BL61-1</f>
        <v>4.2560040922534181E-2</v>
      </c>
      <c r="BN64" s="3">
        <f>+'Indice PondENGHO'!BM62/'Indice PondENGHO'!BM61-1</f>
        <v>4.1773170575456708E-2</v>
      </c>
      <c r="BO64" s="3">
        <f>+'Indice PondENGHO'!BN62/'Indice PondENGHO'!BN61-1</f>
        <v>4.060840698223922E-2</v>
      </c>
      <c r="BP64" s="3">
        <f>+'Indice PondENGHO'!BO62/'Indice PondENGHO'!BO61-1</f>
        <v>4.0423384648625493E-2</v>
      </c>
      <c r="BQ64" s="3">
        <f>+'Indice PondENGHO'!BP62/'Indice PondENGHO'!BP61-1</f>
        <v>3.9704567705847627E-2</v>
      </c>
      <c r="BR64" s="10">
        <f>+'Indice PondENGHO'!BQ62/'Indice PondENGHO'!BQ61-1</f>
        <v>4.6524527531580429E-2</v>
      </c>
      <c r="BS64" s="3">
        <f>+'Indice PondENGHO'!BR62/'Indice PondENGHO'!BR61-1</f>
        <v>5.3854711236378749E-2</v>
      </c>
      <c r="BT64" s="3">
        <f>+'Indice PondENGHO'!BS62/'Indice PondENGHO'!BS61-1</f>
        <v>5.838952206215664E-2</v>
      </c>
      <c r="BU64" s="3">
        <f>+'Indice PondENGHO'!BT62/'Indice PondENGHO'!BT61-1</f>
        <v>2.0943798381776402E-2</v>
      </c>
      <c r="BV64" s="3">
        <f>+'Indice PondENGHO'!BU62/'Indice PondENGHO'!BU61-1</f>
        <v>3.6490400681867596E-2</v>
      </c>
      <c r="BW64" s="3">
        <f>+'Indice PondENGHO'!BV62/'Indice PondENGHO'!BV61-1</f>
        <v>4.9261577315169447E-3</v>
      </c>
      <c r="BX64" s="3">
        <f>+'Indice PondENGHO'!BW62/'Indice PondENGHO'!BW61-1</f>
        <v>4.817216085467213E-2</v>
      </c>
      <c r="BY64" s="3">
        <f>+'Indice PondENGHO'!BX62/'Indice PondENGHO'!BX61-1</f>
        <v>1.0980596080649496E-2</v>
      </c>
      <c r="BZ64" s="3">
        <f>+'Indice PondENGHO'!BY62/'Indice PondENGHO'!BY61-1</f>
        <v>4.0562085853866225E-2</v>
      </c>
      <c r="CA64" s="3">
        <f>+'Indice PondENGHO'!BZ62/'Indice PondENGHO'!BZ61-1</f>
        <v>3.2014351425778909E-2</v>
      </c>
      <c r="CB64" s="3">
        <f>+'Indice PondENGHO'!CA62/'Indice PondENGHO'!CA61-1</f>
        <v>5.8667024033279169E-2</v>
      </c>
      <c r="CC64" s="11">
        <f>+'Indice PondENGHO'!CB62/'Indice PondENGHO'!CB61-1</f>
        <v>3.1504044800007236E-2</v>
      </c>
      <c r="CD64" s="10">
        <f>+'Indice PondENGHO'!CC62/'Indice PondENGHO'!CC61-1</f>
        <v>4.0698454475412094E-2</v>
      </c>
      <c r="CE64" s="11">
        <f>+'Indice PondENGHO'!CD62/'Indice PondENGHO'!CD61-1</f>
        <v>4.0698454475412094E-2</v>
      </c>
      <c r="CG64" s="3">
        <f ca="1">+'Indice PondENGHO'!CF62/'Indice PondENGHO'!CF61-1</f>
        <v>4.0822830553698619E-2</v>
      </c>
      <c r="CI64" s="3">
        <f t="shared" si="3"/>
        <v>2.8554732166865548E-3</v>
      </c>
      <c r="CJ64" s="3">
        <f>+'[3]Infla Mensual PondENGHO'!CF64</f>
        <v>3.0493725413136552E-3</v>
      </c>
      <c r="CK64" s="3">
        <f t="shared" si="4"/>
        <v>-1.9389932462710036E-4</v>
      </c>
    </row>
    <row r="65" spans="1:89" x14ac:dyDescent="0.25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PondENGHO'!D62-1</f>
        <v>4.5615242013145707E-2</v>
      </c>
      <c r="E65" s="3">
        <f>+'Indice PondENGHO'!E63/'Indice PondENGHO'!E62-1</f>
        <v>1.8064410572701917E-2</v>
      </c>
      <c r="F65" s="3">
        <f>+'Indice PondENGHO'!F63/'Indice PondENGHO'!F62-1</f>
        <v>5.5325010324469792E-2</v>
      </c>
      <c r="G65" s="3">
        <f>+'Indice PondENGHO'!G63/'Indice PondENGHO'!G62-1</f>
        <v>1.9788843161694381E-2</v>
      </c>
      <c r="H65" s="3">
        <f>+'Indice PondENGHO'!H63/'Indice PondENGHO'!H62-1</f>
        <v>3.9536538212602279E-2</v>
      </c>
      <c r="I65" s="3">
        <f>+'Indice PondENGHO'!I63/'Indice PondENGHO'!I62-1</f>
        <v>3.9268338015452153E-2</v>
      </c>
      <c r="J65" s="3">
        <f>+'Indice PondENGHO'!J63/'Indice PondENGHO'!J62-1</f>
        <v>2.8414545244574096E-2</v>
      </c>
      <c r="K65" s="3">
        <f>+'Indice PondENGHO'!K63/'Indice PondENGHO'!K62-1</f>
        <v>6.1485086003919331E-2</v>
      </c>
      <c r="L65" s="3">
        <f>+'Indice PondENGHO'!L63/'Indice PondENGHO'!L62-1</f>
        <v>3.7894182202405258E-2</v>
      </c>
      <c r="M65" s="3">
        <f>+'Indice PondENGHO'!M63/'Indice PondENGHO'!M62-1</f>
        <v>3.7714046623326114E-2</v>
      </c>
      <c r="N65" s="3">
        <f>+'Indice PondENGHO'!N63/'Indice PondENGHO'!N62-1</f>
        <v>5.5243472412539241E-2</v>
      </c>
      <c r="O65" s="11">
        <f>+'Indice PondENGHO'!O63/'Indice PondENGHO'!O62-1</f>
        <v>4.2721511337837859E-2</v>
      </c>
      <c r="P65" s="3">
        <f>+'Indice PondENGHO'!P63/'Indice PondENGHO'!P62-1</f>
        <v>4.6038358204878893E-2</v>
      </c>
      <c r="Q65" s="3">
        <f>+'Indice PondENGHO'!Q63/'Indice PondENGHO'!Q62-1</f>
        <v>1.7767906787618637E-2</v>
      </c>
      <c r="R65" s="3">
        <f>+'Indice PondENGHO'!R63/'Indice PondENGHO'!R62-1</f>
        <v>5.5744693217416375E-2</v>
      </c>
      <c r="S65" s="3">
        <f>+'Indice PondENGHO'!S63/'Indice PondENGHO'!S62-1</f>
        <v>1.8866994602669829E-2</v>
      </c>
      <c r="T65" s="3">
        <f>+'Indice PondENGHO'!T63/'Indice PondENGHO'!T62-1</f>
        <v>4.0448191801886857E-2</v>
      </c>
      <c r="U65" s="3">
        <f>+'Indice PondENGHO'!U63/'Indice PondENGHO'!U62-1</f>
        <v>4.0270011309374132E-2</v>
      </c>
      <c r="V65" s="3">
        <f>+'Indice PondENGHO'!V63/'Indice PondENGHO'!V62-1</f>
        <v>2.8197194823385452E-2</v>
      </c>
      <c r="W65" s="3">
        <f>+'Indice PondENGHO'!W63/'Indice PondENGHO'!W62-1</f>
        <v>6.4259937327497907E-2</v>
      </c>
      <c r="X65" s="3">
        <f>+'Indice PondENGHO'!X63/'Indice PondENGHO'!X62-1</f>
        <v>3.8415858883530829E-2</v>
      </c>
      <c r="Y65" s="3">
        <f>+'Indice PondENGHO'!Y63/'Indice PondENGHO'!Y62-1</f>
        <v>3.8398532303618449E-2</v>
      </c>
      <c r="Z65" s="3">
        <f>+'Indice PondENGHO'!Z63/'Indice PondENGHO'!Z62-1</f>
        <v>5.5533314510385567E-2</v>
      </c>
      <c r="AA65" s="3">
        <f>+'Indice PondENGHO'!AA63/'Indice PondENGHO'!AA62-1</f>
        <v>4.3259476085634629E-2</v>
      </c>
      <c r="AB65" s="10">
        <f>+'Indice PondENGHO'!AB63/'Indice PondENGHO'!AB62-1</f>
        <v>4.6277653719295486E-2</v>
      </c>
      <c r="AC65" s="3">
        <f>+'Indice PondENGHO'!AC63/'Indice PondENGHO'!AC62-1</f>
        <v>1.7812581326850596E-2</v>
      </c>
      <c r="AD65" s="3">
        <f>+'Indice PondENGHO'!AD63/'Indice PondENGHO'!AD62-1</f>
        <v>5.5859003270737562E-2</v>
      </c>
      <c r="AE65" s="3">
        <f>+'Indice PondENGHO'!AE63/'Indice PondENGHO'!AE62-1</f>
        <v>1.8341806097950775E-2</v>
      </c>
      <c r="AF65" s="3">
        <f>+'Indice PondENGHO'!AF63/'Indice PondENGHO'!AF62-1</f>
        <v>3.9828298344212643E-2</v>
      </c>
      <c r="AG65" s="3">
        <f>+'Indice PondENGHO'!AG63/'Indice PondENGHO'!AG62-1</f>
        <v>4.0222847669496797E-2</v>
      </c>
      <c r="AH65" s="3">
        <f>+'Indice PondENGHO'!AH63/'Indice PondENGHO'!AH62-1</f>
        <v>2.8670466708180076E-2</v>
      </c>
      <c r="AI65" s="3">
        <f>+'Indice PondENGHO'!AI63/'Indice PondENGHO'!AI62-1</f>
        <v>6.5432039358597205E-2</v>
      </c>
      <c r="AJ65" s="3">
        <f>+'Indice PondENGHO'!AJ63/'Indice PondENGHO'!AJ62-1</f>
        <v>3.8445217294051259E-2</v>
      </c>
      <c r="AK65" s="3">
        <f>+'Indice PondENGHO'!AK63/'Indice PondENGHO'!AK62-1</f>
        <v>3.8578294092060705E-2</v>
      </c>
      <c r="AL65" s="3">
        <f>+'Indice PondENGHO'!AL63/'Indice PondENGHO'!AL62-1</f>
        <v>5.5401394827209627E-2</v>
      </c>
      <c r="AM65" s="11">
        <f>+'Indice PondENGHO'!AM63/'Indice PondENGHO'!AM62-1</f>
        <v>4.3309628561545521E-2</v>
      </c>
      <c r="AN65" s="3">
        <f>+'Indice PondENGHO'!AN63/'Indice PondENGHO'!AN62-1</f>
        <v>4.6298611273512646E-2</v>
      </c>
      <c r="AO65" s="3">
        <f>+'Indice PondENGHO'!AO63/'Indice PondENGHO'!AO62-1</f>
        <v>1.7737690389216354E-2</v>
      </c>
      <c r="AP65" s="3">
        <f>+'Indice PondENGHO'!AP63/'Indice PondENGHO'!AP62-1</f>
        <v>5.6240026669891918E-2</v>
      </c>
      <c r="AQ65" s="3">
        <f>+'Indice PondENGHO'!AQ63/'Indice PondENGHO'!AQ62-1</f>
        <v>1.8572055682128941E-2</v>
      </c>
      <c r="AR65" s="3">
        <f>+'Indice PondENGHO'!AR63/'Indice PondENGHO'!AR62-1</f>
        <v>3.9872765693274026E-2</v>
      </c>
      <c r="AS65" s="3">
        <f>+'Indice PondENGHO'!AS63/'Indice PondENGHO'!AS62-1</f>
        <v>4.204643252501028E-2</v>
      </c>
      <c r="AT65" s="3">
        <f>+'Indice PondENGHO'!AT63/'Indice PondENGHO'!AT62-1</f>
        <v>2.7984594146019059E-2</v>
      </c>
      <c r="AU65" s="3">
        <f>+'Indice PondENGHO'!AU63/'Indice PondENGHO'!AU62-1</f>
        <v>6.5989059805129591E-2</v>
      </c>
      <c r="AV65" s="3">
        <f>+'Indice PondENGHO'!AV63/'Indice PondENGHO'!AV62-1</f>
        <v>3.9021068792059355E-2</v>
      </c>
      <c r="AW65" s="3">
        <f>+'Indice PondENGHO'!AW63/'Indice PondENGHO'!AW62-1</f>
        <v>3.807556267714296E-2</v>
      </c>
      <c r="AX65" s="3">
        <f>+'Indice PondENGHO'!AX63/'Indice PondENGHO'!AX62-1</f>
        <v>5.5972829554539194E-2</v>
      </c>
      <c r="AY65" s="3">
        <f>+'Indice PondENGHO'!AY63/'Indice PondENGHO'!AY62-1</f>
        <v>4.3509626162739234E-2</v>
      </c>
      <c r="AZ65" s="10">
        <f>+'Indice PondENGHO'!AZ63/'Indice PondENGHO'!AZ62-1</f>
        <v>4.6450006839285907E-2</v>
      </c>
      <c r="BA65" s="3">
        <f>+'Indice PondENGHO'!BA63/'Indice PondENGHO'!BA62-1</f>
        <v>1.7486353486581008E-2</v>
      </c>
      <c r="BB65" s="3">
        <f>+'Indice PondENGHO'!BB63/'Indice PondENGHO'!BB62-1</f>
        <v>5.6663627705501485E-2</v>
      </c>
      <c r="BC65" s="3">
        <f>+'Indice PondENGHO'!BC63/'Indice PondENGHO'!BC62-1</f>
        <v>1.7778606508217276E-2</v>
      </c>
      <c r="BD65" s="3">
        <f>+'Indice PondENGHO'!BD63/'Indice PondENGHO'!BD62-1</f>
        <v>4.1692165919408053E-2</v>
      </c>
      <c r="BE65" s="3">
        <f>+'Indice PondENGHO'!BE63/'Indice PondENGHO'!BE62-1</f>
        <v>4.355386688930829E-2</v>
      </c>
      <c r="BF65" s="3">
        <f>+'Indice PondENGHO'!BF63/'Indice PondENGHO'!BF62-1</f>
        <v>2.752828432092147E-2</v>
      </c>
      <c r="BG65" s="3">
        <f>+'Indice PondENGHO'!BG63/'Indice PondENGHO'!BG62-1</f>
        <v>6.8398610056840115E-2</v>
      </c>
      <c r="BH65" s="3">
        <f>+'Indice PondENGHO'!BH63/'Indice PondENGHO'!BH62-1</f>
        <v>3.9284429790731989E-2</v>
      </c>
      <c r="BI65" s="3">
        <f>+'Indice PondENGHO'!BI63/'Indice PondENGHO'!BI62-1</f>
        <v>3.8167986670309517E-2</v>
      </c>
      <c r="BJ65" s="3">
        <f>+'Indice PondENGHO'!BJ63/'Indice PondENGHO'!BJ62-1</f>
        <v>5.6245174008423771E-2</v>
      </c>
      <c r="BK65" s="11">
        <f>+'Indice PondENGHO'!BK63/'Indice PondENGHO'!BK62-1</f>
        <v>4.4570331267010932E-2</v>
      </c>
      <c r="BL65" s="2">
        <f t="shared" si="2"/>
        <v>44562</v>
      </c>
      <c r="BM65" s="3">
        <f>+'Indice PondENGHO'!BL63/'Indice PondENGHO'!BL62-1</f>
        <v>4.2143504227394324E-2</v>
      </c>
      <c r="BN65" s="3">
        <f>+'Indice PondENGHO'!BM63/'Indice PondENGHO'!BM62-1</f>
        <v>4.1791681796551128E-2</v>
      </c>
      <c r="BO65" s="3">
        <f>+'Indice PondENGHO'!BN63/'Indice PondENGHO'!BN62-1</f>
        <v>4.2005771680155624E-2</v>
      </c>
      <c r="BP65" s="3">
        <f>+'Indice PondENGHO'!BO63/'Indice PondENGHO'!BO62-1</f>
        <v>4.1792352719392856E-2</v>
      </c>
      <c r="BQ65" s="3">
        <f>+'Indice PondENGHO'!BP63/'Indice PondENGHO'!BP62-1</f>
        <v>4.1772100764040587E-2</v>
      </c>
      <c r="BR65" s="10">
        <f>+'Indice PondENGHO'!BQ63/'Indice PondENGHO'!BQ62-1</f>
        <v>4.6155284229252969E-2</v>
      </c>
      <c r="BS65" s="3">
        <f>+'Indice PondENGHO'!BR63/'Indice PondENGHO'!BR62-1</f>
        <v>1.7723522128881841E-2</v>
      </c>
      <c r="BT65" s="3">
        <f>+'Indice PondENGHO'!BS63/'Indice PondENGHO'!BS62-1</f>
        <v>5.6083966540360075E-2</v>
      </c>
      <c r="BU65" s="3">
        <f>+'Indice PondENGHO'!BT63/'Indice PondENGHO'!BT62-1</f>
        <v>1.8461378748412249E-2</v>
      </c>
      <c r="BV65" s="3">
        <f>+'Indice PondENGHO'!BU63/'Indice PondENGHO'!BU62-1</f>
        <v>4.0667039173069242E-2</v>
      </c>
      <c r="BW65" s="3">
        <f>+'Indice PondENGHO'!BV63/'Indice PondENGHO'!BV62-1</f>
        <v>4.1916436611965313E-2</v>
      </c>
      <c r="BX65" s="3">
        <f>+'Indice PondENGHO'!BW63/'Indice PondENGHO'!BW62-1</f>
        <v>2.8000872395588017E-2</v>
      </c>
      <c r="BY65" s="3">
        <f>+'Indice PondENGHO'!BX63/'Indice PondENGHO'!BX62-1</f>
        <v>6.5759577981518769E-2</v>
      </c>
      <c r="BZ65" s="3">
        <f>+'Indice PondENGHO'!BY63/'Indice PondENGHO'!BY62-1</f>
        <v>3.8821277151165345E-2</v>
      </c>
      <c r="CA65" s="3">
        <f>+'Indice PondENGHO'!BZ63/'Indice PondENGHO'!BZ62-1</f>
        <v>3.8219278817923863E-2</v>
      </c>
      <c r="CB65" s="3">
        <f>+'Indice PondENGHO'!CA63/'Indice PondENGHO'!CA62-1</f>
        <v>5.5878457865678577E-2</v>
      </c>
      <c r="CC65" s="11">
        <f>+'Indice PondENGHO'!CB63/'Indice PondENGHO'!CB62-1</f>
        <v>4.3756272605134594E-2</v>
      </c>
      <c r="CD65" s="10">
        <f>+'Indice PondENGHO'!CC63/'Indice PondENGHO'!CC62-1</f>
        <v>4.1866923800125022E-2</v>
      </c>
      <c r="CE65" s="11">
        <f>+'Indice PondENGHO'!CD63/'Indice PondENGHO'!CD62-1</f>
        <v>4.1866923800125022E-2</v>
      </c>
      <c r="CG65" s="3">
        <f ca="1">+'Indice PondENGHO'!CF63/'Indice PondENGHO'!CF62-1</f>
        <v>4.1881981181833172E-2</v>
      </c>
      <c r="CI65" s="3">
        <f t="shared" si="3"/>
        <v>3.7140346335373664E-4</v>
      </c>
      <c r="CJ65" s="3">
        <f>+'[3]Infla Mensual PondENGHO'!CF65</f>
        <v>1.2726055621228305E-3</v>
      </c>
      <c r="CK65" s="3">
        <f t="shared" si="4"/>
        <v>-9.0120209876909385E-4</v>
      </c>
    </row>
    <row r="66" spans="1:89" x14ac:dyDescent="0.25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PondENGHO'!D63-1</f>
        <v>6.6413373788122509E-2</v>
      </c>
      <c r="E66" s="3">
        <f>+'Indice PondENGHO'!E64/'Indice PondENGHO'!E63-1</f>
        <v>3.4386228147277986E-2</v>
      </c>
      <c r="F66" s="3">
        <f>+'Indice PondENGHO'!F64/'Indice PondENGHO'!F63-1</f>
        <v>5.5739911630557915E-2</v>
      </c>
      <c r="G66" s="3">
        <f>+'Indice PondENGHO'!G64/'Indice PondENGHO'!G63-1</f>
        <v>2.6926904253787187E-2</v>
      </c>
      <c r="H66" s="3">
        <f>+'Indice PondENGHO'!H64/'Indice PondENGHO'!H63-1</f>
        <v>4.671528486800236E-2</v>
      </c>
      <c r="I66" s="3">
        <f>+'Indice PondENGHO'!I64/'Indice PondENGHO'!I63-1</f>
        <v>3.8352875569234834E-2</v>
      </c>
      <c r="J66" s="3">
        <f>+'Indice PondENGHO'!J64/'Indice PondENGHO'!J63-1</f>
        <v>5.1847463676605754E-2</v>
      </c>
      <c r="K66" s="3">
        <f>+'Indice PondENGHO'!K64/'Indice PondENGHO'!K63-1</f>
        <v>1.5325020453957006E-2</v>
      </c>
      <c r="L66" s="3">
        <f>+'Indice PondENGHO'!L64/'Indice PondENGHO'!L63-1</f>
        <v>3.3153525770060366E-2</v>
      </c>
      <c r="M66" s="3">
        <f>+'Indice PondENGHO'!M64/'Indice PondENGHO'!M63-1</f>
        <v>4.2421109236226995E-2</v>
      </c>
      <c r="N66" s="3">
        <f>+'Indice PondENGHO'!N64/'Indice PondENGHO'!N63-1</f>
        <v>4.5832521305076757E-2</v>
      </c>
      <c r="O66" s="11">
        <f>+'Indice PondENGHO'!O64/'Indice PondENGHO'!O63-1</f>
        <v>4.4052984452603861E-2</v>
      </c>
      <c r="P66" s="3">
        <f>+'Indice PondENGHO'!P64/'Indice PondENGHO'!P63-1</f>
        <v>6.7867495696021907E-2</v>
      </c>
      <c r="Q66" s="3">
        <f>+'Indice PondENGHO'!Q64/'Indice PondENGHO'!Q63-1</f>
        <v>3.4032357327335783E-2</v>
      </c>
      <c r="R66" s="3">
        <f>+'Indice PondENGHO'!R64/'Indice PondENGHO'!R63-1</f>
        <v>5.6350905241798976E-2</v>
      </c>
      <c r="S66" s="3">
        <f>+'Indice PondENGHO'!S64/'Indice PondENGHO'!S63-1</f>
        <v>2.7946269465940254E-2</v>
      </c>
      <c r="T66" s="3">
        <f>+'Indice PondENGHO'!T64/'Indice PondENGHO'!T63-1</f>
        <v>4.7030731231991751E-2</v>
      </c>
      <c r="U66" s="3">
        <f>+'Indice PondENGHO'!U64/'Indice PondENGHO'!U63-1</f>
        <v>3.7482579504239499E-2</v>
      </c>
      <c r="V66" s="3">
        <f>+'Indice PondENGHO'!V64/'Indice PondENGHO'!V63-1</f>
        <v>5.109161985650168E-2</v>
      </c>
      <c r="W66" s="3">
        <f>+'Indice PondENGHO'!W64/'Indice PondENGHO'!W63-1</f>
        <v>1.5054805555252626E-2</v>
      </c>
      <c r="X66" s="3">
        <f>+'Indice PondENGHO'!X64/'Indice PondENGHO'!X63-1</f>
        <v>3.210447028204233E-2</v>
      </c>
      <c r="Y66" s="3">
        <f>+'Indice PondENGHO'!Y64/'Indice PondENGHO'!Y63-1</f>
        <v>4.0472585900080293E-2</v>
      </c>
      <c r="Z66" s="3">
        <f>+'Indice PondENGHO'!Z64/'Indice PondENGHO'!Z63-1</f>
        <v>4.4482327718712744E-2</v>
      </c>
      <c r="AA66" s="3">
        <f>+'Indice PondENGHO'!AA64/'Indice PondENGHO'!AA63-1</f>
        <v>4.3874947048700319E-2</v>
      </c>
      <c r="AB66" s="10">
        <f>+'Indice PondENGHO'!AB64/'Indice PondENGHO'!AB63-1</f>
        <v>6.8674584880748402E-2</v>
      </c>
      <c r="AC66" s="3">
        <f>+'Indice PondENGHO'!AC64/'Indice PondENGHO'!AC63-1</f>
        <v>3.3429967301121577E-2</v>
      </c>
      <c r="AD66" s="3">
        <f>+'Indice PondENGHO'!AD64/'Indice PondENGHO'!AD63-1</f>
        <v>5.6724179584718426E-2</v>
      </c>
      <c r="AE66" s="3">
        <f>+'Indice PondENGHO'!AE64/'Indice PondENGHO'!AE63-1</f>
        <v>2.8968863649135868E-2</v>
      </c>
      <c r="AF66" s="3">
        <f>+'Indice PondENGHO'!AF64/'Indice PondENGHO'!AF63-1</f>
        <v>4.7057278543956249E-2</v>
      </c>
      <c r="AG66" s="3">
        <f>+'Indice PondENGHO'!AG64/'Indice PondENGHO'!AG63-1</f>
        <v>3.7186787208635552E-2</v>
      </c>
      <c r="AH66" s="3">
        <f>+'Indice PondENGHO'!AH64/'Indice PondENGHO'!AH63-1</f>
        <v>5.0974263504856898E-2</v>
      </c>
      <c r="AI66" s="3">
        <f>+'Indice PondENGHO'!AI64/'Indice PondENGHO'!AI63-1</f>
        <v>1.4687259920784346E-2</v>
      </c>
      <c r="AJ66" s="3">
        <f>+'Indice PondENGHO'!AJ64/'Indice PondENGHO'!AJ63-1</f>
        <v>3.1465805284546899E-2</v>
      </c>
      <c r="AK66" s="3">
        <f>+'Indice PondENGHO'!AK64/'Indice PondENGHO'!AK63-1</f>
        <v>4.0158330933030006E-2</v>
      </c>
      <c r="AL66" s="3">
        <f>+'Indice PondENGHO'!AL64/'Indice PondENGHO'!AL63-1</f>
        <v>4.3010813103830037E-2</v>
      </c>
      <c r="AM66" s="11">
        <f>+'Indice PondENGHO'!AM64/'Indice PondENGHO'!AM63-1</f>
        <v>4.3808251690842903E-2</v>
      </c>
      <c r="AN66" s="3">
        <f>+'Indice PondENGHO'!AN64/'Indice PondENGHO'!AN63-1</f>
        <v>6.9282450299234855E-2</v>
      </c>
      <c r="AO66" s="3">
        <f>+'Indice PondENGHO'!AO64/'Indice PondENGHO'!AO63-1</f>
        <v>3.3418345510623615E-2</v>
      </c>
      <c r="AP66" s="3">
        <f>+'Indice PondENGHO'!AP64/'Indice PondENGHO'!AP63-1</f>
        <v>5.7102461757105649E-2</v>
      </c>
      <c r="AQ66" s="3">
        <f>+'Indice PondENGHO'!AQ64/'Indice PondENGHO'!AQ63-1</f>
        <v>2.9079556714840527E-2</v>
      </c>
      <c r="AR66" s="3">
        <f>+'Indice PondENGHO'!AR64/'Indice PondENGHO'!AR63-1</f>
        <v>4.7047436198008219E-2</v>
      </c>
      <c r="AS66" s="3">
        <f>+'Indice PondENGHO'!AS64/'Indice PondENGHO'!AS63-1</f>
        <v>3.6091948298215382E-2</v>
      </c>
      <c r="AT66" s="3">
        <f>+'Indice PondENGHO'!AT64/'Indice PondENGHO'!AT63-1</f>
        <v>4.9806271885827869E-2</v>
      </c>
      <c r="AU66" s="3">
        <f>+'Indice PondENGHO'!AU64/'Indice PondENGHO'!AU63-1</f>
        <v>1.4301203423026987E-2</v>
      </c>
      <c r="AV66" s="3">
        <f>+'Indice PondENGHO'!AV64/'Indice PondENGHO'!AV63-1</f>
        <v>3.1444268561578781E-2</v>
      </c>
      <c r="AW66" s="3">
        <f>+'Indice PondENGHO'!AW64/'Indice PondENGHO'!AW63-1</f>
        <v>3.9467492790349334E-2</v>
      </c>
      <c r="AX66" s="3">
        <f>+'Indice PondENGHO'!AX64/'Indice PondENGHO'!AX63-1</f>
        <v>4.3399231515835801E-2</v>
      </c>
      <c r="AY66" s="3">
        <f>+'Indice PondENGHO'!AY64/'Indice PondENGHO'!AY63-1</f>
        <v>4.3805303912359372E-2</v>
      </c>
      <c r="AZ66" s="10">
        <f>+'Indice PondENGHO'!AZ64/'Indice PondENGHO'!AZ63-1</f>
        <v>7.0664400699238072E-2</v>
      </c>
      <c r="BA66" s="3">
        <f>+'Indice PondENGHO'!BA64/'Indice PondENGHO'!BA63-1</f>
        <v>3.3414524081827324E-2</v>
      </c>
      <c r="BB66" s="3">
        <f>+'Indice PondENGHO'!BB64/'Indice PondENGHO'!BB63-1</f>
        <v>5.7563335903116908E-2</v>
      </c>
      <c r="BC66" s="3">
        <f>+'Indice PondENGHO'!BC64/'Indice PondENGHO'!BC63-1</f>
        <v>2.8724191866296822E-2</v>
      </c>
      <c r="BD66" s="3">
        <f>+'Indice PondENGHO'!BD64/'Indice PondENGHO'!BD63-1</f>
        <v>4.7374022084952117E-2</v>
      </c>
      <c r="BE66" s="3">
        <f>+'Indice PondENGHO'!BE64/'Indice PondENGHO'!BE63-1</f>
        <v>3.4966624258523371E-2</v>
      </c>
      <c r="BF66" s="3">
        <f>+'Indice PondENGHO'!BF64/'Indice PondENGHO'!BF63-1</f>
        <v>4.887055033616905E-2</v>
      </c>
      <c r="BG66" s="3">
        <f>+'Indice PondENGHO'!BG64/'Indice PondENGHO'!BG63-1</f>
        <v>1.3896684537519022E-2</v>
      </c>
      <c r="BH66" s="3">
        <f>+'Indice PondENGHO'!BH64/'Indice PondENGHO'!BH63-1</f>
        <v>3.1350806034821321E-2</v>
      </c>
      <c r="BI66" s="3">
        <f>+'Indice PondENGHO'!BI64/'Indice PondENGHO'!BI63-1</f>
        <v>3.8692040869382049E-2</v>
      </c>
      <c r="BJ66" s="3">
        <f>+'Indice PondENGHO'!BJ64/'Indice PondENGHO'!BJ63-1</f>
        <v>4.280846874017552E-2</v>
      </c>
      <c r="BK66" s="11">
        <f>+'Indice PondENGHO'!BK64/'Indice PondENGHO'!BK63-1</f>
        <v>4.3620696117935509E-2</v>
      </c>
      <c r="BL66" s="2">
        <f t="shared" si="2"/>
        <v>44593</v>
      </c>
      <c r="BM66" s="3">
        <f>+'Indice PondENGHO'!BL64/'Indice PondENGHO'!BL63-1</f>
        <v>5.2466747933797242E-2</v>
      </c>
      <c r="BN66" s="3">
        <f>+'Indice PondENGHO'!BM64/'Indice PondENGHO'!BM63-1</f>
        <v>5.1025498719141194E-2</v>
      </c>
      <c r="BO66" s="3">
        <f>+'Indice PondENGHO'!BN64/'Indice PondENGHO'!BN63-1</f>
        <v>5.0383453712153248E-2</v>
      </c>
      <c r="BP66" s="3">
        <f>+'Indice PondENGHO'!BO64/'Indice PondENGHO'!BO63-1</f>
        <v>4.9178565457550283E-2</v>
      </c>
      <c r="BQ66" s="3">
        <f>+'Indice PondENGHO'!BP64/'Indice PondENGHO'!BP63-1</f>
        <v>4.7095985009340868E-2</v>
      </c>
      <c r="BR66" s="10">
        <f>+'Indice PondENGHO'!BQ64/'Indice PondENGHO'!BQ63-1</f>
        <v>6.8685097439341369E-2</v>
      </c>
      <c r="BS66" s="3">
        <f>+'Indice PondENGHO'!BR64/'Indice PondENGHO'!BR63-1</f>
        <v>3.3664036181600743E-2</v>
      </c>
      <c r="BT66" s="3">
        <f>+'Indice PondENGHO'!BS64/'Indice PondENGHO'!BS63-1</f>
        <v>5.6854298936829029E-2</v>
      </c>
      <c r="BU66" s="3">
        <f>+'Indice PondENGHO'!BT64/'Indice PondENGHO'!BT63-1</f>
        <v>2.8508976355286153E-2</v>
      </c>
      <c r="BV66" s="3">
        <f>+'Indice PondENGHO'!BU64/'Indice PondENGHO'!BU63-1</f>
        <v>4.7153560701797215E-2</v>
      </c>
      <c r="BW66" s="3">
        <f>+'Indice PondENGHO'!BV64/'Indice PondENGHO'!BV63-1</f>
        <v>3.6164285634216364E-2</v>
      </c>
      <c r="BX66" s="3">
        <f>+'Indice PondENGHO'!BW64/'Indice PondENGHO'!BW63-1</f>
        <v>5.0022886620745277E-2</v>
      </c>
      <c r="BY66" s="3">
        <f>+'Indice PondENGHO'!BX64/'Indice PondENGHO'!BX63-1</f>
        <v>1.4505307390665356E-2</v>
      </c>
      <c r="BZ66" s="3">
        <f>+'Indice PondENGHO'!BY64/'Indice PondENGHO'!BY63-1</f>
        <v>3.168527864353532E-2</v>
      </c>
      <c r="CA66" s="3">
        <f>+'Indice PondENGHO'!BZ64/'Indice PondENGHO'!BZ63-1</f>
        <v>3.9591062834368529E-2</v>
      </c>
      <c r="CB66" s="3">
        <f>+'Indice PondENGHO'!CA64/'Indice PondENGHO'!CA63-1</f>
        <v>4.3427918747395378E-2</v>
      </c>
      <c r="CC66" s="11">
        <f>+'Indice PondENGHO'!CB64/'Indice PondENGHO'!CB63-1</f>
        <v>4.3771422973513774E-2</v>
      </c>
      <c r="CD66" s="10">
        <f>+'Indice PondENGHO'!CC64/'Indice PondENGHO'!CC63-1</f>
        <v>4.9417532517989082E-2</v>
      </c>
      <c r="CE66" s="11">
        <f>+'Indice PondENGHO'!CD64/'Indice PondENGHO'!CD63-1</f>
        <v>4.9417532517989082E-2</v>
      </c>
      <c r="CG66" s="3">
        <f ca="1">+'Indice PondENGHO'!CF64/'Indice PondENGHO'!CF63-1</f>
        <v>4.9596426401386839E-2</v>
      </c>
      <c r="CI66" s="3">
        <f t="shared" si="3"/>
        <v>5.3707629244563737E-3</v>
      </c>
      <c r="CJ66" s="3">
        <f>+'[3]Infla Mensual PondENGHO'!CF66</f>
        <v>7.0297027410868296E-3</v>
      </c>
      <c r="CK66" s="3">
        <f t="shared" si="4"/>
        <v>-1.6589398166304559E-3</v>
      </c>
    </row>
    <row r="67" spans="1:89" x14ac:dyDescent="0.25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PondENGHO'!D64-1</f>
        <v>6.5853886921820148E-2</v>
      </c>
      <c r="E67" s="3">
        <f>+'Indice PondENGHO'!E65/'Indice PondENGHO'!E64-1</f>
        <v>4.9414385169163744E-2</v>
      </c>
      <c r="F67" s="3">
        <f>+'Indice PondENGHO'!F65/'Indice PondENGHO'!F64-1</f>
        <v>6.9209848543178021E-2</v>
      </c>
      <c r="G67" s="3">
        <f>+'Indice PondENGHO'!G65/'Indice PondENGHO'!G64-1</f>
        <v>8.0326916589362751E-2</v>
      </c>
      <c r="H67" s="3">
        <f>+'Indice PondENGHO'!H65/'Indice PondENGHO'!H64-1</f>
        <v>4.4958053335876436E-2</v>
      </c>
      <c r="I67" s="3">
        <f>+'Indice PondENGHO'!I65/'Indice PondENGHO'!I64-1</f>
        <v>4.8631140753263358E-2</v>
      </c>
      <c r="J67" s="3">
        <f>+'Indice PondENGHO'!J65/'Indice PondENGHO'!J64-1</f>
        <v>5.8184094778243267E-2</v>
      </c>
      <c r="K67" s="3">
        <f>+'Indice PondENGHO'!K65/'Indice PondENGHO'!K64-1</f>
        <v>3.5606561412045989E-2</v>
      </c>
      <c r="L67" s="3">
        <f>+'Indice PondENGHO'!L65/'Indice PondENGHO'!L64-1</f>
        <v>3.8170732625649739E-2</v>
      </c>
      <c r="M67" s="3">
        <f>+'Indice PondENGHO'!M65/'Indice PondENGHO'!M64-1</f>
        <v>4.7838478120065364E-2</v>
      </c>
      <c r="N67" s="3">
        <f>+'Indice PondENGHO'!N65/'Indice PondENGHO'!N64-1</f>
        <v>5.3061876818853992E-2</v>
      </c>
      <c r="O67" s="11">
        <f>+'Indice PondENGHO'!O65/'Indice PondENGHO'!O64-1</f>
        <v>5.5029063809822532E-2</v>
      </c>
      <c r="P67" s="3">
        <f>+'Indice PondENGHO'!P65/'Indice PondENGHO'!P64-1</f>
        <v>6.4709888925147396E-2</v>
      </c>
      <c r="Q67" s="3">
        <f>+'Indice PondENGHO'!Q65/'Indice PondENGHO'!Q64-1</f>
        <v>5.0091529786042477E-2</v>
      </c>
      <c r="R67" s="3">
        <f>+'Indice PondENGHO'!R65/'Indice PondENGHO'!R64-1</f>
        <v>6.9474557478003574E-2</v>
      </c>
      <c r="S67" s="3">
        <f>+'Indice PondENGHO'!S65/'Indice PondENGHO'!S64-1</f>
        <v>7.7343754063919246E-2</v>
      </c>
      <c r="T67" s="3">
        <f>+'Indice PondENGHO'!T65/'Indice PondENGHO'!T64-1</f>
        <v>4.4880542163906023E-2</v>
      </c>
      <c r="U67" s="3">
        <f>+'Indice PondENGHO'!U65/'Indice PondENGHO'!U64-1</f>
        <v>4.9002525533636154E-2</v>
      </c>
      <c r="V67" s="3">
        <f>+'Indice PondENGHO'!V65/'Indice PondENGHO'!V64-1</f>
        <v>5.6921999182933503E-2</v>
      </c>
      <c r="W67" s="3">
        <f>+'Indice PondENGHO'!W65/'Indice PondENGHO'!W64-1</f>
        <v>3.4213235410571974E-2</v>
      </c>
      <c r="X67" s="3">
        <f>+'Indice PondENGHO'!X65/'Indice PondENGHO'!X64-1</f>
        <v>3.8607637886428625E-2</v>
      </c>
      <c r="Y67" s="3">
        <f>+'Indice PondENGHO'!Y65/'Indice PondENGHO'!Y64-1</f>
        <v>4.908361793690541E-2</v>
      </c>
      <c r="Z67" s="3">
        <f>+'Indice PondENGHO'!Z65/'Indice PondENGHO'!Z64-1</f>
        <v>5.3531512261351333E-2</v>
      </c>
      <c r="AA67" s="3">
        <f>+'Indice PondENGHO'!AA65/'Indice PondENGHO'!AA64-1</f>
        <v>5.5612641315095468E-2</v>
      </c>
      <c r="AB67" s="10">
        <f>+'Indice PondENGHO'!AB65/'Indice PondENGHO'!AB64-1</f>
        <v>6.3861940418673768E-2</v>
      </c>
      <c r="AC67" s="3">
        <f>+'Indice PondENGHO'!AC65/'Indice PondENGHO'!AC64-1</f>
        <v>5.0253294750476352E-2</v>
      </c>
      <c r="AD67" s="3">
        <f>+'Indice PondENGHO'!AD65/'Indice PondENGHO'!AD64-1</f>
        <v>6.9500043765715169E-2</v>
      </c>
      <c r="AE67" s="3">
        <f>+'Indice PondENGHO'!AE65/'Indice PondENGHO'!AE64-1</f>
        <v>7.5141649094502716E-2</v>
      </c>
      <c r="AF67" s="3">
        <f>+'Indice PondENGHO'!AF65/'Indice PondENGHO'!AF64-1</f>
        <v>4.4939135768955696E-2</v>
      </c>
      <c r="AG67" s="3">
        <f>+'Indice PondENGHO'!AG65/'Indice PondENGHO'!AG64-1</f>
        <v>4.8591797380379775E-2</v>
      </c>
      <c r="AH67" s="3">
        <f>+'Indice PondENGHO'!AH65/'Indice PondENGHO'!AH64-1</f>
        <v>5.5953785020272706E-2</v>
      </c>
      <c r="AI67" s="3">
        <f>+'Indice PondENGHO'!AI65/'Indice PondENGHO'!AI64-1</f>
        <v>3.3904394170492846E-2</v>
      </c>
      <c r="AJ67" s="3">
        <f>+'Indice PondENGHO'!AJ65/'Indice PondENGHO'!AJ64-1</f>
        <v>3.8900065520338423E-2</v>
      </c>
      <c r="AK67" s="3">
        <f>+'Indice PondENGHO'!AK65/'Indice PondENGHO'!AK64-1</f>
        <v>4.8614558286003584E-2</v>
      </c>
      <c r="AL67" s="3">
        <f>+'Indice PondENGHO'!AL65/'Indice PondENGHO'!AL64-1</f>
        <v>5.4293521528018474E-2</v>
      </c>
      <c r="AM67" s="11">
        <f>+'Indice PondENGHO'!AM65/'Indice PondENGHO'!AM64-1</f>
        <v>5.5580209294443517E-2</v>
      </c>
      <c r="AN67" s="3">
        <f>+'Indice PondENGHO'!AN65/'Indice PondENGHO'!AN64-1</f>
        <v>6.3337115873940419E-2</v>
      </c>
      <c r="AO67" s="3">
        <f>+'Indice PondENGHO'!AO65/'Indice PondENGHO'!AO64-1</f>
        <v>5.0648744489442787E-2</v>
      </c>
      <c r="AP67" s="3">
        <f>+'Indice PondENGHO'!AP65/'Indice PondENGHO'!AP64-1</f>
        <v>6.9833953242635527E-2</v>
      </c>
      <c r="AQ67" s="3">
        <f>+'Indice PondENGHO'!AQ65/'Indice PondENGHO'!AQ64-1</f>
        <v>7.595499280796858E-2</v>
      </c>
      <c r="AR67" s="3">
        <f>+'Indice PondENGHO'!AR65/'Indice PondENGHO'!AR64-1</f>
        <v>4.4912736422785926E-2</v>
      </c>
      <c r="AS67" s="3">
        <f>+'Indice PondENGHO'!AS65/'Indice PondENGHO'!AS64-1</f>
        <v>4.9976660243758353E-2</v>
      </c>
      <c r="AT67" s="3">
        <f>+'Indice PondENGHO'!AT65/'Indice PondENGHO'!AT64-1</f>
        <v>5.4817023670580944E-2</v>
      </c>
      <c r="AU67" s="3">
        <f>+'Indice PondENGHO'!AU65/'Indice PondENGHO'!AU64-1</f>
        <v>3.3402488142091125E-2</v>
      </c>
      <c r="AV67" s="3">
        <f>+'Indice PondENGHO'!AV65/'Indice PondENGHO'!AV64-1</f>
        <v>3.8582142365122252E-2</v>
      </c>
      <c r="AW67" s="3">
        <f>+'Indice PondENGHO'!AW65/'Indice PondENGHO'!AW64-1</f>
        <v>5.2810636531887889E-2</v>
      </c>
      <c r="AX67" s="3">
        <f>+'Indice PondENGHO'!AX65/'Indice PondENGHO'!AX64-1</f>
        <v>5.4801682118860606E-2</v>
      </c>
      <c r="AY67" s="3">
        <f>+'Indice PondENGHO'!AY65/'Indice PondENGHO'!AY64-1</f>
        <v>5.6457426426933521E-2</v>
      </c>
      <c r="AZ67" s="10">
        <f>+'Indice PondENGHO'!AZ65/'Indice PondENGHO'!AZ64-1</f>
        <v>6.1895602494572266E-2</v>
      </c>
      <c r="BA67" s="3">
        <f>+'Indice PondENGHO'!BA65/'Indice PondENGHO'!BA64-1</f>
        <v>5.1157181215427228E-2</v>
      </c>
      <c r="BB67" s="3">
        <f>+'Indice PondENGHO'!BB65/'Indice PondENGHO'!BB64-1</f>
        <v>7.0092083511490211E-2</v>
      </c>
      <c r="BC67" s="3">
        <f>+'Indice PondENGHO'!BC65/'Indice PondENGHO'!BC64-1</f>
        <v>7.677219011408809E-2</v>
      </c>
      <c r="BD67" s="3">
        <f>+'Indice PondENGHO'!BD65/'Indice PondENGHO'!BD64-1</f>
        <v>4.4465960034286711E-2</v>
      </c>
      <c r="BE67" s="3">
        <f>+'Indice PondENGHO'!BE65/'Indice PondENGHO'!BE64-1</f>
        <v>5.0958682684761447E-2</v>
      </c>
      <c r="BF67" s="3">
        <f>+'Indice PondENGHO'!BF65/'Indice PondENGHO'!BF64-1</f>
        <v>5.3551900663258101E-2</v>
      </c>
      <c r="BG67" s="3">
        <f>+'Indice PondENGHO'!BG65/'Indice PondENGHO'!BG64-1</f>
        <v>3.2001618056786585E-2</v>
      </c>
      <c r="BH67" s="3">
        <f>+'Indice PondENGHO'!BH65/'Indice PondENGHO'!BH64-1</f>
        <v>3.8407372188565381E-2</v>
      </c>
      <c r="BI67" s="3">
        <f>+'Indice PondENGHO'!BI65/'Indice PondENGHO'!BI64-1</f>
        <v>5.4033225656016759E-2</v>
      </c>
      <c r="BJ67" s="3">
        <f>+'Indice PondENGHO'!BJ65/'Indice PondENGHO'!BJ64-1</f>
        <v>5.5565609126634996E-2</v>
      </c>
      <c r="BK67" s="11">
        <f>+'Indice PondENGHO'!BK65/'Indice PondENGHO'!BK64-1</f>
        <v>5.7248923094838755E-2</v>
      </c>
      <c r="BL67" s="2">
        <f t="shared" si="2"/>
        <v>44621</v>
      </c>
      <c r="BM67" s="3">
        <f>+'Indice PondENGHO'!BL65/'Indice PondENGHO'!BL64-1</f>
        <v>6.074632990667439E-2</v>
      </c>
      <c r="BN67" s="3">
        <f>+'Indice PondENGHO'!BM65/'Indice PondENGHO'!BM64-1</f>
        <v>5.9128393120344347E-2</v>
      </c>
      <c r="BO67" s="3">
        <f>+'Indice PondENGHO'!BN65/'Indice PondENGHO'!BN64-1</f>
        <v>5.8127947917358647E-2</v>
      </c>
      <c r="BP67" s="3">
        <f>+'Indice PondENGHO'!BO65/'Indice PondENGHO'!BO64-1</f>
        <v>5.7450572661305044E-2</v>
      </c>
      <c r="BQ67" s="3">
        <f>+'Indice PondENGHO'!BP65/'Indice PondENGHO'!BP64-1</f>
        <v>5.6194998092775617E-2</v>
      </c>
      <c r="BR67" s="10">
        <f>+'Indice PondENGHO'!BQ65/'Indice PondENGHO'!BQ64-1</f>
        <v>6.3831046176368478E-2</v>
      </c>
      <c r="BS67" s="3">
        <f>+'Indice PondENGHO'!BR65/'Indice PondENGHO'!BR64-1</f>
        <v>5.0465277914364393E-2</v>
      </c>
      <c r="BT67" s="3">
        <f>+'Indice PondENGHO'!BS65/'Indice PondENGHO'!BS64-1</f>
        <v>6.970152919356698E-2</v>
      </c>
      <c r="BU67" s="3">
        <f>+'Indice PondENGHO'!BT65/'Indice PondENGHO'!BT64-1</f>
        <v>7.6814584158203525E-2</v>
      </c>
      <c r="BV67" s="3">
        <f>+'Indice PondENGHO'!BU65/'Indice PondENGHO'!BU64-1</f>
        <v>4.4730322266455458E-2</v>
      </c>
      <c r="BW67" s="3">
        <f>+'Indice PondENGHO'!BV65/'Indice PondENGHO'!BV64-1</f>
        <v>4.9916803275588562E-2</v>
      </c>
      <c r="BX67" s="3">
        <f>+'Indice PondENGHO'!BW65/'Indice PondENGHO'!BW64-1</f>
        <v>5.5144347087118684E-2</v>
      </c>
      <c r="BY67" s="3">
        <f>+'Indice PondENGHO'!BX65/'Indice PondENGHO'!BX64-1</f>
        <v>3.3488055803940764E-2</v>
      </c>
      <c r="BZ67" s="3">
        <f>+'Indice PondENGHO'!BY65/'Indice PondENGHO'!BY64-1</f>
        <v>3.8529411971244931E-2</v>
      </c>
      <c r="CA67" s="3">
        <f>+'Indice PondENGHO'!BZ65/'Indice PondENGHO'!BZ64-1</f>
        <v>5.1775605747757636E-2</v>
      </c>
      <c r="CB67" s="3">
        <f>+'Indice PondENGHO'!CA65/'Indice PondENGHO'!CA64-1</f>
        <v>5.4731232027447341E-2</v>
      </c>
      <c r="CC67" s="11">
        <f>+'Indice PondENGHO'!CB65/'Indice PondENGHO'!CB64-1</f>
        <v>5.6345188755106079E-2</v>
      </c>
      <c r="CD67" s="10">
        <f>+'Indice PondENGHO'!CC65/'Indice PondENGHO'!CC64-1</f>
        <v>5.783852440486914E-2</v>
      </c>
      <c r="CE67" s="11">
        <f>+'Indice PondENGHO'!CD65/'Indice PondENGHO'!CD64-1</f>
        <v>5.783852440486914E-2</v>
      </c>
      <c r="CG67" s="3">
        <f ca="1">+'Indice PondENGHO'!CF65/'Indice PondENGHO'!CF64-1</f>
        <v>5.7436425697641624E-2</v>
      </c>
      <c r="CI67" s="3">
        <f t="shared" si="3"/>
        <v>4.5513318138987735E-3</v>
      </c>
      <c r="CJ67" s="3">
        <f>+'[3]Infla Mensual PondENGHO'!CF67</f>
        <v>4.0699539043194122E-3</v>
      </c>
      <c r="CK67" s="3">
        <f t="shared" si="4"/>
        <v>4.8137790957936133E-4</v>
      </c>
    </row>
    <row r="68" spans="1:89" x14ac:dyDescent="0.25">
      <c r="A68" s="2">
        <f t="shared" ref="A68:A79" si="5">+DATE(C68,B68,1)</f>
        <v>44652</v>
      </c>
      <c r="B68" s="1">
        <f t="shared" si="1"/>
        <v>4</v>
      </c>
      <c r="C68" s="1">
        <v>2022</v>
      </c>
      <c r="D68" s="10">
        <f>+'Indice PondENGHO'!D66/'Indice PondENGHO'!D65-1</f>
        <v>6.1512613427151752E-2</v>
      </c>
      <c r="E68" s="3">
        <f>+'Indice PondENGHO'!E66/'Indice PondENGHO'!E65-1</f>
        <v>4.297423443676851E-2</v>
      </c>
      <c r="F68" s="3">
        <f>+'Indice PondENGHO'!F66/'Indice PondENGHO'!F65-1</f>
        <v>7.6827788942353203E-2</v>
      </c>
      <c r="G68" s="3">
        <f>+'Indice PondENGHO'!G66/'Indice PondENGHO'!G65-1</f>
        <v>4.6618332877165658E-2</v>
      </c>
      <c r="H68" s="3">
        <f>+'Indice PondENGHO'!H66/'Indice PondENGHO'!H65-1</f>
        <v>5.705065769262907E-2</v>
      </c>
      <c r="I68" s="3">
        <f>+'Indice PondENGHO'!I66/'Indice PondENGHO'!I65-1</f>
        <v>6.38061196511992E-2</v>
      </c>
      <c r="J68" s="3">
        <f>+'Indice PondENGHO'!J66/'Indice PondENGHO'!J65-1</f>
        <v>5.1672131724231907E-2</v>
      </c>
      <c r="K68" s="3">
        <f>+'Indice PondENGHO'!K66/'Indice PondENGHO'!K65-1</f>
        <v>4.1221612899708937E-2</v>
      </c>
      <c r="L68" s="3">
        <f>+'Indice PondENGHO'!L66/'Indice PondENGHO'!L65-1</f>
        <v>5.2802470431276172E-2</v>
      </c>
      <c r="M68" s="3">
        <f>+'Indice PondENGHO'!M66/'Indice PondENGHO'!M65-1</f>
        <v>5.1667304855770313E-2</v>
      </c>
      <c r="N68" s="3">
        <f>+'Indice PondENGHO'!N66/'Indice PondENGHO'!N65-1</f>
        <v>7.233893725567131E-2</v>
      </c>
      <c r="O68" s="11">
        <f>+'Indice PondENGHO'!O66/'Indice PondENGHO'!O65-1</f>
        <v>5.4618854579120191E-2</v>
      </c>
      <c r="P68" s="3">
        <f>+'Indice PondENGHO'!P66/'Indice PondENGHO'!P65-1</f>
        <v>6.1109069874328625E-2</v>
      </c>
      <c r="Q68" s="3">
        <f>+'Indice PondENGHO'!Q66/'Indice PondENGHO'!Q65-1</f>
        <v>4.3623609502446259E-2</v>
      </c>
      <c r="R68" s="3">
        <f>+'Indice PondENGHO'!R66/'Indice PondENGHO'!R65-1</f>
        <v>7.5613591400073732E-2</v>
      </c>
      <c r="S68" s="3">
        <f>+'Indice PondENGHO'!S66/'Indice PondENGHO'!S65-1</f>
        <v>4.592534236246415E-2</v>
      </c>
      <c r="T68" s="3">
        <f>+'Indice PondENGHO'!T66/'Indice PondENGHO'!T65-1</f>
        <v>5.7382928795959964E-2</v>
      </c>
      <c r="U68" s="3">
        <f>+'Indice PondENGHO'!U66/'Indice PondENGHO'!U65-1</f>
        <v>6.4097856842135092E-2</v>
      </c>
      <c r="V68" s="3">
        <f>+'Indice PondENGHO'!V66/'Indice PondENGHO'!V65-1</f>
        <v>5.2404044388246973E-2</v>
      </c>
      <c r="W68" s="3">
        <f>+'Indice PondENGHO'!W66/'Indice PondENGHO'!W65-1</f>
        <v>4.144310270823226E-2</v>
      </c>
      <c r="X68" s="3">
        <f>+'Indice PondENGHO'!X66/'Indice PondENGHO'!X65-1</f>
        <v>5.301561017873424E-2</v>
      </c>
      <c r="Y68" s="3">
        <f>+'Indice PondENGHO'!Y66/'Indice PondENGHO'!Y65-1</f>
        <v>5.1345884855441115E-2</v>
      </c>
      <c r="Z68" s="3">
        <f>+'Indice PondENGHO'!Z66/'Indice PondENGHO'!Z65-1</f>
        <v>7.2407248071781893E-2</v>
      </c>
      <c r="AA68" s="3">
        <f>+'Indice PondENGHO'!AA66/'Indice PondENGHO'!AA65-1</f>
        <v>5.3585011156181306E-2</v>
      </c>
      <c r="AB68" s="10">
        <f>+'Indice PondENGHO'!AB66/'Indice PondENGHO'!AB65-1</f>
        <v>6.0849268765252873E-2</v>
      </c>
      <c r="AC68" s="3">
        <f>+'Indice PondENGHO'!AC66/'Indice PondENGHO'!AC65-1</f>
        <v>4.332126706936168E-2</v>
      </c>
      <c r="AD68" s="3">
        <f>+'Indice PondENGHO'!AD66/'Indice PondENGHO'!AD65-1</f>
        <v>7.4550598103858778E-2</v>
      </c>
      <c r="AE68" s="3">
        <f>+'Indice PondENGHO'!AE66/'Indice PondENGHO'!AE65-1</f>
        <v>4.5327044943677564E-2</v>
      </c>
      <c r="AF68" s="3">
        <f>+'Indice PondENGHO'!AF66/'Indice PondENGHO'!AF65-1</f>
        <v>5.7288481404815794E-2</v>
      </c>
      <c r="AG68" s="3">
        <f>+'Indice PondENGHO'!AG66/'Indice PondENGHO'!AG65-1</f>
        <v>6.4603706345197631E-2</v>
      </c>
      <c r="AH68" s="3">
        <f>+'Indice PondENGHO'!AH66/'Indice PondENGHO'!AH65-1</f>
        <v>5.240976280851295E-2</v>
      </c>
      <c r="AI68" s="3">
        <f>+'Indice PondENGHO'!AI66/'Indice PondENGHO'!AI65-1</f>
        <v>4.1672367544552502E-2</v>
      </c>
      <c r="AJ68" s="3">
        <f>+'Indice PondENGHO'!AJ66/'Indice PondENGHO'!AJ65-1</f>
        <v>5.3068786837217496E-2</v>
      </c>
      <c r="AK68" s="3">
        <f>+'Indice PondENGHO'!AK66/'Indice PondENGHO'!AK65-1</f>
        <v>5.156237731948865E-2</v>
      </c>
      <c r="AL68" s="3">
        <f>+'Indice PondENGHO'!AL66/'Indice PondENGHO'!AL65-1</f>
        <v>7.3059082838749179E-2</v>
      </c>
      <c r="AM68" s="11">
        <f>+'Indice PondENGHO'!AM66/'Indice PondENGHO'!AM65-1</f>
        <v>5.3124715391801525E-2</v>
      </c>
      <c r="AN68" s="3">
        <f>+'Indice PondENGHO'!AN66/'Indice PondENGHO'!AN65-1</f>
        <v>6.0925160786400756E-2</v>
      </c>
      <c r="AO68" s="3">
        <f>+'Indice PondENGHO'!AO66/'Indice PondENGHO'!AO65-1</f>
        <v>4.3127780749930622E-2</v>
      </c>
      <c r="AP68" s="3">
        <f>+'Indice PondENGHO'!AP66/'Indice PondENGHO'!AP65-1</f>
        <v>7.4962762046495435E-2</v>
      </c>
      <c r="AQ68" s="3">
        <f>+'Indice PondENGHO'!AQ66/'Indice PondENGHO'!AQ65-1</f>
        <v>4.5663531941564361E-2</v>
      </c>
      <c r="AR68" s="3">
        <f>+'Indice PondENGHO'!AR66/'Indice PondENGHO'!AR65-1</f>
        <v>5.7184972405619261E-2</v>
      </c>
      <c r="AS68" s="3">
        <f>+'Indice PondENGHO'!AS66/'Indice PondENGHO'!AS65-1</f>
        <v>6.4122176577601442E-2</v>
      </c>
      <c r="AT68" s="3">
        <f>+'Indice PondENGHO'!AT66/'Indice PondENGHO'!AT65-1</f>
        <v>5.3156952483656816E-2</v>
      </c>
      <c r="AU68" s="3">
        <f>+'Indice PondENGHO'!AU66/'Indice PondENGHO'!AU65-1</f>
        <v>4.1595395004367486E-2</v>
      </c>
      <c r="AV68" s="3">
        <f>+'Indice PondENGHO'!AV66/'Indice PondENGHO'!AV65-1</f>
        <v>5.3444749866385921E-2</v>
      </c>
      <c r="AW68" s="3">
        <f>+'Indice PondENGHO'!AW66/'Indice PondENGHO'!AW65-1</f>
        <v>5.1448864984611209E-2</v>
      </c>
      <c r="AX68" s="3">
        <f>+'Indice PondENGHO'!AX66/'Indice PondENGHO'!AX65-1</f>
        <v>7.2894532300130654E-2</v>
      </c>
      <c r="AY68" s="3">
        <f>+'Indice PondENGHO'!AY66/'Indice PondENGHO'!AY65-1</f>
        <v>5.288468391964618E-2</v>
      </c>
      <c r="AZ68" s="10">
        <f>+'Indice PondENGHO'!AZ66/'Indice PondENGHO'!AZ65-1</f>
        <v>6.1051804343838167E-2</v>
      </c>
      <c r="BA68" s="3">
        <f>+'Indice PondENGHO'!BA66/'Indice PondENGHO'!BA65-1</f>
        <v>4.3418190925113453E-2</v>
      </c>
      <c r="BB68" s="3">
        <f>+'Indice PondENGHO'!BB66/'Indice PondENGHO'!BB65-1</f>
        <v>7.4896644128569001E-2</v>
      </c>
      <c r="BC68" s="3">
        <f>+'Indice PondENGHO'!BC66/'Indice PondENGHO'!BC65-1</f>
        <v>4.6177749034126636E-2</v>
      </c>
      <c r="BD68" s="3">
        <f>+'Indice PondENGHO'!BD66/'Indice PondENGHO'!BD65-1</f>
        <v>5.7357252503035694E-2</v>
      </c>
      <c r="BE68" s="3">
        <f>+'Indice PondENGHO'!BE66/'Indice PondENGHO'!BE65-1</f>
        <v>6.394951661510051E-2</v>
      </c>
      <c r="BF68" s="3">
        <f>+'Indice PondENGHO'!BF66/'Indice PondENGHO'!BF65-1</f>
        <v>5.3602091085273695E-2</v>
      </c>
      <c r="BG68" s="3">
        <f>+'Indice PondENGHO'!BG66/'Indice PondENGHO'!BG65-1</f>
        <v>4.1911776687796332E-2</v>
      </c>
      <c r="BH68" s="3">
        <f>+'Indice PondENGHO'!BH66/'Indice PondENGHO'!BH65-1</f>
        <v>5.466166253870508E-2</v>
      </c>
      <c r="BI68" s="3">
        <f>+'Indice PondENGHO'!BI66/'Indice PondENGHO'!BI65-1</f>
        <v>5.0232775216559888E-2</v>
      </c>
      <c r="BJ68" s="3">
        <f>+'Indice PondENGHO'!BJ66/'Indice PondENGHO'!BJ65-1</f>
        <v>7.2679997064200919E-2</v>
      </c>
      <c r="BK68" s="11">
        <f>+'Indice PondENGHO'!BK66/'Indice PondENGHO'!BK65-1</f>
        <v>5.2044985794365006E-2</v>
      </c>
      <c r="BL68" s="2">
        <f t="shared" si="2"/>
        <v>44652</v>
      </c>
      <c r="BM68" s="3">
        <f>+'Indice PondENGHO'!BL66/'Indice PondENGHO'!BL65-1</f>
        <v>6.0198810771501243E-2</v>
      </c>
      <c r="BN68" s="3">
        <f>+'Indice PondENGHO'!BM66/'Indice PondENGHO'!BM65-1</f>
        <v>5.9513578557066626E-2</v>
      </c>
      <c r="BO68" s="3">
        <f>+'Indice PondENGHO'!BN66/'Indice PondENGHO'!BN65-1</f>
        <v>5.9517649826518193E-2</v>
      </c>
      <c r="BP68" s="3">
        <f>+'Indice PondENGHO'!BO66/'Indice PondENGHO'!BO65-1</f>
        <v>5.956531905648621E-2</v>
      </c>
      <c r="BQ68" s="3">
        <f>+'Indice PondENGHO'!BP66/'Indice PondENGHO'!BP65-1</f>
        <v>5.9604311389875653E-2</v>
      </c>
      <c r="BR68" s="10">
        <f>+'Indice PondENGHO'!BQ66/'Indice PondENGHO'!BQ65-1</f>
        <v>6.1079854425362345E-2</v>
      </c>
      <c r="BS68" s="3">
        <f>+'Indice PondENGHO'!BR66/'Indice PondENGHO'!BR65-1</f>
        <v>4.3321748773718083E-2</v>
      </c>
      <c r="BT68" s="3">
        <f>+'Indice PondENGHO'!BS66/'Indice PondENGHO'!BS65-1</f>
        <v>7.5229676325442751E-2</v>
      </c>
      <c r="BU68" s="3">
        <f>+'Indice PondENGHO'!BT66/'Indice PondENGHO'!BT65-1</f>
        <v>4.5926923649049378E-2</v>
      </c>
      <c r="BV68" s="3">
        <f>+'Indice PondENGHO'!BU66/'Indice PondENGHO'!BU65-1</f>
        <v>5.7285769551205679E-2</v>
      </c>
      <c r="BW68" s="3">
        <f>+'Indice PondENGHO'!BV66/'Indice PondENGHO'!BV65-1</f>
        <v>6.4106836545708035E-2</v>
      </c>
      <c r="BX68" s="3">
        <f>+'Indice PondENGHO'!BW66/'Indice PondENGHO'!BW65-1</f>
        <v>5.2956570879734377E-2</v>
      </c>
      <c r="BY68" s="3">
        <f>+'Indice PondENGHO'!BX66/'Indice PondENGHO'!BX65-1</f>
        <v>4.1632860463350907E-2</v>
      </c>
      <c r="BZ68" s="3">
        <f>+'Indice PondENGHO'!BY66/'Indice PondENGHO'!BY65-1</f>
        <v>5.3706374793861755E-2</v>
      </c>
      <c r="CA68" s="3">
        <f>+'Indice PondENGHO'!BZ66/'Indice PondENGHO'!BZ65-1</f>
        <v>5.0981154044970722E-2</v>
      </c>
      <c r="CB68" s="3">
        <f>+'Indice PondENGHO'!CA66/'Indice PondENGHO'!CA65-1</f>
        <v>7.2728350207309944E-2</v>
      </c>
      <c r="CC68" s="11">
        <f>+'Indice PondENGHO'!CB66/'Indice PondENGHO'!CB65-1</f>
        <v>5.288168158230766E-2</v>
      </c>
      <c r="CD68" s="10">
        <f>+'Indice PondENGHO'!CC66/'Indice PondENGHO'!CC65-1</f>
        <v>5.9639854546613691E-2</v>
      </c>
      <c r="CE68" s="11">
        <f>+'Indice PondENGHO'!CD66/'Indice PondENGHO'!CD65-1</f>
        <v>5.9639854546613691E-2</v>
      </c>
      <c r="CG68" s="3">
        <f ca="1">+'Indice PondENGHO'!CF66/'Indice PondENGHO'!CF65-1</f>
        <v>5.9847782424629958E-2</v>
      </c>
      <c r="CI68" s="3">
        <f t="shared" si="3"/>
        <v>5.9449938162559057E-4</v>
      </c>
      <c r="CJ68" s="3">
        <f>+'[3]Infla Mensual PondENGHO'!CF68</f>
        <v>8.4045856767178684E-4</v>
      </c>
      <c r="CK68" s="3">
        <f t="shared" si="4"/>
        <v>-2.4595918604619627E-4</v>
      </c>
    </row>
    <row r="69" spans="1:89" x14ac:dyDescent="0.25">
      <c r="A69" s="2">
        <f t="shared" si="5"/>
        <v>44682</v>
      </c>
      <c r="B69" s="1">
        <f t="shared" ref="B69:B87" si="6">+IF(B68=12,1,B68+1)</f>
        <v>5</v>
      </c>
      <c r="C69" s="1">
        <v>2022</v>
      </c>
      <c r="D69" s="10">
        <f>+'Indice PondENGHO'!D67/'Indice PondENGHO'!D66-1</f>
        <v>5.3455604671968748E-2</v>
      </c>
      <c r="E69" s="3">
        <f>+'Indice PondENGHO'!E67/'Indice PondENGHO'!E66-1</f>
        <v>6.425977142073025E-2</v>
      </c>
      <c r="F69" s="3">
        <f>+'Indice PondENGHO'!F67/'Indice PondENGHO'!F66-1</f>
        <v>6.3914047137810792E-2</v>
      </c>
      <c r="G69" s="3">
        <f>+'Indice PondENGHO'!G67/'Indice PondENGHO'!G66-1</f>
        <v>4.1386466621491147E-2</v>
      </c>
      <c r="H69" s="3">
        <f>+'Indice PondENGHO'!H67/'Indice PondENGHO'!H66-1</f>
        <v>5.5887611132374504E-2</v>
      </c>
      <c r="I69" s="3">
        <f>+'Indice PondENGHO'!I67/'Indice PondENGHO'!I66-1</f>
        <v>6.207001597786177E-2</v>
      </c>
      <c r="J69" s="3">
        <f>+'Indice PondENGHO'!J67/'Indice PondENGHO'!J66-1</f>
        <v>6.1094347240819635E-2</v>
      </c>
      <c r="K69" s="3">
        <f>+'Indice PondENGHO'!K67/'Indice PondENGHO'!K66-1</f>
        <v>3.6455343165315623E-2</v>
      </c>
      <c r="L69" s="3">
        <f>+'Indice PondENGHO'!L67/'Indice PondENGHO'!L66-1</f>
        <v>5.3352388009149765E-2</v>
      </c>
      <c r="M69" s="3">
        <f>+'Indice PondENGHO'!M67/'Indice PondENGHO'!M66-1</f>
        <v>4.1554505151289556E-2</v>
      </c>
      <c r="N69" s="3">
        <f>+'Indice PondENGHO'!N67/'Indice PondENGHO'!N66-1</f>
        <v>5.9275240743720037E-2</v>
      </c>
      <c r="O69" s="11">
        <f>+'Indice PondENGHO'!O67/'Indice PondENGHO'!O66-1</f>
        <v>4.7893164533722388E-2</v>
      </c>
      <c r="P69" s="3">
        <f>+'Indice PondENGHO'!P67/'Indice PondENGHO'!P66-1</f>
        <v>5.2938009239941186E-2</v>
      </c>
      <c r="Q69" s="3">
        <f>+'Indice PondENGHO'!Q67/'Indice PondENGHO'!Q66-1</f>
        <v>6.2928247350120925E-2</v>
      </c>
      <c r="R69" s="3">
        <f>+'Indice PondENGHO'!R67/'Indice PondENGHO'!R66-1</f>
        <v>6.5878170527667868E-2</v>
      </c>
      <c r="S69" s="3">
        <f>+'Indice PondENGHO'!S67/'Indice PondENGHO'!S66-1</f>
        <v>3.7608551653356193E-2</v>
      </c>
      <c r="T69" s="3">
        <f>+'Indice PondENGHO'!T67/'Indice PondENGHO'!T66-1</f>
        <v>5.5728447122462388E-2</v>
      </c>
      <c r="U69" s="3">
        <f>+'Indice PondENGHO'!U67/'Indice PondENGHO'!U66-1</f>
        <v>6.2224527035543042E-2</v>
      </c>
      <c r="V69" s="3">
        <f>+'Indice PondENGHO'!V67/'Indice PondENGHO'!V66-1</f>
        <v>6.108409876513532E-2</v>
      </c>
      <c r="W69" s="3">
        <f>+'Indice PondENGHO'!W67/'Indice PondENGHO'!W66-1</f>
        <v>3.5721521654351607E-2</v>
      </c>
      <c r="X69" s="3">
        <f>+'Indice PondENGHO'!X67/'Indice PondENGHO'!X66-1</f>
        <v>5.232650567596675E-2</v>
      </c>
      <c r="Y69" s="3">
        <f>+'Indice PondENGHO'!Y67/'Indice PondENGHO'!Y66-1</f>
        <v>4.3633354785326928E-2</v>
      </c>
      <c r="Z69" s="3">
        <f>+'Indice PondENGHO'!Z67/'Indice PondENGHO'!Z66-1</f>
        <v>5.8641410402840766E-2</v>
      </c>
      <c r="AA69" s="3">
        <f>+'Indice PondENGHO'!AA67/'Indice PondENGHO'!AA66-1</f>
        <v>4.6894032583407297E-2</v>
      </c>
      <c r="AB69" s="10">
        <f>+'Indice PondENGHO'!AB67/'Indice PondENGHO'!AB66-1</f>
        <v>5.2633689873481826E-2</v>
      </c>
      <c r="AC69" s="3">
        <f>+'Indice PondENGHO'!AC67/'Indice PondENGHO'!AC66-1</f>
        <v>6.2496628950910127E-2</v>
      </c>
      <c r="AD69" s="3">
        <f>+'Indice PondENGHO'!AD67/'Indice PondENGHO'!AD66-1</f>
        <v>6.6663784880110599E-2</v>
      </c>
      <c r="AE69" s="3">
        <f>+'Indice PondENGHO'!AE67/'Indice PondENGHO'!AE66-1</f>
        <v>3.5433587176000758E-2</v>
      </c>
      <c r="AF69" s="3">
        <f>+'Indice PondENGHO'!AF67/'Indice PondENGHO'!AF66-1</f>
        <v>5.5559973291299691E-2</v>
      </c>
      <c r="AG69" s="3">
        <f>+'Indice PondENGHO'!AG67/'Indice PondENGHO'!AG66-1</f>
        <v>6.2391736633988115E-2</v>
      </c>
      <c r="AH69" s="3">
        <f>+'Indice PondENGHO'!AH67/'Indice PondENGHO'!AH66-1</f>
        <v>6.2005610657013488E-2</v>
      </c>
      <c r="AI69" s="3">
        <f>+'Indice PondENGHO'!AI67/'Indice PondENGHO'!AI66-1</f>
        <v>3.5294200539565779E-2</v>
      </c>
      <c r="AJ69" s="3">
        <f>+'Indice PondENGHO'!AJ67/'Indice PondENGHO'!AJ66-1</f>
        <v>5.1784633043898243E-2</v>
      </c>
      <c r="AK69" s="3">
        <f>+'Indice PondENGHO'!AK67/'Indice PondENGHO'!AK66-1</f>
        <v>4.3834708812994228E-2</v>
      </c>
      <c r="AL69" s="3">
        <f>+'Indice PondENGHO'!AL67/'Indice PondENGHO'!AL66-1</f>
        <v>5.7295621431624033E-2</v>
      </c>
      <c r="AM69" s="11">
        <f>+'Indice PondENGHO'!AM67/'Indice PondENGHO'!AM66-1</f>
        <v>4.6355589456577251E-2</v>
      </c>
      <c r="AN69" s="3">
        <f>+'Indice PondENGHO'!AN67/'Indice PondENGHO'!AN66-1</f>
        <v>5.2539118771865345E-2</v>
      </c>
      <c r="AO69" s="3">
        <f>+'Indice PondENGHO'!AO67/'Indice PondENGHO'!AO66-1</f>
        <v>6.2278372319463537E-2</v>
      </c>
      <c r="AP69" s="3">
        <f>+'Indice PondENGHO'!AP67/'Indice PondENGHO'!AP66-1</f>
        <v>6.669106538591496E-2</v>
      </c>
      <c r="AQ69" s="3">
        <f>+'Indice PondENGHO'!AQ67/'Indice PondENGHO'!AQ66-1</f>
        <v>3.3966403388719257E-2</v>
      </c>
      <c r="AR69" s="3">
        <f>+'Indice PondENGHO'!AR67/'Indice PondENGHO'!AR66-1</f>
        <v>5.5555144043070603E-2</v>
      </c>
      <c r="AS69" s="3">
        <f>+'Indice PondENGHO'!AS67/'Indice PondENGHO'!AS66-1</f>
        <v>6.2126585909175747E-2</v>
      </c>
      <c r="AT69" s="3">
        <f>+'Indice PondENGHO'!AT67/'Indice PondENGHO'!AT66-1</f>
        <v>6.1131939985552775E-2</v>
      </c>
      <c r="AU69" s="3">
        <f>+'Indice PondENGHO'!AU67/'Indice PondENGHO'!AU66-1</f>
        <v>3.519179814346951E-2</v>
      </c>
      <c r="AV69" s="3">
        <f>+'Indice PondENGHO'!AV67/'Indice PondENGHO'!AV66-1</f>
        <v>5.1235617644660891E-2</v>
      </c>
      <c r="AW69" s="3">
        <f>+'Indice PondENGHO'!AW67/'Indice PondENGHO'!AW66-1</f>
        <v>4.3155333055497902E-2</v>
      </c>
      <c r="AX69" s="3">
        <f>+'Indice PondENGHO'!AX67/'Indice PondENGHO'!AX66-1</f>
        <v>5.6409317362933642E-2</v>
      </c>
      <c r="AY69" s="3">
        <f>+'Indice PondENGHO'!AY67/'Indice PondENGHO'!AY66-1</f>
        <v>4.6472178612411819E-2</v>
      </c>
      <c r="AZ69" s="10">
        <f>+'Indice PondENGHO'!AZ67/'Indice PondENGHO'!AZ66-1</f>
        <v>5.2452242264725113E-2</v>
      </c>
      <c r="BA69" s="3">
        <f>+'Indice PondENGHO'!BA67/'Indice PondENGHO'!BA66-1</f>
        <v>6.1646177566229143E-2</v>
      </c>
      <c r="BB69" s="3">
        <f>+'Indice PondENGHO'!BB67/'Indice PondENGHO'!BB66-1</f>
        <v>6.6882075919124429E-2</v>
      </c>
      <c r="BC69" s="3">
        <f>+'Indice PondENGHO'!BC67/'Indice PondENGHO'!BC66-1</f>
        <v>3.1945271353956528E-2</v>
      </c>
      <c r="BD69" s="3">
        <f>+'Indice PondENGHO'!BD67/'Indice PondENGHO'!BD66-1</f>
        <v>5.589992665730481E-2</v>
      </c>
      <c r="BE69" s="3">
        <f>+'Indice PondENGHO'!BE67/'Indice PondENGHO'!BE66-1</f>
        <v>6.1966803201769283E-2</v>
      </c>
      <c r="BF69" s="3">
        <f>+'Indice PondENGHO'!BF67/'Indice PondENGHO'!BF66-1</f>
        <v>6.0648512826478207E-2</v>
      </c>
      <c r="BG69" s="3">
        <f>+'Indice PondENGHO'!BG67/'Indice PondENGHO'!BG66-1</f>
        <v>3.4644507032251637E-2</v>
      </c>
      <c r="BH69" s="3">
        <f>+'Indice PondENGHO'!BH67/'Indice PondENGHO'!BH66-1</f>
        <v>5.1075471031621689E-2</v>
      </c>
      <c r="BI69" s="3">
        <f>+'Indice PondENGHO'!BI67/'Indice PondENGHO'!BI66-1</f>
        <v>4.521832709324447E-2</v>
      </c>
      <c r="BJ69" s="3">
        <f>+'Indice PondENGHO'!BJ67/'Indice PondENGHO'!BJ66-1</f>
        <v>5.511341747282561E-2</v>
      </c>
      <c r="BK69" s="11">
        <f>+'Indice PondENGHO'!BK67/'Indice PondENGHO'!BK66-1</f>
        <v>4.5830459331511975E-2</v>
      </c>
      <c r="BL69" s="2">
        <f t="shared" ref="BL69:BL76" si="7">+A69</f>
        <v>44682</v>
      </c>
      <c r="BM69" s="3">
        <f>+'Indice PondENGHO'!BL67/'Indice PondENGHO'!BL66-1</f>
        <v>5.5100648156881205E-2</v>
      </c>
      <c r="BN69" s="3">
        <f>+'Indice PondENGHO'!BM67/'Indice PondENGHO'!BM66-1</f>
        <v>5.4859652156401761E-2</v>
      </c>
      <c r="BO69" s="3">
        <f>+'Indice PondENGHO'!BN67/'Indice PondENGHO'!BN66-1</f>
        <v>5.4730525075827874E-2</v>
      </c>
      <c r="BP69" s="3">
        <f>+'Indice PondENGHO'!BO67/'Indice PondENGHO'!BO66-1</f>
        <v>5.4674435704708646E-2</v>
      </c>
      <c r="BQ69" s="3">
        <f>+'Indice PondENGHO'!BP67/'Indice PondENGHO'!BP66-1</f>
        <v>5.4358097898124846E-2</v>
      </c>
      <c r="BR69" s="10">
        <f>+'Indice PondENGHO'!BQ67/'Indice PondENGHO'!BQ66-1</f>
        <v>5.2779998000015649E-2</v>
      </c>
      <c r="BS69" s="3">
        <f>+'Indice PondENGHO'!BR67/'Indice PondENGHO'!BR66-1</f>
        <v>6.2510790649030312E-2</v>
      </c>
      <c r="BT69" s="3">
        <f>+'Indice PondENGHO'!BS67/'Indice PondENGHO'!BS66-1</f>
        <v>6.6226455223843406E-2</v>
      </c>
      <c r="BU69" s="3">
        <f>+'Indice PondENGHO'!BT67/'Indice PondENGHO'!BT66-1</f>
        <v>3.5021769885700493E-2</v>
      </c>
      <c r="BV69" s="3">
        <f>+'Indice PondENGHO'!BU67/'Indice PondENGHO'!BU66-1</f>
        <v>5.5750857589062841E-2</v>
      </c>
      <c r="BW69" s="3">
        <f>+'Indice PondENGHO'!BV67/'Indice PondENGHO'!BV66-1</f>
        <v>6.2114254965968563E-2</v>
      </c>
      <c r="BX69" s="3">
        <f>+'Indice PondENGHO'!BW67/'Indice PondENGHO'!BW66-1</f>
        <v>6.1092186241872293E-2</v>
      </c>
      <c r="BY69" s="3">
        <f>+'Indice PondENGHO'!BX67/'Indice PondENGHO'!BX66-1</f>
        <v>3.5289845517670226E-2</v>
      </c>
      <c r="BZ69" s="3">
        <f>+'Indice PondENGHO'!BY67/'Indice PondENGHO'!BY66-1</f>
        <v>5.164107366393611E-2</v>
      </c>
      <c r="CA69" s="3">
        <f>+'Indice PondENGHO'!BZ67/'Indice PondENGHO'!BZ66-1</f>
        <v>4.4062470566195167E-2</v>
      </c>
      <c r="CB69" s="3">
        <f>+'Indice PondENGHO'!CA67/'Indice PondENGHO'!CA66-1</f>
        <v>5.6534231213890562E-2</v>
      </c>
      <c r="CC69" s="11">
        <f>+'Indice PondENGHO'!CB67/'Indice PondENGHO'!CB66-1</f>
        <v>4.6413734691523434E-2</v>
      </c>
      <c r="CD69" s="10">
        <f>+'Indice PondENGHO'!CC67/'Indice PondENGHO'!CC66-1</f>
        <v>5.4665146379223817E-2</v>
      </c>
      <c r="CE69" s="11">
        <f>+'Indice PondENGHO'!CD67/'Indice PondENGHO'!CD66-1</f>
        <v>5.4665146379223817E-2</v>
      </c>
      <c r="CG69" s="3">
        <f ca="1">+'Indice PondENGHO'!CF67/'Indice PondENGHO'!CF66-1</f>
        <v>5.4757609969863896E-2</v>
      </c>
      <c r="CI69" s="3">
        <f t="shared" si="3"/>
        <v>7.4255025875635816E-4</v>
      </c>
      <c r="CJ69" s="3">
        <f>+'[3]Infla Mensual PondENGHO'!CF69</f>
        <v>-6.7376786250705756E-4</v>
      </c>
      <c r="CK69" s="3">
        <f t="shared" si="4"/>
        <v>1.4163181212634157E-3</v>
      </c>
    </row>
    <row r="70" spans="1:89" x14ac:dyDescent="0.25">
      <c r="A70" s="2">
        <f t="shared" si="5"/>
        <v>44713</v>
      </c>
      <c r="B70" s="1">
        <f t="shared" si="6"/>
        <v>6</v>
      </c>
      <c r="C70" s="1">
        <v>2022</v>
      </c>
      <c r="D70" s="10">
        <f>+'Indice PondENGHO'!D68/'Indice PondENGHO'!D67-1</f>
        <v>5.0996842745633986E-2</v>
      </c>
      <c r="E70" s="3">
        <f>+'Indice PondENGHO'!E68/'Indice PondENGHO'!E67-1</f>
        <v>6.6126627055588472E-2</v>
      </c>
      <c r="F70" s="3">
        <f>+'Indice PondENGHO'!F68/'Indice PondENGHO'!F67-1</f>
        <v>5.7645981290344483E-2</v>
      </c>
      <c r="G70" s="3">
        <f>+'Indice PondENGHO'!G68/'Indice PondENGHO'!G67-1</f>
        <v>6.6533681447889848E-2</v>
      </c>
      <c r="H70" s="3">
        <f>+'Indice PondENGHO'!H68/'Indice PondENGHO'!H67-1</f>
        <v>5.4981830702567347E-2</v>
      </c>
      <c r="I70" s="3">
        <f>+'Indice PondENGHO'!I68/'Indice PondENGHO'!I67-1</f>
        <v>7.3397529317422716E-2</v>
      </c>
      <c r="J70" s="3">
        <f>+'Indice PondENGHO'!J68/'Indice PondENGHO'!J67-1</f>
        <v>5.0554882081284669E-2</v>
      </c>
      <c r="K70" s="3">
        <f>+'Indice PondENGHO'!K68/'Indice PondENGHO'!K67-1</f>
        <v>5.3841164775483286E-3</v>
      </c>
      <c r="L70" s="3">
        <f>+'Indice PondENGHO'!L68/'Indice PondENGHO'!L67-1</f>
        <v>4.1120277981702369E-2</v>
      </c>
      <c r="M70" s="3">
        <f>+'Indice PondENGHO'!M68/'Indice PondENGHO'!M67-1</f>
        <v>4.2215749507133582E-2</v>
      </c>
      <c r="N70" s="3">
        <f>+'Indice PondENGHO'!N68/'Indice PondENGHO'!N67-1</f>
        <v>6.3249879511960039E-2</v>
      </c>
      <c r="O70" s="11">
        <f>+'Indice PondENGHO'!O68/'Indice PondENGHO'!O67-1</f>
        <v>5.0273696807467294E-2</v>
      </c>
      <c r="P70" s="3">
        <f>+'Indice PondENGHO'!P68/'Indice PondENGHO'!P67-1</f>
        <v>5.1202649794698907E-2</v>
      </c>
      <c r="Q70" s="3">
        <f>+'Indice PondENGHO'!Q68/'Indice PondENGHO'!Q67-1</f>
        <v>6.6865693590481223E-2</v>
      </c>
      <c r="R70" s="3">
        <f>+'Indice PondENGHO'!R68/'Indice PondENGHO'!R67-1</f>
        <v>5.7829309797813755E-2</v>
      </c>
      <c r="S70" s="3">
        <f>+'Indice PondENGHO'!S68/'Indice PondENGHO'!S67-1</f>
        <v>6.7593674579684571E-2</v>
      </c>
      <c r="T70" s="3">
        <f>+'Indice PondENGHO'!T68/'Indice PondENGHO'!T67-1</f>
        <v>5.5438845797784131E-2</v>
      </c>
      <c r="U70" s="3">
        <f>+'Indice PondENGHO'!U68/'Indice PondENGHO'!U67-1</f>
        <v>7.3878184965721294E-2</v>
      </c>
      <c r="V70" s="3">
        <f>+'Indice PondENGHO'!V68/'Indice PondENGHO'!V67-1</f>
        <v>4.9430392499941966E-2</v>
      </c>
      <c r="W70" s="3">
        <f>+'Indice PondENGHO'!W68/'Indice PondENGHO'!W67-1</f>
        <v>4.2184238581997047E-3</v>
      </c>
      <c r="X70" s="3">
        <f>+'Indice PondENGHO'!X68/'Indice PondENGHO'!X67-1</f>
        <v>4.1854844266663305E-2</v>
      </c>
      <c r="Y70" s="3">
        <f>+'Indice PondENGHO'!Y68/'Indice PondENGHO'!Y67-1</f>
        <v>4.4081592918134183E-2</v>
      </c>
      <c r="Z70" s="3">
        <f>+'Indice PondENGHO'!Z68/'Indice PondENGHO'!Z67-1</f>
        <v>6.312283971246746E-2</v>
      </c>
      <c r="AA70" s="3">
        <f>+'Indice PondENGHO'!AA68/'Indice PondENGHO'!AA67-1</f>
        <v>5.0203078529915235E-2</v>
      </c>
      <c r="AB70" s="10">
        <f>+'Indice PondENGHO'!AB68/'Indice PondENGHO'!AB67-1</f>
        <v>5.1358973814492614E-2</v>
      </c>
      <c r="AC70" s="3">
        <f>+'Indice PondENGHO'!AC68/'Indice PondENGHO'!AC67-1</f>
        <v>6.6926130365503322E-2</v>
      </c>
      <c r="AD70" s="3">
        <f>+'Indice PondENGHO'!AD68/'Indice PondENGHO'!AD67-1</f>
        <v>5.8070355403413654E-2</v>
      </c>
      <c r="AE70" s="3">
        <f>+'Indice PondENGHO'!AE68/'Indice PondENGHO'!AE67-1</f>
        <v>6.7601328608516642E-2</v>
      </c>
      <c r="AF70" s="3">
        <f>+'Indice PondENGHO'!AF68/'Indice PondENGHO'!AF67-1</f>
        <v>5.6086273612511395E-2</v>
      </c>
      <c r="AG70" s="3">
        <f>+'Indice PondENGHO'!AG68/'Indice PondENGHO'!AG67-1</f>
        <v>7.3555832357512729E-2</v>
      </c>
      <c r="AH70" s="3">
        <f>+'Indice PondENGHO'!AH68/'Indice PondENGHO'!AH67-1</f>
        <v>4.9539523148657283E-2</v>
      </c>
      <c r="AI70" s="3">
        <f>+'Indice PondENGHO'!AI68/'Indice PondENGHO'!AI67-1</f>
        <v>3.5868889619565802E-3</v>
      </c>
      <c r="AJ70" s="3">
        <f>+'Indice PondENGHO'!AJ68/'Indice PondENGHO'!AJ67-1</f>
        <v>4.2080150407219019E-2</v>
      </c>
      <c r="AK70" s="3">
        <f>+'Indice PondENGHO'!AK68/'Indice PondENGHO'!AK67-1</f>
        <v>4.4484474398676088E-2</v>
      </c>
      <c r="AL70" s="3">
        <f>+'Indice PondENGHO'!AL68/'Indice PondENGHO'!AL67-1</f>
        <v>6.277600273369921E-2</v>
      </c>
      <c r="AM70" s="11">
        <f>+'Indice PondENGHO'!AM68/'Indice PondENGHO'!AM67-1</f>
        <v>5.002467968189106E-2</v>
      </c>
      <c r="AN70" s="3">
        <f>+'Indice PondENGHO'!AN68/'Indice PondENGHO'!AN67-1</f>
        <v>5.1511331025576368E-2</v>
      </c>
      <c r="AO70" s="3">
        <f>+'Indice PondENGHO'!AO68/'Indice PondENGHO'!AO67-1</f>
        <v>6.7153181625302372E-2</v>
      </c>
      <c r="AP70" s="3">
        <f>+'Indice PondENGHO'!AP68/'Indice PondENGHO'!AP67-1</f>
        <v>5.8604030521835604E-2</v>
      </c>
      <c r="AQ70" s="3">
        <f>+'Indice PondENGHO'!AQ68/'Indice PondENGHO'!AQ67-1</f>
        <v>6.725684259551068E-2</v>
      </c>
      <c r="AR70" s="3">
        <f>+'Indice PondENGHO'!AR68/'Indice PondENGHO'!AR67-1</f>
        <v>5.6072777263445506E-2</v>
      </c>
      <c r="AS70" s="3">
        <f>+'Indice PondENGHO'!AS68/'Indice PondENGHO'!AS67-1</f>
        <v>7.4463217049093311E-2</v>
      </c>
      <c r="AT70" s="3">
        <f>+'Indice PondENGHO'!AT68/'Indice PondENGHO'!AT67-1</f>
        <v>4.7736702241188089E-2</v>
      </c>
      <c r="AU70" s="3">
        <f>+'Indice PondENGHO'!AU68/'Indice PondENGHO'!AU67-1</f>
        <v>3.4568366321330313E-3</v>
      </c>
      <c r="AV70" s="3">
        <f>+'Indice PondENGHO'!AV68/'Indice PondENGHO'!AV67-1</f>
        <v>4.2936630163208589E-2</v>
      </c>
      <c r="AW70" s="3">
        <f>+'Indice PondENGHO'!AW68/'Indice PondENGHO'!AW67-1</f>
        <v>4.4508735906652941E-2</v>
      </c>
      <c r="AX70" s="3">
        <f>+'Indice PondENGHO'!AX68/'Indice PondENGHO'!AX67-1</f>
        <v>6.2981593121494095E-2</v>
      </c>
      <c r="AY70" s="3">
        <f>+'Indice PondENGHO'!AY68/'Indice PondENGHO'!AY67-1</f>
        <v>5.0253239964992646E-2</v>
      </c>
      <c r="AZ70" s="10">
        <f>+'Indice PondENGHO'!AZ68/'Indice PondENGHO'!AZ67-1</f>
        <v>5.1840997730427718E-2</v>
      </c>
      <c r="BA70" s="3">
        <f>+'Indice PondENGHO'!BA68/'Indice PondENGHO'!BA67-1</f>
        <v>6.7621583568657107E-2</v>
      </c>
      <c r="BB70" s="3">
        <f>+'Indice PondENGHO'!BB68/'Indice PondENGHO'!BB67-1</f>
        <v>5.9207959422551637E-2</v>
      </c>
      <c r="BC70" s="3">
        <f>+'Indice PondENGHO'!BC68/'Indice PondENGHO'!BC67-1</f>
        <v>6.7993641873859811E-2</v>
      </c>
      <c r="BD70" s="3">
        <f>+'Indice PondENGHO'!BD68/'Indice PondENGHO'!BD67-1</f>
        <v>5.5726172720534262E-2</v>
      </c>
      <c r="BE70" s="3">
        <f>+'Indice PondENGHO'!BE68/'Indice PondENGHO'!BE67-1</f>
        <v>7.5178274321258565E-2</v>
      </c>
      <c r="BF70" s="3">
        <f>+'Indice PondENGHO'!BF68/'Indice PondENGHO'!BF67-1</f>
        <v>4.6221998161882771E-2</v>
      </c>
      <c r="BG70" s="3">
        <f>+'Indice PondENGHO'!BG68/'Indice PondENGHO'!BG67-1</f>
        <v>2.9311154171891562E-3</v>
      </c>
      <c r="BH70" s="3">
        <f>+'Indice PondENGHO'!BH68/'Indice PondENGHO'!BH67-1</f>
        <v>4.389109069506647E-2</v>
      </c>
      <c r="BI70" s="3">
        <f>+'Indice PondENGHO'!BI68/'Indice PondENGHO'!BI67-1</f>
        <v>4.565308814769331E-2</v>
      </c>
      <c r="BJ70" s="3">
        <f>+'Indice PondENGHO'!BJ68/'Indice PondENGHO'!BJ67-1</f>
        <v>6.312153652836483E-2</v>
      </c>
      <c r="BK70" s="11">
        <f>+'Indice PondENGHO'!BK68/'Indice PondENGHO'!BK67-1</f>
        <v>5.074631445508393E-2</v>
      </c>
      <c r="BL70" s="2">
        <f t="shared" si="7"/>
        <v>44713</v>
      </c>
      <c r="BM70" s="3">
        <f>+'Indice PondENGHO'!BL68/'Indice PondENGHO'!BL67-1</f>
        <v>5.3800120175128807E-2</v>
      </c>
      <c r="BN70" s="3">
        <f>+'Indice PondENGHO'!BM68/'Indice PondENGHO'!BM67-1</f>
        <v>5.4214342715938502E-2</v>
      </c>
      <c r="BO70" s="3">
        <f>+'Indice PondENGHO'!BN68/'Indice PondENGHO'!BN67-1</f>
        <v>5.4624507064673145E-2</v>
      </c>
      <c r="BP70" s="3">
        <f>+'Indice PondENGHO'!BO68/'Indice PondENGHO'!BO67-1</f>
        <v>5.4894492422182584E-2</v>
      </c>
      <c r="BQ70" s="3">
        <f>+'Indice PondENGHO'!BP68/'Indice PondENGHO'!BP67-1</f>
        <v>5.5794267488417981E-2</v>
      </c>
      <c r="BR70" s="10">
        <f>+'Indice PondENGHO'!BQ68/'Indice PondENGHO'!BQ67-1</f>
        <v>5.1403546038389036E-2</v>
      </c>
      <c r="BS70" s="3">
        <f>+'Indice PondENGHO'!BR68/'Indice PondENGHO'!BR67-1</f>
        <v>6.706487075969525E-2</v>
      </c>
      <c r="BT70" s="3">
        <f>+'Indice PondENGHO'!BS68/'Indice PondENGHO'!BS67-1</f>
        <v>5.8420295572342296E-2</v>
      </c>
      <c r="BU70" s="3">
        <f>+'Indice PondENGHO'!BT68/'Indice PondENGHO'!BT67-1</f>
        <v>6.7526255632555987E-2</v>
      </c>
      <c r="BV70" s="3">
        <f>+'Indice PondENGHO'!BU68/'Indice PondENGHO'!BU67-1</f>
        <v>5.5753467426694403E-2</v>
      </c>
      <c r="BW70" s="3">
        <f>+'Indice PondENGHO'!BV68/'Indice PondENGHO'!BV67-1</f>
        <v>7.4444787796008827E-2</v>
      </c>
      <c r="BX70" s="3">
        <f>+'Indice PondENGHO'!BW68/'Indice PondENGHO'!BW67-1</f>
        <v>4.7979062289688068E-2</v>
      </c>
      <c r="BY70" s="3">
        <f>+'Indice PondENGHO'!BX68/'Indice PondENGHO'!BX67-1</f>
        <v>3.6832114649836267E-3</v>
      </c>
      <c r="BZ70" s="3">
        <f>+'Indice PondENGHO'!BY68/'Indice PondENGHO'!BY67-1</f>
        <v>4.2807657784214248E-2</v>
      </c>
      <c r="CA70" s="3">
        <f>+'Indice PondENGHO'!BZ68/'Indice PondENGHO'!BZ67-1</f>
        <v>4.4766546184181522E-2</v>
      </c>
      <c r="CB70" s="3">
        <f>+'Indice PondENGHO'!CA68/'Indice PondENGHO'!CA67-1</f>
        <v>6.304464892551831E-2</v>
      </c>
      <c r="CC70" s="11">
        <f>+'Indice PondENGHO'!CB68/'Indice PondENGHO'!CB67-1</f>
        <v>5.0392596569791559E-2</v>
      </c>
      <c r="CD70" s="10">
        <f>+'Indice PondENGHO'!CC68/'Indice PondENGHO'!CC67-1</f>
        <v>5.4891825990121212E-2</v>
      </c>
      <c r="CE70" s="11">
        <f>+'Indice PondENGHO'!CD68/'Indice PondENGHO'!CD67-1</f>
        <v>5.4891744965148703E-2</v>
      </c>
      <c r="CG70" s="3">
        <f ca="1">+'Indice PondENGHO'!CF68/'Indice PondENGHO'!CF67-1</f>
        <v>5.4860215388510269E-2</v>
      </c>
      <c r="CI70" s="3">
        <f t="shared" ref="CI70:CI77" si="8">+BM70-BQ70</f>
        <v>-1.9941473132891741E-3</v>
      </c>
      <c r="CJ70" s="3">
        <f>+'[3]Infla Mensual PondENGHO'!CF70</f>
        <v>-3.1989797772777884E-3</v>
      </c>
      <c r="CK70" s="3">
        <f t="shared" ref="CK70:CK77" si="9">+CI70-CJ70</f>
        <v>1.2048324639886143E-3</v>
      </c>
    </row>
    <row r="71" spans="1:89" x14ac:dyDescent="0.25">
      <c r="A71" s="2">
        <f t="shared" si="5"/>
        <v>44743</v>
      </c>
      <c r="B71" s="1">
        <f t="shared" si="6"/>
        <v>7</v>
      </c>
      <c r="C71" s="1">
        <v>2022</v>
      </c>
      <c r="D71" s="10">
        <f>+'Indice PondENGHO'!D69/'Indice PondENGHO'!D68-1</f>
        <v>6.6218734360525167E-2</v>
      </c>
      <c r="E71" s="3">
        <f>+'Indice PondENGHO'!E69/'Indice PondENGHO'!E68-1</f>
        <v>6.9360639728010209E-2</v>
      </c>
      <c r="F71" s="3">
        <f>+'Indice PondENGHO'!F69/'Indice PondENGHO'!F68-1</f>
        <v>9.734430566969543E-2</v>
      </c>
      <c r="G71" s="3">
        <f>+'Indice PondENGHO'!G69/'Indice PondENGHO'!G68-1</f>
        <v>4.653072814469339E-2</v>
      </c>
      <c r="H71" s="3">
        <f>+'Indice PondENGHO'!H69/'Indice PondENGHO'!H68-1</f>
        <v>9.7100985266786788E-2</v>
      </c>
      <c r="I71" s="3">
        <f>+'Indice PondENGHO'!I69/'Indice PondENGHO'!I68-1</f>
        <v>6.7859398211983502E-2</v>
      </c>
      <c r="J71" s="3">
        <f>+'Indice PondENGHO'!J69/'Indice PondENGHO'!J68-1</f>
        <v>5.6419949829180638E-2</v>
      </c>
      <c r="K71" s="3">
        <f>+'Indice PondENGHO'!K69/'Indice PondENGHO'!K68-1</f>
        <v>6.2926157987631459E-2</v>
      </c>
      <c r="L71" s="3">
        <f>+'Indice PondENGHO'!L69/'Indice PondENGHO'!L68-1</f>
        <v>0.12049179078260419</v>
      </c>
      <c r="M71" s="3">
        <f>+'Indice PondENGHO'!M69/'Indice PondENGHO'!M68-1</f>
        <v>6.124000283857356E-2</v>
      </c>
      <c r="N71" s="3">
        <f>+'Indice PondENGHO'!N69/'Indice PondENGHO'!N68-1</f>
        <v>9.1425773327280524E-2</v>
      </c>
      <c r="O71" s="11">
        <f>+'Indice PondENGHO'!O69/'Indice PondENGHO'!O68-1</f>
        <v>8.1691910137275947E-2</v>
      </c>
      <c r="P71" s="3">
        <f>+'Indice PondENGHO'!P69/'Indice PondENGHO'!P68-1</f>
        <v>6.5993108475855378E-2</v>
      </c>
      <c r="Q71" s="3">
        <f>+'Indice PondENGHO'!Q69/'Indice PondENGHO'!Q68-1</f>
        <v>6.9476815359431621E-2</v>
      </c>
      <c r="R71" s="3">
        <f>+'Indice PondENGHO'!R69/'Indice PondENGHO'!R68-1</f>
        <v>9.6368429526209498E-2</v>
      </c>
      <c r="S71" s="3">
        <f>+'Indice PondENGHO'!S69/'Indice PondENGHO'!S68-1</f>
        <v>4.6073600338040421E-2</v>
      </c>
      <c r="T71" s="3">
        <f>+'Indice PondENGHO'!T69/'Indice PondENGHO'!T68-1</f>
        <v>9.6408475212808487E-2</v>
      </c>
      <c r="U71" s="3">
        <f>+'Indice PondENGHO'!U69/'Indice PondENGHO'!U68-1</f>
        <v>6.8206082387561207E-2</v>
      </c>
      <c r="V71" s="3">
        <f>+'Indice PondENGHO'!V69/'Indice PondENGHO'!V68-1</f>
        <v>5.6365226575533001E-2</v>
      </c>
      <c r="W71" s="3">
        <f>+'Indice PondENGHO'!W69/'Indice PondENGHO'!W68-1</f>
        <v>6.1340086827465168E-2</v>
      </c>
      <c r="X71" s="3">
        <f>+'Indice PondENGHO'!X69/'Indice PondENGHO'!X68-1</f>
        <v>0.1222682428371471</v>
      </c>
      <c r="Y71" s="3">
        <f>+'Indice PondENGHO'!Y69/'Indice PondENGHO'!Y68-1</f>
        <v>6.4914185952792414E-2</v>
      </c>
      <c r="Z71" s="3">
        <f>+'Indice PondENGHO'!Z69/'Indice PondENGHO'!Z68-1</f>
        <v>9.3835756032850881E-2</v>
      </c>
      <c r="AA71" s="3">
        <f>+'Indice PondENGHO'!AA69/'Indice PondENGHO'!AA68-1</f>
        <v>8.1029004561299578E-2</v>
      </c>
      <c r="AB71" s="10">
        <f>+'Indice PondENGHO'!AB69/'Indice PondENGHO'!AB68-1</f>
        <v>6.5951108088971422E-2</v>
      </c>
      <c r="AC71" s="3">
        <f>+'Indice PondENGHO'!AC69/'Indice PondENGHO'!AC68-1</f>
        <v>6.9642133671560247E-2</v>
      </c>
      <c r="AD71" s="3">
        <f>+'Indice PondENGHO'!AD69/'Indice PondENGHO'!AD68-1</f>
        <v>9.6059302310867789E-2</v>
      </c>
      <c r="AE71" s="3">
        <f>+'Indice PondENGHO'!AE69/'Indice PondENGHO'!AE68-1</f>
        <v>4.5428760476357244E-2</v>
      </c>
      <c r="AF71" s="3">
        <f>+'Indice PondENGHO'!AF69/'Indice PondENGHO'!AF68-1</f>
        <v>9.6598523142874759E-2</v>
      </c>
      <c r="AG71" s="3">
        <f>+'Indice PondENGHO'!AG69/'Indice PondENGHO'!AG68-1</f>
        <v>6.847955145051432E-2</v>
      </c>
      <c r="AH71" s="3">
        <f>+'Indice PondENGHO'!AH69/'Indice PondENGHO'!AH68-1</f>
        <v>5.7359649346346853E-2</v>
      </c>
      <c r="AI71" s="3">
        <f>+'Indice PondENGHO'!AI69/'Indice PondENGHO'!AI68-1</f>
        <v>6.0551585998256163E-2</v>
      </c>
      <c r="AJ71" s="3">
        <f>+'Indice PondENGHO'!AJ69/'Indice PondENGHO'!AJ68-1</f>
        <v>0.12351743915634339</v>
      </c>
      <c r="AK71" s="3">
        <f>+'Indice PondENGHO'!AK69/'Indice PondENGHO'!AK68-1</f>
        <v>6.5387241698686704E-2</v>
      </c>
      <c r="AL71" s="3">
        <f>+'Indice PondENGHO'!AL69/'Indice PondENGHO'!AL68-1</f>
        <v>9.6570742209412197E-2</v>
      </c>
      <c r="AM71" s="11">
        <f>+'Indice PondENGHO'!AM69/'Indice PondENGHO'!AM68-1</f>
        <v>8.0827322898658016E-2</v>
      </c>
      <c r="AN71" s="3">
        <f>+'Indice PondENGHO'!AN69/'Indice PondENGHO'!AN68-1</f>
        <v>6.6038524190912495E-2</v>
      </c>
      <c r="AO71" s="3">
        <f>+'Indice PondENGHO'!AO69/'Indice PondENGHO'!AO68-1</f>
        <v>6.9433270506878531E-2</v>
      </c>
      <c r="AP71" s="3">
        <f>+'Indice PondENGHO'!AP69/'Indice PondENGHO'!AP68-1</f>
        <v>9.5885489401324131E-2</v>
      </c>
      <c r="AQ71" s="3">
        <f>+'Indice PondENGHO'!AQ69/'Indice PondENGHO'!AQ68-1</f>
        <v>4.5730077390027324E-2</v>
      </c>
      <c r="AR71" s="3">
        <f>+'Indice PondENGHO'!AR69/'Indice PondENGHO'!AR68-1</f>
        <v>9.6619666428809481E-2</v>
      </c>
      <c r="AS71" s="3">
        <f>+'Indice PondENGHO'!AS69/'Indice PondENGHO'!AS68-1</f>
        <v>6.8665267995576817E-2</v>
      </c>
      <c r="AT71" s="3">
        <f>+'Indice PondENGHO'!AT69/'Indice PondENGHO'!AT68-1</f>
        <v>5.6116729189832126E-2</v>
      </c>
      <c r="AU71" s="3">
        <f>+'Indice PondENGHO'!AU69/'Indice PondENGHO'!AU68-1</f>
        <v>6.0174864000760664E-2</v>
      </c>
      <c r="AV71" s="3">
        <f>+'Indice PondENGHO'!AV69/'Indice PondENGHO'!AV68-1</f>
        <v>0.12305739041723318</v>
      </c>
      <c r="AW71" s="3">
        <f>+'Indice PondENGHO'!AW69/'Indice PondENGHO'!AW68-1</f>
        <v>6.5055892249707536E-2</v>
      </c>
      <c r="AX71" s="3">
        <f>+'Indice PondENGHO'!AX69/'Indice PondENGHO'!AX68-1</f>
        <v>9.8468663669685652E-2</v>
      </c>
      <c r="AY71" s="3">
        <f>+'Indice PondENGHO'!AY69/'Indice PondENGHO'!AY68-1</f>
        <v>8.0820474410682408E-2</v>
      </c>
      <c r="AZ71" s="10">
        <f>+'Indice PondENGHO'!AZ69/'Indice PondENGHO'!AZ68-1</f>
        <v>6.5918495324073678E-2</v>
      </c>
      <c r="BA71" s="3">
        <f>+'Indice PondENGHO'!BA69/'Indice PondENGHO'!BA68-1</f>
        <v>6.9207530675206019E-2</v>
      </c>
      <c r="BB71" s="3">
        <f>+'Indice PondENGHO'!BB69/'Indice PondENGHO'!BB68-1</f>
        <v>9.5537040496413095E-2</v>
      </c>
      <c r="BC71" s="3">
        <f>+'Indice PondENGHO'!BC69/'Indice PondENGHO'!BC68-1</f>
        <v>4.6027447779560582E-2</v>
      </c>
      <c r="BD71" s="3">
        <f>+'Indice PondENGHO'!BD69/'Indice PondENGHO'!BD68-1</f>
        <v>9.6095170547538133E-2</v>
      </c>
      <c r="BE71" s="3">
        <f>+'Indice PondENGHO'!BE69/'Indice PondENGHO'!BE68-1</f>
        <v>6.8988854936587352E-2</v>
      </c>
      <c r="BF71" s="3">
        <f>+'Indice PondENGHO'!BF69/'Indice PondENGHO'!BF68-1</f>
        <v>5.5207044030221697E-2</v>
      </c>
      <c r="BG71" s="3">
        <f>+'Indice PondENGHO'!BG69/'Indice PondENGHO'!BG68-1</f>
        <v>5.8360040368613086E-2</v>
      </c>
      <c r="BH71" s="3">
        <f>+'Indice PondENGHO'!BH69/'Indice PondENGHO'!BH68-1</f>
        <v>0.1221537908753163</v>
      </c>
      <c r="BI71" s="3">
        <f>+'Indice PondENGHO'!BI69/'Indice PondENGHO'!BI68-1</f>
        <v>6.711952713577074E-2</v>
      </c>
      <c r="BJ71" s="3">
        <f>+'Indice PondENGHO'!BJ69/'Indice PondENGHO'!BJ68-1</f>
        <v>0.1016583403285336</v>
      </c>
      <c r="BK71" s="11">
        <f>+'Indice PondENGHO'!BK69/'Indice PondENGHO'!BK68-1</f>
        <v>8.0950432349874868E-2</v>
      </c>
      <c r="BL71" s="2">
        <f t="shared" si="7"/>
        <v>44743</v>
      </c>
      <c r="BM71" s="3">
        <f>+'Indice PondENGHO'!BL69/'Indice PondENGHO'!BL68-1</f>
        <v>7.4137194294926712E-2</v>
      </c>
      <c r="BN71" s="3">
        <f>+'Indice PondENGHO'!BM69/'Indice PondENGHO'!BM68-1</f>
        <v>7.4426472288334988E-2</v>
      </c>
      <c r="BO71" s="3">
        <f>+'Indice PondENGHO'!BN69/'Indice PondENGHO'!BN68-1</f>
        <v>7.5197202351885872E-2</v>
      </c>
      <c r="BP71" s="3">
        <f>+'Indice PondENGHO'!BO69/'Indice PondENGHO'!BO68-1</f>
        <v>7.5844358456121919E-2</v>
      </c>
      <c r="BQ71" s="3">
        <f>+'Indice PondENGHO'!BP69/'Indice PondENGHO'!BP68-1</f>
        <v>7.7667293487948097E-2</v>
      </c>
      <c r="BR71" s="10">
        <f>+'Indice PondENGHO'!BQ69/'Indice PondENGHO'!BQ68-1</f>
        <v>6.6018482776565968E-2</v>
      </c>
      <c r="BS71" s="3">
        <f>+'Indice PondENGHO'!BR69/'Indice PondENGHO'!BR68-1</f>
        <v>6.9398759331332771E-2</v>
      </c>
      <c r="BT71" s="3">
        <f>+'Indice PondENGHO'!BS69/'Indice PondENGHO'!BS68-1</f>
        <v>9.6096037111883525E-2</v>
      </c>
      <c r="BU71" s="3">
        <f>+'Indice PondENGHO'!BT69/'Indice PondENGHO'!BT68-1</f>
        <v>4.5923845005174213E-2</v>
      </c>
      <c r="BV71" s="3">
        <f>+'Indice PondENGHO'!BU69/'Indice PondENGHO'!BU68-1</f>
        <v>9.6413421590963111E-2</v>
      </c>
      <c r="BW71" s="3">
        <f>+'Indice PondENGHO'!BV69/'Indice PondENGHO'!BV68-1</f>
        <v>6.8647243407662817E-2</v>
      </c>
      <c r="BX71" s="3">
        <f>+'Indice PondENGHO'!BW69/'Indice PondENGHO'!BW68-1</f>
        <v>5.6058728368310051E-2</v>
      </c>
      <c r="BY71" s="3">
        <f>+'Indice PondENGHO'!BX69/'Indice PondENGHO'!BX68-1</f>
        <v>6.0242414549372958E-2</v>
      </c>
      <c r="BZ71" s="3">
        <f>+'Indice PondENGHO'!BY69/'Indice PondENGHO'!BY68-1</f>
        <v>0.1224169581296437</v>
      </c>
      <c r="CA71" s="3">
        <f>+'Indice PondENGHO'!BZ69/'Indice PondENGHO'!BZ68-1</f>
        <v>6.5687616889605005E-2</v>
      </c>
      <c r="CB71" s="3">
        <f>+'Indice PondENGHO'!CA69/'Indice PondENGHO'!CA68-1</f>
        <v>9.8310738555847044E-2</v>
      </c>
      <c r="CC71" s="11">
        <f>+'Indice PondENGHO'!CB69/'Indice PondENGHO'!CB68-1</f>
        <v>8.0984963546125499E-2</v>
      </c>
      <c r="CD71" s="10">
        <f>+'Indice PondENGHO'!CC69/'Indice PondENGHO'!CC68-1</f>
        <v>7.587925718519406E-2</v>
      </c>
      <c r="CE71" s="11">
        <f>+'Indice PondENGHO'!CD69/'Indice PondENGHO'!CD68-1</f>
        <v>7.5879339822192193E-2</v>
      </c>
      <c r="CG71" s="3">
        <f ca="1">+'Indice PondENGHO'!CF69/'Indice PondENGHO'!CF68-1</f>
        <v>7.5504067242903927E-2</v>
      </c>
      <c r="CI71" s="3">
        <f t="shared" si="8"/>
        <v>-3.5300991930213854E-3</v>
      </c>
      <c r="CJ71" s="3">
        <f>+'[3]Infla Mensual PondENGHO'!CF71</f>
        <v>-5.7708841857484483E-3</v>
      </c>
      <c r="CK71" s="3">
        <f t="shared" si="9"/>
        <v>2.2407849927270629E-3</v>
      </c>
    </row>
    <row r="72" spans="1:89" x14ac:dyDescent="0.25">
      <c r="A72" s="2">
        <f t="shared" si="5"/>
        <v>44774</v>
      </c>
      <c r="B72" s="1">
        <f t="shared" si="6"/>
        <v>8</v>
      </c>
      <c r="C72" s="1">
        <v>2022</v>
      </c>
      <c r="D72" s="10">
        <f>+'Indice PondENGHO'!D70/'Indice PondENGHO'!D69-1</f>
        <v>6.9290741469409944E-2</v>
      </c>
      <c r="E72" s="3">
        <f>+'Indice PondENGHO'!E70/'Indice PondENGHO'!E69-1</f>
        <v>7.2273238388284033E-2</v>
      </c>
      <c r="F72" s="3">
        <f>+'Indice PondENGHO'!F70/'Indice PondENGHO'!F69-1</f>
        <v>9.7611692635554359E-2</v>
      </c>
      <c r="G72" s="3">
        <f>+'Indice PondENGHO'!G70/'Indice PondENGHO'!G69-1</f>
        <v>5.9350147055214464E-2</v>
      </c>
      <c r="H72" s="3">
        <f>+'Indice PondENGHO'!H70/'Indice PondENGHO'!H69-1</f>
        <v>8.189691306074276E-2</v>
      </c>
      <c r="I72" s="3">
        <f>+'Indice PondENGHO'!I70/'Indice PondENGHO'!I69-1</f>
        <v>5.515656518694656E-2</v>
      </c>
      <c r="J72" s="3">
        <f>+'Indice PondENGHO'!J70/'Indice PondENGHO'!J69-1</f>
        <v>6.6053331512960778E-2</v>
      </c>
      <c r="K72" s="3">
        <f>+'Indice PondENGHO'!K70/'Indice PondENGHO'!K69-1</f>
        <v>4.6690483827557916E-2</v>
      </c>
      <c r="L72" s="3">
        <f>+'Indice PondENGHO'!L70/'Indice PondENGHO'!L69-1</f>
        <v>4.8435340564807916E-2</v>
      </c>
      <c r="M72" s="3">
        <f>+'Indice PondENGHO'!M70/'Indice PondENGHO'!M69-1</f>
        <v>5.0220363792449874E-2</v>
      </c>
      <c r="N72" s="3">
        <f>+'Indice PondENGHO'!N70/'Indice PondENGHO'!N69-1</f>
        <v>6.8036366530836778E-2</v>
      </c>
      <c r="O72" s="11">
        <f>+'Indice PondENGHO'!O70/'Indice PondENGHO'!O69-1</f>
        <v>8.4403861343518072E-2</v>
      </c>
      <c r="P72" s="3">
        <f>+'Indice PondENGHO'!P70/'Indice PondENGHO'!P69-1</f>
        <v>6.9050026689344568E-2</v>
      </c>
      <c r="Q72" s="3">
        <f>+'Indice PondENGHO'!Q70/'Indice PondENGHO'!Q69-1</f>
        <v>7.2956194062319124E-2</v>
      </c>
      <c r="R72" s="3">
        <f>+'Indice PondENGHO'!R70/'Indice PondENGHO'!R69-1</f>
        <v>9.7372324638447916E-2</v>
      </c>
      <c r="S72" s="3">
        <f>+'Indice PondENGHO'!S70/'Indice PondENGHO'!S69-1</f>
        <v>5.6853278061564927E-2</v>
      </c>
      <c r="T72" s="3">
        <f>+'Indice PondENGHO'!T70/'Indice PondENGHO'!T69-1</f>
        <v>8.1662960699433906E-2</v>
      </c>
      <c r="U72" s="3">
        <f>+'Indice PondENGHO'!U70/'Indice PondENGHO'!U69-1</f>
        <v>5.570763808123802E-2</v>
      </c>
      <c r="V72" s="3">
        <f>+'Indice PondENGHO'!V70/'Indice PondENGHO'!V69-1</f>
        <v>6.5932556807640541E-2</v>
      </c>
      <c r="W72" s="3">
        <f>+'Indice PondENGHO'!W70/'Indice PondENGHO'!W69-1</f>
        <v>4.61628412030195E-2</v>
      </c>
      <c r="X72" s="3">
        <f>+'Indice PondENGHO'!X70/'Indice PondENGHO'!X69-1</f>
        <v>4.7034792285740812E-2</v>
      </c>
      <c r="Y72" s="3">
        <f>+'Indice PondENGHO'!Y70/'Indice PondENGHO'!Y69-1</f>
        <v>5.0043585875365171E-2</v>
      </c>
      <c r="Z72" s="3">
        <f>+'Indice PondENGHO'!Z70/'Indice PondENGHO'!Z69-1</f>
        <v>6.7507584703093704E-2</v>
      </c>
      <c r="AA72" s="3">
        <f>+'Indice PondENGHO'!AA70/'Indice PondENGHO'!AA69-1</f>
        <v>8.4805717713827722E-2</v>
      </c>
      <c r="AB72" s="10">
        <f>+'Indice PondENGHO'!AB70/'Indice PondENGHO'!AB69-1</f>
        <v>6.8996735529513131E-2</v>
      </c>
      <c r="AC72" s="3">
        <f>+'Indice PondENGHO'!AC70/'Indice PondENGHO'!AC69-1</f>
        <v>7.2931014871440603E-2</v>
      </c>
      <c r="AD72" s="3">
        <f>+'Indice PondENGHO'!AD70/'Indice PondENGHO'!AD69-1</f>
        <v>9.7685213259511183E-2</v>
      </c>
      <c r="AE72" s="3">
        <f>+'Indice PondENGHO'!AE70/'Indice PondENGHO'!AE69-1</f>
        <v>5.507681517838936E-2</v>
      </c>
      <c r="AF72" s="3">
        <f>+'Indice PondENGHO'!AF70/'Indice PondENGHO'!AF69-1</f>
        <v>8.1658915559159162E-2</v>
      </c>
      <c r="AG72" s="3">
        <f>+'Indice PondENGHO'!AG70/'Indice PondENGHO'!AG69-1</f>
        <v>5.5760286409878734E-2</v>
      </c>
      <c r="AH72" s="3">
        <f>+'Indice PondENGHO'!AH70/'Indice PondENGHO'!AH69-1</f>
        <v>6.5455960360622401E-2</v>
      </c>
      <c r="AI72" s="3">
        <f>+'Indice PondENGHO'!AI70/'Indice PondENGHO'!AI69-1</f>
        <v>4.592821665482627E-2</v>
      </c>
      <c r="AJ72" s="3">
        <f>+'Indice PondENGHO'!AJ70/'Indice PondENGHO'!AJ69-1</f>
        <v>4.6174424842059469E-2</v>
      </c>
      <c r="AK72" s="3">
        <f>+'Indice PondENGHO'!AK70/'Indice PondENGHO'!AK69-1</f>
        <v>4.9825952278721664E-2</v>
      </c>
      <c r="AL72" s="3">
        <f>+'Indice PondENGHO'!AL70/'Indice PondENGHO'!AL69-1</f>
        <v>6.6911707318116687E-2</v>
      </c>
      <c r="AM72" s="11">
        <f>+'Indice PondENGHO'!AM70/'Indice PondENGHO'!AM69-1</f>
        <v>8.5349512158999774E-2</v>
      </c>
      <c r="AN72" s="3">
        <f>+'Indice PondENGHO'!AN70/'Indice PondENGHO'!AN69-1</f>
        <v>6.8848741120224766E-2</v>
      </c>
      <c r="AO72" s="3">
        <f>+'Indice PondENGHO'!AO70/'Indice PondENGHO'!AO69-1</f>
        <v>7.2956024126816565E-2</v>
      </c>
      <c r="AP72" s="3">
        <f>+'Indice PondENGHO'!AP70/'Indice PondENGHO'!AP69-1</f>
        <v>9.6564148739107125E-2</v>
      </c>
      <c r="AQ72" s="3">
        <f>+'Indice PondENGHO'!AQ70/'Indice PondENGHO'!AQ69-1</f>
        <v>5.3869276367641605E-2</v>
      </c>
      <c r="AR72" s="3">
        <f>+'Indice PondENGHO'!AR70/'Indice PondENGHO'!AR69-1</f>
        <v>8.1470920555034798E-2</v>
      </c>
      <c r="AS72" s="3">
        <f>+'Indice PondENGHO'!AS70/'Indice PondENGHO'!AS69-1</f>
        <v>5.7367130874586225E-2</v>
      </c>
      <c r="AT72" s="3">
        <f>+'Indice PondENGHO'!AT70/'Indice PondENGHO'!AT69-1</f>
        <v>6.6774551749708477E-2</v>
      </c>
      <c r="AU72" s="3">
        <f>+'Indice PondENGHO'!AU70/'Indice PondENGHO'!AU69-1</f>
        <v>4.6082693226731308E-2</v>
      </c>
      <c r="AV72" s="3">
        <f>+'Indice PondENGHO'!AV70/'Indice PondENGHO'!AV69-1</f>
        <v>4.5790549260609215E-2</v>
      </c>
      <c r="AW72" s="3">
        <f>+'Indice PondENGHO'!AW70/'Indice PondENGHO'!AW69-1</f>
        <v>4.9949086539947229E-2</v>
      </c>
      <c r="AX72" s="3">
        <f>+'Indice PondENGHO'!AX70/'Indice PondENGHO'!AX69-1</f>
        <v>6.6431146446662481E-2</v>
      </c>
      <c r="AY72" s="3">
        <f>+'Indice PondENGHO'!AY70/'Indice PondENGHO'!AY69-1</f>
        <v>8.4720800667115626E-2</v>
      </c>
      <c r="AZ72" s="10">
        <f>+'Indice PondENGHO'!AZ70/'Indice PondENGHO'!AZ69-1</f>
        <v>6.855481263544605E-2</v>
      </c>
      <c r="BA72" s="3">
        <f>+'Indice PondENGHO'!BA70/'Indice PondENGHO'!BA69-1</f>
        <v>7.3353313634520356E-2</v>
      </c>
      <c r="BB72" s="3">
        <f>+'Indice PondENGHO'!BB70/'Indice PondENGHO'!BB69-1</f>
        <v>9.582461512975704E-2</v>
      </c>
      <c r="BC72" s="3">
        <f>+'Indice PondENGHO'!BC70/'Indice PondENGHO'!BC69-1</f>
        <v>5.2388393248092635E-2</v>
      </c>
      <c r="BD72" s="3">
        <f>+'Indice PondENGHO'!BD70/'Indice PondENGHO'!BD69-1</f>
        <v>8.108945334672768E-2</v>
      </c>
      <c r="BE72" s="3">
        <f>+'Indice PondENGHO'!BE70/'Indice PondENGHO'!BE69-1</f>
        <v>5.8727392536368939E-2</v>
      </c>
      <c r="BF72" s="3">
        <f>+'Indice PondENGHO'!BF70/'Indice PondENGHO'!BF69-1</f>
        <v>6.8128868167133705E-2</v>
      </c>
      <c r="BG72" s="3">
        <f>+'Indice PondENGHO'!BG70/'Indice PondENGHO'!BG69-1</f>
        <v>4.5671732814681176E-2</v>
      </c>
      <c r="BH72" s="3">
        <f>+'Indice PondENGHO'!BH70/'Indice PondENGHO'!BH69-1</f>
        <v>4.5070944702740201E-2</v>
      </c>
      <c r="BI72" s="3">
        <f>+'Indice PondENGHO'!BI70/'Indice PondENGHO'!BI69-1</f>
        <v>4.8079172479882804E-2</v>
      </c>
      <c r="BJ72" s="3">
        <f>+'Indice PondENGHO'!BJ70/'Indice PondENGHO'!BJ69-1</f>
        <v>6.5550612509039707E-2</v>
      </c>
      <c r="BK72" s="11">
        <f>+'Indice PondENGHO'!BK70/'Indice PondENGHO'!BK69-1</f>
        <v>8.4340847441457534E-2</v>
      </c>
      <c r="BL72" s="2">
        <f t="shared" si="7"/>
        <v>44774</v>
      </c>
      <c r="BM72" s="3">
        <f>+'Indice PondENGHO'!BL70/'Indice PondENGHO'!BL69-1</f>
        <v>7.0148358896459095E-2</v>
      </c>
      <c r="BN72" s="3">
        <f>+'Indice PondENGHO'!BM70/'Indice PondENGHO'!BM69-1</f>
        <v>6.9244216184010332E-2</v>
      </c>
      <c r="BO72" s="3">
        <f>+'Indice PondENGHO'!BN70/'Indice PondENGHO'!BN69-1</f>
        <v>6.8600188884596403E-2</v>
      </c>
      <c r="BP72" s="3">
        <f>+'Indice PondENGHO'!BO70/'Indice PondENGHO'!BO69-1</f>
        <v>6.825077761941345E-2</v>
      </c>
      <c r="BQ72" s="3">
        <f>+'Indice PondENGHO'!BP70/'Indice PondENGHO'!BP69-1</f>
        <v>6.7545615513617374E-2</v>
      </c>
      <c r="BR72" s="10">
        <f>+'Indice PondENGHO'!BQ70/'Indice PondENGHO'!BQ69-1</f>
        <v>6.8930231639133144E-2</v>
      </c>
      <c r="BS72" s="3">
        <f>+'Indice PondENGHO'!BR70/'Indice PondENGHO'!BR69-1</f>
        <v>7.2981128037770571E-2</v>
      </c>
      <c r="BT72" s="3">
        <f>+'Indice PondENGHO'!BS70/'Indice PondENGHO'!BS69-1</f>
        <v>9.683554346411416E-2</v>
      </c>
      <c r="BU72" s="3">
        <f>+'Indice PondENGHO'!BT70/'Indice PondENGHO'!BT69-1</f>
        <v>5.4727549356084593E-2</v>
      </c>
      <c r="BV72" s="3">
        <f>+'Indice PondENGHO'!BU70/'Indice PondENGHO'!BU69-1</f>
        <v>8.1402151200196338E-2</v>
      </c>
      <c r="BW72" s="3">
        <f>+'Indice PondENGHO'!BV70/'Indice PondENGHO'!BV69-1</f>
        <v>5.7275947813841599E-2</v>
      </c>
      <c r="BX72" s="3">
        <f>+'Indice PondENGHO'!BW70/'Indice PondENGHO'!BW69-1</f>
        <v>6.6855757862730236E-2</v>
      </c>
      <c r="BY72" s="3">
        <f>+'Indice PondENGHO'!BX70/'Indice PondENGHO'!BX69-1</f>
        <v>4.6018743377700622E-2</v>
      </c>
      <c r="BZ72" s="3">
        <f>+'Indice PondENGHO'!BY70/'Indice PondENGHO'!BY69-1</f>
        <v>4.6038190014649594E-2</v>
      </c>
      <c r="CA72" s="3">
        <f>+'Indice PondENGHO'!BZ70/'Indice PondENGHO'!BZ69-1</f>
        <v>4.9203734857392822E-2</v>
      </c>
      <c r="CB72" s="3">
        <f>+'Indice PondENGHO'!CA70/'Indice PondENGHO'!CA69-1</f>
        <v>6.6412652050463983E-2</v>
      </c>
      <c r="CC72" s="11">
        <f>+'Indice PondENGHO'!CB70/'Indice PondENGHO'!CB69-1</f>
        <v>8.4665864382752698E-2</v>
      </c>
      <c r="CD72" s="10">
        <f>+'Indice PondENGHO'!CC70/'Indice PondENGHO'!CC69-1</f>
        <v>6.8476873388333415E-2</v>
      </c>
      <c r="CE72" s="11">
        <f>+'Indice PondENGHO'!CD70/'Indice PondENGHO'!CD69-1</f>
        <v>6.8476873388333415E-2</v>
      </c>
      <c r="CG72" s="3">
        <f ca="1">+'Indice PondENGHO'!CF70/'Indice PondENGHO'!CF69-1</f>
        <v>6.8706142280063665E-2</v>
      </c>
      <c r="CI72" s="3">
        <f t="shared" si="8"/>
        <v>2.6027433828417212E-3</v>
      </c>
      <c r="CJ72" s="3">
        <f>+'[3]Infla Mensual PondENGHO'!CF72</f>
        <v>3.1129333373869361E-3</v>
      </c>
      <c r="CK72" s="3">
        <f t="shared" si="9"/>
        <v>-5.1018995454521487E-4</v>
      </c>
    </row>
    <row r="73" spans="1:89" x14ac:dyDescent="0.25">
      <c r="A73" s="2">
        <f t="shared" si="5"/>
        <v>44805</v>
      </c>
      <c r="B73" s="1">
        <f t="shared" si="6"/>
        <v>9</v>
      </c>
      <c r="C73" s="1">
        <v>2022</v>
      </c>
      <c r="D73" s="10">
        <f>+'Indice PondENGHO'!D71/'Indice PondENGHO'!D70-1</f>
        <v>5.878029583261446E-2</v>
      </c>
      <c r="E73" s="3">
        <f>+'Indice PondENGHO'!E71/'Indice PondENGHO'!E70-1</f>
        <v>7.5416266746634042E-2</v>
      </c>
      <c r="F73" s="3">
        <f>+'Indice PondENGHO'!F71/'Indice PondENGHO'!F70-1</f>
        <v>7.926055755266237E-2</v>
      </c>
      <c r="G73" s="3">
        <f>+'Indice PondENGHO'!G71/'Indice PondENGHO'!G70-1</f>
        <v>3.7213329650738203E-2</v>
      </c>
      <c r="H73" s="3">
        <f>+'Indice PondENGHO'!H71/'Indice PondENGHO'!H70-1</f>
        <v>5.4411307259867536E-2</v>
      </c>
      <c r="I73" s="3">
        <f>+'Indice PondENGHO'!I71/'Indice PondENGHO'!I70-1</f>
        <v>4.5356993243348631E-2</v>
      </c>
      <c r="J73" s="3">
        <f>+'Indice PondENGHO'!J71/'Indice PondENGHO'!J70-1</f>
        <v>5.6765678724552515E-2</v>
      </c>
      <c r="K73" s="3">
        <f>+'Indice PondENGHO'!K71/'Indice PondENGHO'!K70-1</f>
        <v>2.74437740737139E-2</v>
      </c>
      <c r="L73" s="3">
        <f>+'Indice PondENGHO'!L71/'Indice PondENGHO'!L70-1</f>
        <v>5.0981431233501295E-2</v>
      </c>
      <c r="M73" s="3">
        <f>+'Indice PondENGHO'!M71/'Indice PondENGHO'!M70-1</f>
        <v>5.4196789060326767E-2</v>
      </c>
      <c r="N73" s="3">
        <f>+'Indice PondENGHO'!N71/'Indice PondENGHO'!N70-1</f>
        <v>5.1070601423538475E-2</v>
      </c>
      <c r="O73" s="11">
        <f>+'Indice PondENGHO'!O71/'Indice PondENGHO'!O70-1</f>
        <v>6.6451016221548809E-2</v>
      </c>
      <c r="P73" s="3">
        <f>+'Indice PondENGHO'!P71/'Indice PondENGHO'!P70-1</f>
        <v>5.9285526478841444E-2</v>
      </c>
      <c r="Q73" s="3">
        <f>+'Indice PondENGHO'!Q71/'Indice PondENGHO'!Q70-1</f>
        <v>7.4825413369343119E-2</v>
      </c>
      <c r="R73" s="3">
        <f>+'Indice PondENGHO'!R71/'Indice PondENGHO'!R70-1</f>
        <v>7.7837624153777707E-2</v>
      </c>
      <c r="S73" s="3">
        <f>+'Indice PondENGHO'!S71/'Indice PondENGHO'!S70-1</f>
        <v>3.3051138156240167E-2</v>
      </c>
      <c r="T73" s="3">
        <f>+'Indice PondENGHO'!T71/'Indice PondENGHO'!T70-1</f>
        <v>5.3971400987010254E-2</v>
      </c>
      <c r="U73" s="3">
        <f>+'Indice PondENGHO'!U71/'Indice PondENGHO'!U70-1</f>
        <v>4.4445852171741018E-2</v>
      </c>
      <c r="V73" s="3">
        <f>+'Indice PondENGHO'!V71/'Indice PondENGHO'!V70-1</f>
        <v>5.6745927618374381E-2</v>
      </c>
      <c r="W73" s="3">
        <f>+'Indice PondENGHO'!W71/'Indice PondENGHO'!W70-1</f>
        <v>2.6557063977476147E-2</v>
      </c>
      <c r="X73" s="3">
        <f>+'Indice PondENGHO'!X71/'Indice PondENGHO'!X70-1</f>
        <v>5.2001538373410927E-2</v>
      </c>
      <c r="Y73" s="3">
        <f>+'Indice PondENGHO'!Y71/'Indice PondENGHO'!Y70-1</f>
        <v>5.5090658660222225E-2</v>
      </c>
      <c r="Z73" s="3">
        <f>+'Indice PondENGHO'!Z71/'Indice PondENGHO'!Z70-1</f>
        <v>4.9592495756337396E-2</v>
      </c>
      <c r="AA73" s="3">
        <f>+'Indice PondENGHO'!AA71/'Indice PondENGHO'!AA70-1</f>
        <v>6.683401990408E-2</v>
      </c>
      <c r="AB73" s="10">
        <f>+'Indice PondENGHO'!AB71/'Indice PondENGHO'!AB70-1</f>
        <v>5.975414839155202E-2</v>
      </c>
      <c r="AC73" s="3">
        <f>+'Indice PondENGHO'!AC71/'Indice PondENGHO'!AC70-1</f>
        <v>7.3991498778721132E-2</v>
      </c>
      <c r="AD73" s="3">
        <f>+'Indice PondENGHO'!AD71/'Indice PondENGHO'!AD70-1</f>
        <v>7.7333372839121894E-2</v>
      </c>
      <c r="AE73" s="3">
        <f>+'Indice PondENGHO'!AE71/'Indice PondENGHO'!AE70-1</f>
        <v>3.1037573752302539E-2</v>
      </c>
      <c r="AF73" s="3">
        <f>+'Indice PondENGHO'!AF71/'Indice PondENGHO'!AF70-1</f>
        <v>5.4552856749187972E-2</v>
      </c>
      <c r="AG73" s="3">
        <f>+'Indice PondENGHO'!AG71/'Indice PondENGHO'!AG70-1</f>
        <v>4.3643292588258387E-2</v>
      </c>
      <c r="AH73" s="3">
        <f>+'Indice PondENGHO'!AH71/'Indice PondENGHO'!AH70-1</f>
        <v>5.6714805967230664E-2</v>
      </c>
      <c r="AI73" s="3">
        <f>+'Indice PondENGHO'!AI71/'Indice PondENGHO'!AI70-1</f>
        <v>2.5786441387508408E-2</v>
      </c>
      <c r="AJ73" s="3">
        <f>+'Indice PondENGHO'!AJ71/'Indice PondENGHO'!AJ70-1</f>
        <v>5.2517544730077415E-2</v>
      </c>
      <c r="AK73" s="3">
        <f>+'Indice PondENGHO'!AK71/'Indice PondENGHO'!AK70-1</f>
        <v>5.5525214356958896E-2</v>
      </c>
      <c r="AL73" s="3">
        <f>+'Indice PondENGHO'!AL71/'Indice PondENGHO'!AL70-1</f>
        <v>4.8888378064000593E-2</v>
      </c>
      <c r="AM73" s="11">
        <f>+'Indice PondENGHO'!AM71/'Indice PondENGHO'!AM70-1</f>
        <v>6.7123880965072713E-2</v>
      </c>
      <c r="AN73" s="3">
        <f>+'Indice PondENGHO'!AN71/'Indice PondENGHO'!AN70-1</f>
        <v>6.0093832765796495E-2</v>
      </c>
      <c r="AO73" s="3">
        <f>+'Indice PondENGHO'!AO71/'Indice PondENGHO'!AO70-1</f>
        <v>7.4015036730898043E-2</v>
      </c>
      <c r="AP73" s="3">
        <f>+'Indice PondENGHO'!AP71/'Indice PondENGHO'!AP70-1</f>
        <v>7.6599453329873279E-2</v>
      </c>
      <c r="AQ73" s="3">
        <f>+'Indice PondENGHO'!AQ71/'Indice PondENGHO'!AQ70-1</f>
        <v>3.0375311666741789E-2</v>
      </c>
      <c r="AR73" s="3">
        <f>+'Indice PondENGHO'!AR71/'Indice PondENGHO'!AR70-1</f>
        <v>5.4533505769628787E-2</v>
      </c>
      <c r="AS73" s="3">
        <f>+'Indice PondENGHO'!AS71/'Indice PondENGHO'!AS70-1</f>
        <v>4.2454372237192395E-2</v>
      </c>
      <c r="AT73" s="3">
        <f>+'Indice PondENGHO'!AT71/'Indice PondENGHO'!AT70-1</f>
        <v>5.7277684578369348E-2</v>
      </c>
      <c r="AU73" s="3">
        <f>+'Indice PondENGHO'!AU71/'Indice PondENGHO'!AU70-1</f>
        <v>2.5673401290163822E-2</v>
      </c>
      <c r="AV73" s="3">
        <f>+'Indice PondENGHO'!AV71/'Indice PondENGHO'!AV70-1</f>
        <v>5.2626286035964531E-2</v>
      </c>
      <c r="AW73" s="3">
        <f>+'Indice PondENGHO'!AW71/'Indice PondENGHO'!AW70-1</f>
        <v>5.5591991567910171E-2</v>
      </c>
      <c r="AX73" s="3">
        <f>+'Indice PondENGHO'!AX71/'Indice PondENGHO'!AX70-1</f>
        <v>4.824209339236174E-2</v>
      </c>
      <c r="AY73" s="3">
        <f>+'Indice PondENGHO'!AY71/'Indice PondENGHO'!AY70-1</f>
        <v>6.6947480567240092E-2</v>
      </c>
      <c r="AZ73" s="10">
        <f>+'Indice PondENGHO'!AZ71/'Indice PondENGHO'!AZ70-1</f>
        <v>6.0498533912187513E-2</v>
      </c>
      <c r="BA73" s="3">
        <f>+'Indice PondENGHO'!BA71/'Indice PondENGHO'!BA70-1</f>
        <v>7.4012703074590735E-2</v>
      </c>
      <c r="BB73" s="3">
        <f>+'Indice PondENGHO'!BB71/'Indice PondENGHO'!BB70-1</f>
        <v>7.5839147242234839E-2</v>
      </c>
      <c r="BC73" s="3">
        <f>+'Indice PondENGHO'!BC71/'Indice PondENGHO'!BC70-1</f>
        <v>2.8073215152386144E-2</v>
      </c>
      <c r="BD73" s="3">
        <f>+'Indice PondENGHO'!BD71/'Indice PondENGHO'!BD70-1</f>
        <v>5.3003533800757952E-2</v>
      </c>
      <c r="BE73" s="3">
        <f>+'Indice PondENGHO'!BE71/'Indice PondENGHO'!BE70-1</f>
        <v>4.1166498408081509E-2</v>
      </c>
      <c r="BF73" s="3">
        <f>+'Indice PondENGHO'!BF71/'Indice PondENGHO'!BF70-1</f>
        <v>5.8349106134905959E-2</v>
      </c>
      <c r="BG73" s="3">
        <f>+'Indice PondENGHO'!BG71/'Indice PondENGHO'!BG70-1</f>
        <v>2.4896054410951773E-2</v>
      </c>
      <c r="BH73" s="3">
        <f>+'Indice PondENGHO'!BH71/'Indice PondENGHO'!BH70-1</f>
        <v>5.2525478099982204E-2</v>
      </c>
      <c r="BI73" s="3">
        <f>+'Indice PondENGHO'!BI71/'Indice PondENGHO'!BI70-1</f>
        <v>5.6433468713800394E-2</v>
      </c>
      <c r="BJ73" s="3">
        <f>+'Indice PondENGHO'!BJ71/'Indice PondENGHO'!BJ70-1</f>
        <v>4.6725710149444266E-2</v>
      </c>
      <c r="BK73" s="11">
        <f>+'Indice PondENGHO'!BK71/'Indice PondENGHO'!BK70-1</f>
        <v>6.7352246015655926E-2</v>
      </c>
      <c r="BL73" s="2">
        <f t="shared" si="7"/>
        <v>44805</v>
      </c>
      <c r="BM73" s="3">
        <f>+'Indice PondENGHO'!BL71/'Indice PondENGHO'!BL70-1</f>
        <v>5.7941444120879204E-2</v>
      </c>
      <c r="BN73" s="3">
        <f>+'Indice PondENGHO'!BM71/'Indice PondENGHO'!BM70-1</f>
        <v>5.6923286687240671E-2</v>
      </c>
      <c r="BO73" s="3">
        <f>+'Indice PondENGHO'!BN71/'Indice PondENGHO'!BN70-1</f>
        <v>5.6291255290642939E-2</v>
      </c>
      <c r="BP73" s="3">
        <f>+'Indice PondENGHO'!BO71/'Indice PondENGHO'!BO70-1</f>
        <v>5.5703768488450267E-2</v>
      </c>
      <c r="BQ73" s="3">
        <f>+'Indice PondENGHO'!BP71/'Indice PondENGHO'!BP70-1</f>
        <v>5.4345121012759234E-2</v>
      </c>
      <c r="BR73" s="10">
        <f>+'Indice PondENGHO'!BQ71/'Indice PondENGHO'!BQ70-1</f>
        <v>5.9726370319075794E-2</v>
      </c>
      <c r="BS73" s="3">
        <f>+'Indice PondENGHO'!BR71/'Indice PondENGHO'!BR70-1</f>
        <v>7.4350043549124445E-2</v>
      </c>
      <c r="BT73" s="3">
        <f>+'Indice PondENGHO'!BS71/'Indice PondENGHO'!BS70-1</f>
        <v>7.7085044595032404E-2</v>
      </c>
      <c r="BU73" s="3">
        <f>+'Indice PondENGHO'!BT71/'Indice PondENGHO'!BT70-1</f>
        <v>3.0987084866752834E-2</v>
      </c>
      <c r="BV73" s="3">
        <f>+'Indice PondENGHO'!BU71/'Indice PondENGHO'!BU70-1</f>
        <v>5.3816834444648798E-2</v>
      </c>
      <c r="BW73" s="3">
        <f>+'Indice PondENGHO'!BV71/'Indice PondENGHO'!BV70-1</f>
        <v>4.2594634305419987E-2</v>
      </c>
      <c r="BX73" s="3">
        <f>+'Indice PondENGHO'!BW71/'Indice PondENGHO'!BW70-1</f>
        <v>5.7445625006451895E-2</v>
      </c>
      <c r="BY73" s="3">
        <f>+'Indice PondENGHO'!BX71/'Indice PondENGHO'!BX70-1</f>
        <v>2.5828018771983485E-2</v>
      </c>
      <c r="BZ73" s="3">
        <f>+'Indice PondENGHO'!BY71/'Indice PondENGHO'!BY70-1</f>
        <v>5.2310435971562708E-2</v>
      </c>
      <c r="CA73" s="3">
        <f>+'Indice PondENGHO'!BZ71/'Indice PondENGHO'!BZ70-1</f>
        <v>5.5768203924278836E-2</v>
      </c>
      <c r="CB73" s="3">
        <f>+'Indice PondENGHO'!CA71/'Indice PondENGHO'!CA70-1</f>
        <v>4.8124539406844358E-2</v>
      </c>
      <c r="CC73" s="11">
        <f>+'Indice PondENGHO'!CB71/'Indice PondENGHO'!CB70-1</f>
        <v>6.7062123193744716E-2</v>
      </c>
      <c r="CD73" s="10">
        <f>+'Indice PondENGHO'!CC71/'Indice PondENGHO'!CC70-1</f>
        <v>5.5841039255100089E-2</v>
      </c>
      <c r="CE73" s="11">
        <f>+'Indice PondENGHO'!CD71/'Indice PondENGHO'!CD70-1</f>
        <v>5.5841039255100089E-2</v>
      </c>
      <c r="CG73" s="3">
        <f ca="1">+'Indice PondENGHO'!CF71/'Indice PondENGHO'!CF70-1</f>
        <v>5.6073745055326585E-2</v>
      </c>
      <c r="CI73" s="3">
        <f t="shared" si="8"/>
        <v>3.5963231081199698E-3</v>
      </c>
      <c r="CJ73" s="3">
        <f>+'[3]Infla Mensual PondENGHO'!CF73</f>
        <v>5.1552271347201639E-3</v>
      </c>
      <c r="CK73" s="3">
        <f t="shared" si="9"/>
        <v>-1.5589040266001941E-3</v>
      </c>
    </row>
    <row r="74" spans="1:89" x14ac:dyDescent="0.25">
      <c r="A74" s="2">
        <f t="shared" si="5"/>
        <v>44835</v>
      </c>
      <c r="B74" s="1">
        <f t="shared" si="6"/>
        <v>10</v>
      </c>
      <c r="C74" s="1">
        <v>2022</v>
      </c>
      <c r="D74" s="10">
        <f>+'Indice PondENGHO'!D72/'Indice PondENGHO'!D71-1</f>
        <v>5.3916418331055205E-2</v>
      </c>
      <c r="E74" s="3">
        <f>+'Indice PondENGHO'!E72/'Indice PondENGHO'!E71-1</f>
        <v>5.4885391260410588E-2</v>
      </c>
      <c r="F74" s="3">
        <f>+'Indice PondENGHO'!F72/'Indice PondENGHO'!F71-1</f>
        <v>6.1044477814191866E-2</v>
      </c>
      <c r="G74" s="3">
        <f>+'Indice PondENGHO'!G72/'Indice PondENGHO'!G71-1</f>
        <v>7.4082355798471777E-2</v>
      </c>
      <c r="H74" s="3">
        <f>+'Indice PondENGHO'!H72/'Indice PondENGHO'!H71-1</f>
        <v>4.934860717842926E-2</v>
      </c>
      <c r="I74" s="3">
        <f>+'Indice PondENGHO'!I72/'Indice PondENGHO'!I71-1</f>
        <v>6.906310633900925E-2</v>
      </c>
      <c r="J74" s="3">
        <f>+'Indice PondENGHO'!J72/'Indice PondENGHO'!J71-1</f>
        <v>4.8719604583068676E-2</v>
      </c>
      <c r="K74" s="3">
        <f>+'Indice PondENGHO'!K72/'Indice PondENGHO'!K71-1</f>
        <v>0.11702669868774529</v>
      </c>
      <c r="L74" s="3">
        <f>+'Indice PondENGHO'!L72/'Indice PondENGHO'!L71-1</f>
        <v>5.3999970691016363E-2</v>
      </c>
      <c r="M74" s="3">
        <f>+'Indice PondENGHO'!M72/'Indice PondENGHO'!M71-1</f>
        <v>7.3988770854347852E-2</v>
      </c>
      <c r="N74" s="3">
        <f>+'Indice PondENGHO'!N72/'Indice PondENGHO'!N71-1</f>
        <v>7.3179375819585113E-2</v>
      </c>
      <c r="O74" s="11">
        <f>+'Indice PondENGHO'!O72/'Indice PondENGHO'!O71-1</f>
        <v>6.1344921503002636E-2</v>
      </c>
      <c r="P74" s="3">
        <f>+'Indice PondENGHO'!P72/'Indice PondENGHO'!P71-1</f>
        <v>5.4255503655941562E-2</v>
      </c>
      <c r="Q74" s="3">
        <f>+'Indice PondENGHO'!Q72/'Indice PondENGHO'!Q71-1</f>
        <v>5.4637939158512117E-2</v>
      </c>
      <c r="R74" s="3">
        <f>+'Indice PondENGHO'!R72/'Indice PondENGHO'!R71-1</f>
        <v>6.0666354914527876E-2</v>
      </c>
      <c r="S74" s="3">
        <f>+'Indice PondENGHO'!S72/'Indice PondENGHO'!S71-1</f>
        <v>7.4155540992020041E-2</v>
      </c>
      <c r="T74" s="3">
        <f>+'Indice PondENGHO'!T72/'Indice PondENGHO'!T71-1</f>
        <v>4.8179611475801964E-2</v>
      </c>
      <c r="U74" s="3">
        <f>+'Indice PondENGHO'!U72/'Indice PondENGHO'!U71-1</f>
        <v>7.0142245688191718E-2</v>
      </c>
      <c r="V74" s="3">
        <f>+'Indice PondENGHO'!V72/'Indice PondENGHO'!V71-1</f>
        <v>4.7529039443802379E-2</v>
      </c>
      <c r="W74" s="3">
        <f>+'Indice PondENGHO'!W72/'Indice PondENGHO'!W71-1</f>
        <v>0.11798155969179325</v>
      </c>
      <c r="X74" s="3">
        <f>+'Indice PondENGHO'!X72/'Indice PondENGHO'!X71-1</f>
        <v>5.3945565050150357E-2</v>
      </c>
      <c r="Y74" s="3">
        <f>+'Indice PondENGHO'!Y72/'Indice PondENGHO'!Y71-1</f>
        <v>7.8533906605693371E-2</v>
      </c>
      <c r="Z74" s="3">
        <f>+'Indice PondENGHO'!Z72/'Indice PondENGHO'!Z71-1</f>
        <v>7.3605275600598707E-2</v>
      </c>
      <c r="AA74" s="3">
        <f>+'Indice PondENGHO'!AA72/'Indice PondENGHO'!AA71-1</f>
        <v>6.1394257381517603E-2</v>
      </c>
      <c r="AB74" s="10">
        <f>+'Indice PondENGHO'!AB72/'Indice PondENGHO'!AB71-1</f>
        <v>5.4376851959488715E-2</v>
      </c>
      <c r="AC74" s="3">
        <f>+'Indice PondENGHO'!AC72/'Indice PondENGHO'!AC71-1</f>
        <v>5.5069396535518678E-2</v>
      </c>
      <c r="AD74" s="3">
        <f>+'Indice PondENGHO'!AD72/'Indice PondENGHO'!AD71-1</f>
        <v>6.0361334323842497E-2</v>
      </c>
      <c r="AE74" s="3">
        <f>+'Indice PondENGHO'!AE72/'Indice PondENGHO'!AE71-1</f>
        <v>7.3918061867636053E-2</v>
      </c>
      <c r="AF74" s="3">
        <f>+'Indice PondENGHO'!AF72/'Indice PondENGHO'!AF71-1</f>
        <v>4.8429770504727632E-2</v>
      </c>
      <c r="AG74" s="3">
        <f>+'Indice PondENGHO'!AG72/'Indice PondENGHO'!AG71-1</f>
        <v>7.0882020478440388E-2</v>
      </c>
      <c r="AH74" s="3">
        <f>+'Indice PondENGHO'!AH72/'Indice PondENGHO'!AH71-1</f>
        <v>4.6865655134358031E-2</v>
      </c>
      <c r="AI74" s="3">
        <f>+'Indice PondENGHO'!AI72/'Indice PondENGHO'!AI71-1</f>
        <v>0.11847547883566212</v>
      </c>
      <c r="AJ74" s="3">
        <f>+'Indice PondENGHO'!AJ72/'Indice PondENGHO'!AJ71-1</f>
        <v>5.3992902853612801E-2</v>
      </c>
      <c r="AK74" s="3">
        <f>+'Indice PondENGHO'!AK72/'Indice PondENGHO'!AK71-1</f>
        <v>7.9763134492644383E-2</v>
      </c>
      <c r="AL74" s="3">
        <f>+'Indice PondENGHO'!AL72/'Indice PondENGHO'!AL71-1</f>
        <v>7.4597542642341086E-2</v>
      </c>
      <c r="AM74" s="11">
        <f>+'Indice PondENGHO'!AM72/'Indice PondENGHO'!AM71-1</f>
        <v>6.0921897920434009E-2</v>
      </c>
      <c r="AN74" s="3">
        <f>+'Indice PondENGHO'!AN72/'Indice PondENGHO'!AN71-1</f>
        <v>5.4725224627160118E-2</v>
      </c>
      <c r="AO74" s="3">
        <f>+'Indice PondENGHO'!AO72/'Indice PondENGHO'!AO71-1</f>
        <v>5.5068830616829878E-2</v>
      </c>
      <c r="AP74" s="3">
        <f>+'Indice PondENGHO'!AP72/'Indice PondENGHO'!AP71-1</f>
        <v>6.035527479225844E-2</v>
      </c>
      <c r="AQ74" s="3">
        <f>+'Indice PondENGHO'!AQ72/'Indice PondENGHO'!AQ71-1</f>
        <v>7.4066739358286338E-2</v>
      </c>
      <c r="AR74" s="3">
        <f>+'Indice PondENGHO'!AR72/'Indice PondENGHO'!AR71-1</f>
        <v>4.837431706114792E-2</v>
      </c>
      <c r="AS74" s="3">
        <f>+'Indice PondENGHO'!AS72/'Indice PondENGHO'!AS71-1</f>
        <v>7.1368572814945574E-2</v>
      </c>
      <c r="AT74" s="3">
        <f>+'Indice PondENGHO'!AT72/'Indice PondENGHO'!AT71-1</f>
        <v>4.5398110939349534E-2</v>
      </c>
      <c r="AU74" s="3">
        <f>+'Indice PondENGHO'!AU72/'Indice PondENGHO'!AU71-1</f>
        <v>0.11836741582485111</v>
      </c>
      <c r="AV74" s="3">
        <f>+'Indice PondENGHO'!AV72/'Indice PondENGHO'!AV71-1</f>
        <v>5.3326045777362996E-2</v>
      </c>
      <c r="AW74" s="3">
        <f>+'Indice PondENGHO'!AW72/'Indice PondENGHO'!AW71-1</f>
        <v>7.9578865365636187E-2</v>
      </c>
      <c r="AX74" s="3">
        <f>+'Indice PondENGHO'!AX72/'Indice PondENGHO'!AX71-1</f>
        <v>7.4986796152796353E-2</v>
      </c>
      <c r="AY74" s="3">
        <f>+'Indice PondENGHO'!AY72/'Indice PondENGHO'!AY71-1</f>
        <v>6.1733177337130796E-2</v>
      </c>
      <c r="AZ74" s="10">
        <f>+'Indice PondENGHO'!AZ72/'Indice PondENGHO'!AZ71-1</f>
        <v>5.531133730453619E-2</v>
      </c>
      <c r="BA74" s="3">
        <f>+'Indice PondENGHO'!BA72/'Indice PondENGHO'!BA71-1</f>
        <v>5.4844427489872505E-2</v>
      </c>
      <c r="BB74" s="3">
        <f>+'Indice PondENGHO'!BB72/'Indice PondENGHO'!BB71-1</f>
        <v>6.023550039583192E-2</v>
      </c>
      <c r="BC74" s="3">
        <f>+'Indice PondENGHO'!BC72/'Indice PondENGHO'!BC71-1</f>
        <v>7.5007173129103988E-2</v>
      </c>
      <c r="BD74" s="3">
        <f>+'Indice PondENGHO'!BD72/'Indice PondENGHO'!BD71-1</f>
        <v>4.6613127980333013E-2</v>
      </c>
      <c r="BE74" s="3">
        <f>+'Indice PondENGHO'!BE72/'Indice PondENGHO'!BE71-1</f>
        <v>7.21734325934551E-2</v>
      </c>
      <c r="BF74" s="3">
        <f>+'Indice PondENGHO'!BF72/'Indice PondENGHO'!BF71-1</f>
        <v>4.399726067392673E-2</v>
      </c>
      <c r="BG74" s="3">
        <f>+'Indice PondENGHO'!BG72/'Indice PondENGHO'!BG71-1</f>
        <v>0.11989504187326472</v>
      </c>
      <c r="BH74" s="3">
        <f>+'Indice PondENGHO'!BH72/'Indice PondENGHO'!BH71-1</f>
        <v>5.2902380509144198E-2</v>
      </c>
      <c r="BI74" s="3">
        <f>+'Indice PondENGHO'!BI72/'Indice PondENGHO'!BI71-1</f>
        <v>8.3519989104929637E-2</v>
      </c>
      <c r="BJ74" s="3">
        <f>+'Indice PondENGHO'!BJ72/'Indice PondENGHO'!BJ71-1</f>
        <v>7.6252652288262501E-2</v>
      </c>
      <c r="BK74" s="11">
        <f>+'Indice PondENGHO'!BK72/'Indice PondENGHO'!BK71-1</f>
        <v>6.1975167362151806E-2</v>
      </c>
      <c r="BL74" s="2">
        <f t="shared" si="7"/>
        <v>44835</v>
      </c>
      <c r="BM74" s="3">
        <f>+'Indice PondENGHO'!BL72/'Indice PondENGHO'!BL71-1</f>
        <v>5.9112725352041817E-2</v>
      </c>
      <c r="BN74" s="3">
        <f>+'Indice PondENGHO'!BM72/'Indice PondENGHO'!BM71-1</f>
        <v>5.9788926511037399E-2</v>
      </c>
      <c r="BO74" s="3">
        <f>+'Indice PondENGHO'!BN72/'Indice PondENGHO'!BN71-1</f>
        <v>6.0430605422321371E-2</v>
      </c>
      <c r="BP74" s="3">
        <f>+'Indice PondENGHO'!BO72/'Indice PondENGHO'!BO71-1</f>
        <v>6.0440375913608513E-2</v>
      </c>
      <c r="BQ74" s="3">
        <f>+'Indice PondENGHO'!BP72/'Indice PondENGHO'!BP71-1</f>
        <v>6.11360839508861E-2</v>
      </c>
      <c r="BR74" s="10">
        <f>+'Indice PondENGHO'!BQ72/'Indice PondENGHO'!BQ71-1</f>
        <v>5.4552843695528708E-2</v>
      </c>
      <c r="BS74" s="3">
        <f>+'Indice PondENGHO'!BR72/'Indice PondENGHO'!BR71-1</f>
        <v>5.4895213428658662E-2</v>
      </c>
      <c r="BT74" s="3">
        <f>+'Indice PondENGHO'!BS72/'Indice PondENGHO'!BS71-1</f>
        <v>6.0467873371850223E-2</v>
      </c>
      <c r="BU74" s="3">
        <f>+'Indice PondENGHO'!BT72/'Indice PondENGHO'!BT71-1</f>
        <v>7.4362483322293116E-2</v>
      </c>
      <c r="BV74" s="3">
        <f>+'Indice PondENGHO'!BU72/'Indice PondENGHO'!BU71-1</f>
        <v>4.7710785544049505E-2</v>
      </c>
      <c r="BW74" s="3">
        <f>+'Indice PondENGHO'!BV72/'Indice PondENGHO'!BV71-1</f>
        <v>7.1286588304743548E-2</v>
      </c>
      <c r="BX74" s="3">
        <f>+'Indice PondENGHO'!BW72/'Indice PondENGHO'!BW71-1</f>
        <v>4.5733371320650029E-2</v>
      </c>
      <c r="BY74" s="3">
        <f>+'Indice PondENGHO'!BX72/'Indice PondENGHO'!BX71-1</f>
        <v>0.11860562263421759</v>
      </c>
      <c r="BZ74" s="3">
        <f>+'Indice PondENGHO'!BY72/'Indice PondENGHO'!BY71-1</f>
        <v>5.3435399602434153E-2</v>
      </c>
      <c r="CA74" s="3">
        <f>+'Indice PondENGHO'!BZ72/'Indice PondENGHO'!BZ71-1</f>
        <v>8.0717254856632392E-2</v>
      </c>
      <c r="CB74" s="3">
        <f>+'Indice PondENGHO'!CA72/'Indice PondENGHO'!CA71-1</f>
        <v>7.5119709326826101E-2</v>
      </c>
      <c r="CC74" s="11">
        <f>+'Indice PondENGHO'!CB72/'Indice PondENGHO'!CB71-1</f>
        <v>6.160121351889436E-2</v>
      </c>
      <c r="CD74" s="10">
        <f>+'Indice PondENGHO'!CC72/'Indice PondENGHO'!CC71-1</f>
        <v>6.0394179223184352E-2</v>
      </c>
      <c r="CE74" s="11">
        <f>+'Indice PondENGHO'!CD72/'Indice PondENGHO'!CD71-1</f>
        <v>6.0394179223184352E-2</v>
      </c>
      <c r="CG74" s="3">
        <f ca="1">+'Indice PondENGHO'!CF72/'Indice PondENGHO'!CF71-1</f>
        <v>6.0162084671029792E-2</v>
      </c>
      <c r="CI74" s="3">
        <f t="shared" si="8"/>
        <v>-2.0233585988442826E-3</v>
      </c>
      <c r="CJ74" s="3">
        <f>+'[3]Infla Mensual PondENGHO'!CF74</f>
        <v>-9.6204822901646558E-4</v>
      </c>
      <c r="CK74" s="3">
        <f t="shared" si="9"/>
        <v>-1.061310369827817E-3</v>
      </c>
    </row>
    <row r="75" spans="1:89" x14ac:dyDescent="0.25">
      <c r="A75" s="2">
        <f t="shared" si="5"/>
        <v>44866</v>
      </c>
      <c r="B75" s="1">
        <f t="shared" si="6"/>
        <v>11</v>
      </c>
      <c r="C75" s="1">
        <v>2022</v>
      </c>
      <c r="D75" s="10">
        <f>+'Indice PondENGHO'!D73/'Indice PondENGHO'!D72-1</f>
        <v>4.4194957013879321E-2</v>
      </c>
      <c r="E75" s="3">
        <f>+'Indice PondENGHO'!E73/'Indice PondENGHO'!E72-1</f>
        <v>5.9189411947115689E-2</v>
      </c>
      <c r="F75" s="3">
        <f>+'Indice PondENGHO'!F73/'Indice PondENGHO'!F72-1</f>
        <v>5.4754895258806835E-2</v>
      </c>
      <c r="G75" s="3">
        <f>+'Indice PondENGHO'!G73/'Indice PondENGHO'!G72-1</f>
        <v>7.9798022276982072E-2</v>
      </c>
      <c r="H75" s="3">
        <f>+'Indice PondENGHO'!H73/'Indice PondENGHO'!H72-1</f>
        <v>5.4997024622194024E-2</v>
      </c>
      <c r="I75" s="3">
        <f>+'Indice PondENGHO'!I73/'Indice PondENGHO'!I72-1</f>
        <v>4.4181229167945091E-2</v>
      </c>
      <c r="J75" s="3">
        <f>+'Indice PondENGHO'!J73/'Indice PondENGHO'!J72-1</f>
        <v>5.7984409373971868E-2</v>
      </c>
      <c r="K75" s="3">
        <f>+'Indice PondENGHO'!K73/'Indice PondENGHO'!K72-1</f>
        <v>5.8988990185578682E-2</v>
      </c>
      <c r="L75" s="3">
        <f>+'Indice PondENGHO'!L73/'Indice PondENGHO'!L72-1</f>
        <v>4.7075844193930516E-2</v>
      </c>
      <c r="M75" s="3">
        <f>+'Indice PondENGHO'!M73/'Indice PondENGHO'!M72-1</f>
        <v>5.9178501946232309E-2</v>
      </c>
      <c r="N75" s="3">
        <f>+'Indice PondENGHO'!N73/'Indice PondENGHO'!N72-1</f>
        <v>5.4273754638389793E-2</v>
      </c>
      <c r="O75" s="11">
        <f>+'Indice PondENGHO'!O73/'Indice PondENGHO'!O72-1</f>
        <v>5.8010985211018218E-2</v>
      </c>
      <c r="P75" s="3">
        <f>+'Indice PondENGHO'!P73/'Indice PondENGHO'!P72-1</f>
        <v>4.4225749407979187E-2</v>
      </c>
      <c r="Q75" s="3">
        <f>+'Indice PondENGHO'!Q73/'Indice PondENGHO'!Q72-1</f>
        <v>5.8960278370702612E-2</v>
      </c>
      <c r="R75" s="3">
        <f>+'Indice PondENGHO'!R73/'Indice PondENGHO'!R72-1</f>
        <v>5.5780705108383177E-2</v>
      </c>
      <c r="S75" s="3">
        <f>+'Indice PondENGHO'!S73/'Indice PondENGHO'!S72-1</f>
        <v>8.2754843953227075E-2</v>
      </c>
      <c r="T75" s="3">
        <f>+'Indice PondENGHO'!T73/'Indice PondENGHO'!T72-1</f>
        <v>5.6339304692145875E-2</v>
      </c>
      <c r="U75" s="3">
        <f>+'Indice PondENGHO'!U73/'Indice PondENGHO'!U72-1</f>
        <v>4.2872861160956566E-2</v>
      </c>
      <c r="V75" s="3">
        <f>+'Indice PondENGHO'!V73/'Indice PondENGHO'!V72-1</f>
        <v>5.9229920229750377E-2</v>
      </c>
      <c r="W75" s="3">
        <f>+'Indice PondENGHO'!W73/'Indice PondENGHO'!W72-1</f>
        <v>6.0609569047735068E-2</v>
      </c>
      <c r="X75" s="3">
        <f>+'Indice PondENGHO'!X73/'Indice PondENGHO'!X72-1</f>
        <v>4.5855647558101342E-2</v>
      </c>
      <c r="Y75" s="3">
        <f>+'Indice PondENGHO'!Y73/'Indice PondENGHO'!Y72-1</f>
        <v>6.1097197348567223E-2</v>
      </c>
      <c r="Z75" s="3">
        <f>+'Indice PondENGHO'!Z73/'Indice PondENGHO'!Z72-1</f>
        <v>5.4891407898097544E-2</v>
      </c>
      <c r="AA75" s="3">
        <f>+'Indice PondENGHO'!AA73/'Indice PondENGHO'!AA72-1</f>
        <v>5.8364202124339792E-2</v>
      </c>
      <c r="AB75" s="10">
        <f>+'Indice PondENGHO'!AB73/'Indice PondENGHO'!AB72-1</f>
        <v>4.4267247600906723E-2</v>
      </c>
      <c r="AC75" s="3">
        <f>+'Indice PondENGHO'!AC73/'Indice PondENGHO'!AC72-1</f>
        <v>5.9670744628863126E-2</v>
      </c>
      <c r="AD75" s="3">
        <f>+'Indice PondENGHO'!AD73/'Indice PondENGHO'!AD72-1</f>
        <v>5.6221489213419185E-2</v>
      </c>
      <c r="AE75" s="3">
        <f>+'Indice PondENGHO'!AE73/'Indice PondENGHO'!AE72-1</f>
        <v>8.4549967194875064E-2</v>
      </c>
      <c r="AF75" s="3">
        <f>+'Indice PondENGHO'!AF73/'Indice PondENGHO'!AF72-1</f>
        <v>5.6692815141527131E-2</v>
      </c>
      <c r="AG75" s="3">
        <f>+'Indice PondENGHO'!AG73/'Indice PondENGHO'!AG72-1</f>
        <v>4.2635925310874789E-2</v>
      </c>
      <c r="AH75" s="3">
        <f>+'Indice PondENGHO'!AH73/'Indice PondENGHO'!AH72-1</f>
        <v>5.9190318869938086E-2</v>
      </c>
      <c r="AI75" s="3">
        <f>+'Indice PondENGHO'!AI73/'Indice PondENGHO'!AI72-1</f>
        <v>6.1563515506135813E-2</v>
      </c>
      <c r="AJ75" s="3">
        <f>+'Indice PondENGHO'!AJ73/'Indice PondENGHO'!AJ72-1</f>
        <v>4.5005650379954965E-2</v>
      </c>
      <c r="AK75" s="3">
        <f>+'Indice PondENGHO'!AK73/'Indice PondENGHO'!AK72-1</f>
        <v>6.1447025427866064E-2</v>
      </c>
      <c r="AL75" s="3">
        <f>+'Indice PondENGHO'!AL73/'Indice PondENGHO'!AL72-1</f>
        <v>5.5624760851516575E-2</v>
      </c>
      <c r="AM75" s="11">
        <f>+'Indice PondENGHO'!AM73/'Indice PondENGHO'!AM72-1</f>
        <v>5.8638662100844341E-2</v>
      </c>
      <c r="AN75" s="3">
        <f>+'Indice PondENGHO'!AN73/'Indice PondENGHO'!AN72-1</f>
        <v>4.4195145302970751E-2</v>
      </c>
      <c r="AO75" s="3">
        <f>+'Indice PondENGHO'!AO73/'Indice PondENGHO'!AO72-1</f>
        <v>5.9541671829607123E-2</v>
      </c>
      <c r="AP75" s="3">
        <f>+'Indice PondENGHO'!AP73/'Indice PondENGHO'!AP72-1</f>
        <v>5.6751918739682772E-2</v>
      </c>
      <c r="AQ75" s="3">
        <f>+'Indice PondENGHO'!AQ73/'Indice PondENGHO'!AQ72-1</f>
        <v>8.5524249869494362E-2</v>
      </c>
      <c r="AR75" s="3">
        <f>+'Indice PondENGHO'!AR73/'Indice PondENGHO'!AR72-1</f>
        <v>5.6815937145857642E-2</v>
      </c>
      <c r="AS75" s="3">
        <f>+'Indice PondENGHO'!AS73/'Indice PondENGHO'!AS72-1</f>
        <v>4.0259532779718832E-2</v>
      </c>
      <c r="AT75" s="3">
        <f>+'Indice PondENGHO'!AT73/'Indice PondENGHO'!AT72-1</f>
        <v>6.0805788604544331E-2</v>
      </c>
      <c r="AU75" s="3">
        <f>+'Indice PondENGHO'!AU73/'Indice PondENGHO'!AU72-1</f>
        <v>6.2044136275751782E-2</v>
      </c>
      <c r="AV75" s="3">
        <f>+'Indice PondENGHO'!AV73/'Indice PondENGHO'!AV72-1</f>
        <v>4.5258743346626273E-2</v>
      </c>
      <c r="AW75" s="3">
        <f>+'Indice PondENGHO'!AW73/'Indice PondENGHO'!AW72-1</f>
        <v>6.1624164934293457E-2</v>
      </c>
      <c r="AX75" s="3">
        <f>+'Indice PondENGHO'!AX73/'Indice PondENGHO'!AX72-1</f>
        <v>5.5899363495020227E-2</v>
      </c>
      <c r="AY75" s="3">
        <f>+'Indice PondENGHO'!AY73/'Indice PondENGHO'!AY72-1</f>
        <v>5.8283186524143549E-2</v>
      </c>
      <c r="AZ75" s="10">
        <f>+'Indice PondENGHO'!AZ73/'Indice PondENGHO'!AZ72-1</f>
        <v>4.4075505160752426E-2</v>
      </c>
      <c r="BA75" s="3">
        <f>+'Indice PondENGHO'!BA73/'Indice PondENGHO'!BA72-1</f>
        <v>5.8967863217456618E-2</v>
      </c>
      <c r="BB75" s="3">
        <f>+'Indice PondENGHO'!BB73/'Indice PondENGHO'!BB72-1</f>
        <v>5.7436035990120482E-2</v>
      </c>
      <c r="BC75" s="3">
        <f>+'Indice PondENGHO'!BC73/'Indice PondENGHO'!BC72-1</f>
        <v>8.9235273442453966E-2</v>
      </c>
      <c r="BD75" s="3">
        <f>+'Indice PondENGHO'!BD73/'Indice PondENGHO'!BD72-1</f>
        <v>5.8069719242151763E-2</v>
      </c>
      <c r="BE75" s="3">
        <f>+'Indice PondENGHO'!BE73/'Indice PondENGHO'!BE72-1</f>
        <v>3.8164359160556272E-2</v>
      </c>
      <c r="BF75" s="3">
        <f>+'Indice PondENGHO'!BF73/'Indice PondENGHO'!BF72-1</f>
        <v>6.1818041997591555E-2</v>
      </c>
      <c r="BG75" s="3">
        <f>+'Indice PondENGHO'!BG73/'Indice PondENGHO'!BG72-1</f>
        <v>6.2267405181646751E-2</v>
      </c>
      <c r="BH75" s="3">
        <f>+'Indice PondENGHO'!BH73/'Indice PondENGHO'!BH72-1</f>
        <v>4.455702408956963E-2</v>
      </c>
      <c r="BI75" s="3">
        <f>+'Indice PondENGHO'!BI73/'Indice PondENGHO'!BI72-1</f>
        <v>6.2136280721353021E-2</v>
      </c>
      <c r="BJ75" s="3">
        <f>+'Indice PondENGHO'!BJ73/'Indice PondENGHO'!BJ72-1</f>
        <v>5.6151201205610901E-2</v>
      </c>
      <c r="BK75" s="11">
        <f>+'Indice PondENGHO'!BK73/'Indice PondENGHO'!BK72-1</f>
        <v>5.7786702686848601E-2</v>
      </c>
      <c r="BL75" s="2">
        <f t="shared" si="7"/>
        <v>44866</v>
      </c>
      <c r="BM75" s="3">
        <f>+'Indice PondENGHO'!BL73/'Indice PondENGHO'!BL72-1</f>
        <v>5.1585923553434165E-2</v>
      </c>
      <c r="BN75" s="3">
        <f>+'Indice PondENGHO'!BM73/'Indice PondENGHO'!BM72-1</f>
        <v>5.2973779362730511E-2</v>
      </c>
      <c r="BO75" s="3">
        <f>+'Indice PondENGHO'!BN73/'Indice PondENGHO'!BN72-1</f>
        <v>5.3246957768686265E-2</v>
      </c>
      <c r="BP75" s="3">
        <f>+'Indice PondENGHO'!BO73/'Indice PondENGHO'!BO72-1</f>
        <v>5.3822861938660482E-2</v>
      </c>
      <c r="BQ75" s="3">
        <f>+'Indice PondENGHO'!BP73/'Indice PondENGHO'!BP72-1</f>
        <v>5.4620779079509019E-2</v>
      </c>
      <c r="BR75" s="10">
        <f>+'Indice PondENGHO'!BQ73/'Indice PondENGHO'!BQ72-1</f>
        <v>4.418825477457311E-2</v>
      </c>
      <c r="BS75" s="3">
        <f>+'Indice PondENGHO'!BR73/'Indice PondENGHO'!BR72-1</f>
        <v>5.9232747142179631E-2</v>
      </c>
      <c r="BT75" s="3">
        <f>+'Indice PondENGHO'!BS73/'Indice PondENGHO'!BS72-1</f>
        <v>5.6415882885894275E-2</v>
      </c>
      <c r="BU75" s="3">
        <f>+'Indice PondENGHO'!BT73/'Indice PondENGHO'!BT72-1</f>
        <v>8.5427638031869479E-2</v>
      </c>
      <c r="BV75" s="3">
        <f>+'Indice PondENGHO'!BU73/'Indice PondENGHO'!BU72-1</f>
        <v>5.7097420926175646E-2</v>
      </c>
      <c r="BW75" s="3">
        <f>+'Indice PondENGHO'!BV73/'Indice PondENGHO'!BV72-1</f>
        <v>4.0428646977743288E-2</v>
      </c>
      <c r="BX75" s="3">
        <f>+'Indice PondENGHO'!BW73/'Indice PondENGHO'!BW72-1</f>
        <v>6.0429192867380799E-2</v>
      </c>
      <c r="BY75" s="3">
        <f>+'Indice PondENGHO'!BX73/'Indice PondENGHO'!BX72-1</f>
        <v>6.141468587468446E-2</v>
      </c>
      <c r="BZ75" s="3">
        <f>+'Indice PondENGHO'!BY73/'Indice PondENGHO'!BY72-1</f>
        <v>4.5232307444094122E-2</v>
      </c>
      <c r="CA75" s="3">
        <f>+'Indice PondENGHO'!BZ73/'Indice PondENGHO'!BZ72-1</f>
        <v>6.1582099114682709E-2</v>
      </c>
      <c r="CB75" s="3">
        <f>+'Indice PondENGHO'!CA73/'Indice PondENGHO'!CA72-1</f>
        <v>5.5701785162414419E-2</v>
      </c>
      <c r="CC75" s="11">
        <f>+'Indice PondENGHO'!CB73/'Indice PondENGHO'!CB72-1</f>
        <v>5.8143128623596496E-2</v>
      </c>
      <c r="CD75" s="10">
        <f>+'Indice PondENGHO'!CC73/'Indice PondENGHO'!CC72-1</f>
        <v>5.3565569441369254E-2</v>
      </c>
      <c r="CE75" s="11">
        <f>+'Indice PondENGHO'!CD73/'Indice PondENGHO'!CD72-1</f>
        <v>5.3565569441369254E-2</v>
      </c>
      <c r="CG75" s="3">
        <f ca="1">+'Indice PondENGHO'!CF73/'Indice PondENGHO'!CF72-1</f>
        <v>5.3713302328613821E-2</v>
      </c>
      <c r="CI75" s="3">
        <f t="shared" si="8"/>
        <v>-3.0348555260748533E-3</v>
      </c>
      <c r="CJ75" s="3">
        <f>+'[3]Infla Mensual PondENGHO'!CF75</f>
        <v>-3.8386138637007683E-3</v>
      </c>
      <c r="CK75" s="3">
        <f t="shared" si="9"/>
        <v>8.0375833762591498E-4</v>
      </c>
    </row>
    <row r="76" spans="1:89" x14ac:dyDescent="0.25">
      <c r="A76" s="2">
        <f t="shared" si="5"/>
        <v>44896</v>
      </c>
      <c r="B76" s="1">
        <f t="shared" si="6"/>
        <v>12</v>
      </c>
      <c r="C76" s="1">
        <f>+'Indice PondENGHO'!C74</f>
        <v>2022</v>
      </c>
      <c r="D76" s="10">
        <f>+'Indice PondENGHO'!D74/'Indice PondENGHO'!D73-1</f>
        <v>4.4491754571590381E-2</v>
      </c>
      <c r="E76" s="3">
        <f>+'Indice PondENGHO'!E74/'Indice PondENGHO'!E73-1</f>
        <v>6.9953234177462464E-2</v>
      </c>
      <c r="F76" s="3">
        <f>+'Indice PondENGHO'!F74/'Indice PondENGHO'!F73-1</f>
        <v>5.0959147449793685E-2</v>
      </c>
      <c r="G76" s="3">
        <f>+'Indice PondENGHO'!G74/'Indice PondENGHO'!G73-1</f>
        <v>4.136884745809799E-2</v>
      </c>
      <c r="H76" s="3">
        <f>+'Indice PondENGHO'!H74/'Indice PondENGHO'!H73-1</f>
        <v>6.2290266790514304E-2</v>
      </c>
      <c r="I76" s="3">
        <f>+'Indice PondENGHO'!I74/'Indice PondENGHO'!I73-1</f>
        <v>5.6565212995582703E-2</v>
      </c>
      <c r="J76" s="3">
        <f>+'Indice PondENGHO'!J74/'Indice PondENGHO'!J73-1</f>
        <v>6.0008380052644972E-2</v>
      </c>
      <c r="K76" s="3">
        <f>+'Indice PondENGHO'!K74/'Indice PondENGHO'!K73-1</f>
        <v>2.939740710517591E-2</v>
      </c>
      <c r="L76" s="3">
        <f>+'Indice PondENGHO'!L74/'Indice PondENGHO'!L73-1</f>
        <v>4.9703429411527944E-2</v>
      </c>
      <c r="M76" s="3">
        <f>+'Indice PondENGHO'!M74/'Indice PondENGHO'!M73-1</f>
        <v>6.0785443902503955E-2</v>
      </c>
      <c r="N76" s="3">
        <f>+'Indice PondENGHO'!N74/'Indice PondENGHO'!N73-1</f>
        <v>7.0445553331383692E-2</v>
      </c>
      <c r="O76" s="11">
        <f>+'Indice PondENGHO'!O74/'Indice PondENGHO'!O73-1</f>
        <v>5.7182373019977639E-2</v>
      </c>
      <c r="P76" s="3">
        <f>+'Indice PondENGHO'!P74/'Indice PondENGHO'!P73-1</f>
        <v>4.6486925340820662E-2</v>
      </c>
      <c r="Q76" s="3">
        <f>+'Indice PondENGHO'!Q74/'Indice PondENGHO'!Q73-1</f>
        <v>7.0030015154086911E-2</v>
      </c>
      <c r="R76" s="3">
        <f>+'Indice PondENGHO'!R74/'Indice PondENGHO'!R73-1</f>
        <v>5.1310452287422148E-2</v>
      </c>
      <c r="S76" s="3">
        <f>+'Indice PondENGHO'!S74/'Indice PondENGHO'!S73-1</f>
        <v>4.1524865261304278E-2</v>
      </c>
      <c r="T76" s="3">
        <f>+'Indice PondENGHO'!T74/'Indice PondENGHO'!T73-1</f>
        <v>6.209131597203732E-2</v>
      </c>
      <c r="U76" s="3">
        <f>+'Indice PondENGHO'!U74/'Indice PondENGHO'!U73-1</f>
        <v>5.6720441488864459E-2</v>
      </c>
      <c r="V76" s="3">
        <f>+'Indice PondENGHO'!V74/'Indice PondENGHO'!V73-1</f>
        <v>5.9676129612693973E-2</v>
      </c>
      <c r="W76" s="3">
        <f>+'Indice PondENGHO'!W74/'Indice PondENGHO'!W73-1</f>
        <v>2.8829381199966253E-2</v>
      </c>
      <c r="X76" s="3">
        <f>+'Indice PondENGHO'!X74/'Indice PondENGHO'!X73-1</f>
        <v>4.832192209019448E-2</v>
      </c>
      <c r="Y76" s="3">
        <f>+'Indice PondENGHO'!Y74/'Indice PondENGHO'!Y73-1</f>
        <v>6.3719769769928769E-2</v>
      </c>
      <c r="Z76" s="3">
        <f>+'Indice PondENGHO'!Z74/'Indice PondENGHO'!Z73-1</f>
        <v>7.0842583514763691E-2</v>
      </c>
      <c r="AA76" s="3">
        <f>+'Indice PondENGHO'!AA74/'Indice PondENGHO'!AA73-1</f>
        <v>5.7587555748753294E-2</v>
      </c>
      <c r="AB76" s="10">
        <f>+'Indice PondENGHO'!AB74/'Indice PondENGHO'!AB73-1</f>
        <v>4.7953447844184316E-2</v>
      </c>
      <c r="AC76" s="3">
        <f>+'Indice PondENGHO'!AC74/'Indice PondENGHO'!AC73-1</f>
        <v>7.0472359711710508E-2</v>
      </c>
      <c r="AD76" s="3">
        <f>+'Indice PondENGHO'!AD74/'Indice PondENGHO'!AD73-1</f>
        <v>5.1539370972461418E-2</v>
      </c>
      <c r="AE76" s="3">
        <f>+'Indice PondENGHO'!AE74/'Indice PondENGHO'!AE73-1</f>
        <v>4.1870632958167286E-2</v>
      </c>
      <c r="AF76" s="3">
        <f>+'Indice PondENGHO'!AF74/'Indice PondENGHO'!AF73-1</f>
        <v>6.1145743155842425E-2</v>
      </c>
      <c r="AG76" s="3">
        <f>+'Indice PondENGHO'!AG74/'Indice PondENGHO'!AG73-1</f>
        <v>5.7264729422044969E-2</v>
      </c>
      <c r="AH76" s="3">
        <f>+'Indice PondENGHO'!AH74/'Indice PondENGHO'!AH73-1</f>
        <v>5.9446601942788835E-2</v>
      </c>
      <c r="AI76" s="3">
        <f>+'Indice PondENGHO'!AI74/'Indice PondENGHO'!AI73-1</f>
        <v>2.7881903406843378E-2</v>
      </c>
      <c r="AJ76" s="3">
        <f>+'Indice PondENGHO'!AJ74/'Indice PondENGHO'!AJ73-1</f>
        <v>4.7698454760379594E-2</v>
      </c>
      <c r="AK76" s="3">
        <f>+'Indice PondENGHO'!AK74/'Indice PondENGHO'!AK73-1</f>
        <v>6.4297565391301825E-2</v>
      </c>
      <c r="AL76" s="3">
        <f>+'Indice PondENGHO'!AL74/'Indice PondENGHO'!AL73-1</f>
        <v>7.0936594492032823E-2</v>
      </c>
      <c r="AM76" s="11">
        <f>+'Indice PondENGHO'!AM74/'Indice PondENGHO'!AM73-1</f>
        <v>5.7661309204370514E-2</v>
      </c>
      <c r="AN76" s="3">
        <f>+'Indice PondENGHO'!AN74/'Indice PondENGHO'!AN73-1</f>
        <v>4.8917247569401301E-2</v>
      </c>
      <c r="AO76" s="3">
        <f>+'Indice PondENGHO'!AO74/'Indice PondENGHO'!AO73-1</f>
        <v>7.0219251304295183E-2</v>
      </c>
      <c r="AP76" s="3">
        <f>+'Indice PondENGHO'!AP74/'Indice PondENGHO'!AP73-1</f>
        <v>5.1434593409013685E-2</v>
      </c>
      <c r="AQ76" s="3">
        <f>+'Indice PondENGHO'!AQ74/'Indice PondENGHO'!AQ73-1</f>
        <v>4.2006715441877063E-2</v>
      </c>
      <c r="AR76" s="3">
        <f>+'Indice PondENGHO'!AR74/'Indice PondENGHO'!AR73-1</f>
        <v>6.0930475652520633E-2</v>
      </c>
      <c r="AS76" s="3">
        <f>+'Indice PondENGHO'!AS74/'Indice PondENGHO'!AS73-1</f>
        <v>5.6909841331084898E-2</v>
      </c>
      <c r="AT76" s="3">
        <f>+'Indice PondENGHO'!AT74/'Indice PondENGHO'!AT73-1</f>
        <v>5.8352710272377539E-2</v>
      </c>
      <c r="AU76" s="3">
        <f>+'Indice PondENGHO'!AU74/'Indice PondENGHO'!AU73-1</f>
        <v>2.7807382422780025E-2</v>
      </c>
      <c r="AV76" s="3">
        <f>+'Indice PondENGHO'!AV74/'Indice PondENGHO'!AV73-1</f>
        <v>4.7187175655421409E-2</v>
      </c>
      <c r="AW76" s="3">
        <f>+'Indice PondENGHO'!AW74/'Indice PondENGHO'!AW73-1</f>
        <v>6.4531795888825627E-2</v>
      </c>
      <c r="AX76" s="3">
        <f>+'Indice PondENGHO'!AX74/'Indice PondENGHO'!AX73-1</f>
        <v>7.1451674444733992E-2</v>
      </c>
      <c r="AY76" s="3">
        <f>+'Indice PondENGHO'!AY74/'Indice PondENGHO'!AY73-1</f>
        <v>5.7599284793055094E-2</v>
      </c>
      <c r="AZ76" s="10">
        <f>+'Indice PondENGHO'!AZ74/'Indice PondENGHO'!AZ73-1</f>
        <v>5.0890489117691562E-2</v>
      </c>
      <c r="BA76" s="3">
        <f>+'Indice PondENGHO'!BA74/'Indice PondENGHO'!BA73-1</f>
        <v>6.9834682267565507E-2</v>
      </c>
      <c r="BB76" s="3">
        <f>+'Indice PondENGHO'!BB74/'Indice PondENGHO'!BB73-1</f>
        <v>5.1431044868665898E-2</v>
      </c>
      <c r="BC76" s="3">
        <f>+'Indice PondENGHO'!BC74/'Indice PondENGHO'!BC73-1</f>
        <v>4.219046070360255E-2</v>
      </c>
      <c r="BD76" s="3">
        <f>+'Indice PondENGHO'!BD74/'Indice PondENGHO'!BD73-1</f>
        <v>6.1398540313231775E-2</v>
      </c>
      <c r="BE76" s="3">
        <f>+'Indice PondENGHO'!BE74/'Indice PondENGHO'!BE73-1</f>
        <v>5.6828342571352275E-2</v>
      </c>
      <c r="BF76" s="3">
        <f>+'Indice PondENGHO'!BF74/'Indice PondENGHO'!BF73-1</f>
        <v>5.7010787835039434E-2</v>
      </c>
      <c r="BG76" s="3">
        <f>+'Indice PondENGHO'!BG74/'Indice PondENGHO'!BG73-1</f>
        <v>2.6836915158550578E-2</v>
      </c>
      <c r="BH76" s="3">
        <f>+'Indice PondENGHO'!BH74/'Indice PondENGHO'!BH73-1</f>
        <v>4.6426455079441986E-2</v>
      </c>
      <c r="BI76" s="3">
        <f>+'Indice PondENGHO'!BI74/'Indice PondENGHO'!BI73-1</f>
        <v>6.6555586891065888E-2</v>
      </c>
      <c r="BJ76" s="3">
        <f>+'Indice PondENGHO'!BJ74/'Indice PondENGHO'!BJ73-1</f>
        <v>7.1795837008702401E-2</v>
      </c>
      <c r="BK76" s="11">
        <f>+'Indice PondENGHO'!BK74/'Indice PondENGHO'!BK73-1</f>
        <v>5.8004870584948742E-2</v>
      </c>
      <c r="BL76" s="2">
        <f t="shared" si="7"/>
        <v>44896</v>
      </c>
      <c r="BM76" s="3">
        <f>+'Indice PondENGHO'!BL74/'Indice PondENGHO'!BL73-1</f>
        <v>5.0633268921120189E-2</v>
      </c>
      <c r="BN76" s="3">
        <f>+'Indice PondENGHO'!BM74/'Indice PondENGHO'!BM73-1</f>
        <v>5.248452882604715E-2</v>
      </c>
      <c r="BO76" s="3">
        <f>+'Indice PondENGHO'!BN74/'Indice PondENGHO'!BN73-1</f>
        <v>5.3304581150945607E-2</v>
      </c>
      <c r="BP76" s="3">
        <f>+'Indice PondENGHO'!BO74/'Indice PondENGHO'!BO73-1</f>
        <v>5.4145976633766635E-2</v>
      </c>
      <c r="BQ76" s="3">
        <f>+'Indice PondENGHO'!BP74/'Indice PondENGHO'!BP73-1</f>
        <v>5.5402827728309179E-2</v>
      </c>
      <c r="BR76" s="10">
        <f>+'Indice PondENGHO'!BQ74/'Indice PondENGHO'!BQ73-1</f>
        <v>4.7909522087961731E-2</v>
      </c>
      <c r="BS76" s="3">
        <f>+'Indice PondENGHO'!BR74/'Indice PondENGHO'!BR73-1</f>
        <v>7.0074494620940619E-2</v>
      </c>
      <c r="BT76" s="3">
        <f>+'Indice PondENGHO'!BS74/'Indice PondENGHO'!BS73-1</f>
        <v>5.1367373545752493E-2</v>
      </c>
      <c r="BU76" s="3">
        <f>+'Indice PondENGHO'!BT74/'Indice PondENGHO'!BT73-1</f>
        <v>4.1889442714166059E-2</v>
      </c>
      <c r="BV76" s="3">
        <f>+'Indice PondENGHO'!BU74/'Indice PondENGHO'!BU73-1</f>
        <v>6.1425160645682597E-2</v>
      </c>
      <c r="BW76" s="3">
        <f>+'Indice PondENGHO'!BV74/'Indice PondENGHO'!BV73-1</f>
        <v>5.6888426142711612E-2</v>
      </c>
      <c r="BX76" s="3">
        <f>+'Indice PondENGHO'!BW74/'Indice PondENGHO'!BW73-1</f>
        <v>5.8387990183370597E-2</v>
      </c>
      <c r="BY76" s="3">
        <f>+'Indice PondENGHO'!BX74/'Indice PondENGHO'!BX73-1</f>
        <v>2.7900143096703856E-2</v>
      </c>
      <c r="BZ76" s="3">
        <f>+'Indice PondENGHO'!BY74/'Indice PondENGHO'!BY73-1</f>
        <v>4.7413519236798152E-2</v>
      </c>
      <c r="CA76" s="3">
        <f>+'Indice PondENGHO'!BZ74/'Indice PondENGHO'!BZ73-1</f>
        <v>6.4974224379024337E-2</v>
      </c>
      <c r="CB76" s="3">
        <f>+'Indice PondENGHO'!CA74/'Indice PondENGHO'!CA73-1</f>
        <v>7.1352716873627431E-2</v>
      </c>
      <c r="CC76" s="11">
        <f>+'Indice PondENGHO'!CB74/'Indice PondENGHO'!CB73-1</f>
        <v>5.7717178294062643E-2</v>
      </c>
      <c r="CD76" s="10">
        <f>+'Indice PondENGHO'!CC74/'Indice PondENGHO'!CC73-1</f>
        <v>5.3704520008460266E-2</v>
      </c>
      <c r="CE76" s="11">
        <f>+'Indice PondENGHO'!CD74/'Indice PondENGHO'!CD73-1</f>
        <v>5.3704520008460266E-2</v>
      </c>
      <c r="CG76" s="3">
        <f ca="1">+'Indice PondENGHO'!CF74/'Indice PondENGHO'!CF73-1</f>
        <v>5.3951430410215773E-2</v>
      </c>
      <c r="CI76" s="3">
        <f t="shared" si="8"/>
        <v>-4.7695588071889894E-3</v>
      </c>
      <c r="CJ76" s="3">
        <f>+'[3]Infla Mensual PondENGHO'!CF76</f>
        <v>-4.3542198801691523E-3</v>
      </c>
      <c r="CK76" s="3">
        <f t="shared" si="9"/>
        <v>-4.153389270198371E-4</v>
      </c>
    </row>
    <row r="77" spans="1:89" x14ac:dyDescent="0.25">
      <c r="A77" s="2">
        <f t="shared" si="5"/>
        <v>44927</v>
      </c>
      <c r="B77" s="1">
        <f t="shared" si="6"/>
        <v>1</v>
      </c>
      <c r="C77" s="1">
        <f>+'Indice PondENGHO'!C75</f>
        <v>2023</v>
      </c>
      <c r="D77" s="10">
        <f>+'Indice PondENGHO'!D75/'Indice PondENGHO'!D74-1</f>
        <v>6.6628902743846474E-2</v>
      </c>
      <c r="E77" s="3">
        <f>+'Indice PondENGHO'!E75/'Indice PondENGHO'!E74-1</f>
        <v>7.2867096180218249E-2</v>
      </c>
      <c r="F77" s="3">
        <f>+'Indice PondENGHO'!F75/'Indice PondENGHO'!F74-1</f>
        <v>5.5616441868860056E-2</v>
      </c>
      <c r="G77" s="3">
        <f>+'Indice PondENGHO'!G75/'Indice PondENGHO'!G74-1</f>
        <v>7.648550302930146E-2</v>
      </c>
      <c r="H77" s="3">
        <f>+'Indice PondENGHO'!H75/'Indice PondENGHO'!H74-1</f>
        <v>6.2755121932461577E-2</v>
      </c>
      <c r="I77" s="3">
        <f>+'Indice PondENGHO'!I75/'Indice PondENGHO'!I74-1</f>
        <v>4.7382066552235313E-2</v>
      </c>
      <c r="J77" s="3">
        <f>+'Indice PondENGHO'!J75/'Indice PondENGHO'!J74-1</f>
        <v>5.7528804597935856E-2</v>
      </c>
      <c r="K77" s="3">
        <f>+'Indice PondENGHO'!K75/'Indice PondENGHO'!K74-1</f>
        <v>6.8194577805877454E-2</v>
      </c>
      <c r="L77" s="3">
        <f>+'Indice PondENGHO'!L75/'Indice PondENGHO'!L74-1</f>
        <v>8.3601927930988085E-2</v>
      </c>
      <c r="M77" s="3">
        <f>+'Indice PondENGHO'!M75/'Indice PondENGHO'!M74-1</f>
        <v>4.0696837830510812E-2</v>
      </c>
      <c r="N77" s="3">
        <f>+'Indice PondENGHO'!N75/'Indice PondENGHO'!N74-1</f>
        <v>6.3926498319014202E-2</v>
      </c>
      <c r="O77" s="11">
        <f>+'Indice PondENGHO'!O75/'Indice PondENGHO'!O74-1</f>
        <v>6.9249485376436715E-2</v>
      </c>
      <c r="P77" s="3">
        <f>+'Indice PondENGHO'!P75/'Indice PondENGHO'!P74-1</f>
        <v>6.5952198286884922E-2</v>
      </c>
      <c r="Q77" s="3">
        <f>+'Indice PondENGHO'!Q75/'Indice PondENGHO'!Q74-1</f>
        <v>7.3138711494145969E-2</v>
      </c>
      <c r="R77" s="3">
        <f>+'Indice PondENGHO'!R75/'Indice PondENGHO'!R74-1</f>
        <v>5.5852697598762546E-2</v>
      </c>
      <c r="S77" s="3">
        <f>+'Indice PondENGHO'!S75/'Indice PondENGHO'!S74-1</f>
        <v>7.9796039473148728E-2</v>
      </c>
      <c r="T77" s="3">
        <f>+'Indice PondENGHO'!T75/'Indice PondENGHO'!T74-1</f>
        <v>6.2613678054277644E-2</v>
      </c>
      <c r="U77" s="3">
        <f>+'Indice PondENGHO'!U75/'Indice PondENGHO'!U74-1</f>
        <v>4.8105274284192312E-2</v>
      </c>
      <c r="V77" s="3">
        <f>+'Indice PondENGHO'!V75/'Indice PondENGHO'!V74-1</f>
        <v>5.8287228548180359E-2</v>
      </c>
      <c r="W77" s="3">
        <f>+'Indice PondENGHO'!W75/'Indice PondENGHO'!W74-1</f>
        <v>6.9955039319625101E-2</v>
      </c>
      <c r="X77" s="3">
        <f>+'Indice PondENGHO'!X75/'Indice PondENGHO'!X74-1</f>
        <v>8.4743809724532992E-2</v>
      </c>
      <c r="Y77" s="3">
        <f>+'Indice PondENGHO'!Y75/'Indice PondENGHO'!Y74-1</f>
        <v>4.2084326903743641E-2</v>
      </c>
      <c r="Z77" s="3">
        <f>+'Indice PondENGHO'!Z75/'Indice PondENGHO'!Z74-1</f>
        <v>6.2214852553022171E-2</v>
      </c>
      <c r="AA77" s="3">
        <f>+'Indice PondENGHO'!AA75/'Indice PondENGHO'!AA74-1</f>
        <v>6.8771693242976495E-2</v>
      </c>
      <c r="AB77" s="10">
        <f>+'Indice PondENGHO'!AB75/'Indice PondENGHO'!AB74-1</f>
        <v>6.5282830445863471E-2</v>
      </c>
      <c r="AC77" s="3">
        <f>+'Indice PondENGHO'!AC75/'Indice PondENGHO'!AC74-1</f>
        <v>7.2605406506687231E-2</v>
      </c>
      <c r="AD77" s="3">
        <f>+'Indice PondENGHO'!AD75/'Indice PondENGHO'!AD74-1</f>
        <v>5.6032979031575225E-2</v>
      </c>
      <c r="AE77" s="3">
        <f>+'Indice PondENGHO'!AE75/'Indice PondENGHO'!AE74-1</f>
        <v>8.1454465868875392E-2</v>
      </c>
      <c r="AF77" s="3">
        <f>+'Indice PondENGHO'!AF75/'Indice PondENGHO'!AF74-1</f>
        <v>6.1723713075608311E-2</v>
      </c>
      <c r="AG77" s="3">
        <f>+'Indice PondENGHO'!AG75/'Indice PondENGHO'!AG74-1</f>
        <v>4.8296979741780044E-2</v>
      </c>
      <c r="AH77" s="3">
        <f>+'Indice PondENGHO'!AH75/'Indice PondENGHO'!AH74-1</f>
        <v>5.8657136071557314E-2</v>
      </c>
      <c r="AI77" s="3">
        <f>+'Indice PondENGHO'!AI75/'Indice PondENGHO'!AI74-1</f>
        <v>7.0400969653504175E-2</v>
      </c>
      <c r="AJ77" s="3">
        <f>+'Indice PondENGHO'!AJ75/'Indice PondENGHO'!AJ74-1</f>
        <v>8.5189884969456564E-2</v>
      </c>
      <c r="AK77" s="3">
        <f>+'Indice PondENGHO'!AK75/'Indice PondENGHO'!AK74-1</f>
        <v>4.2261935895704816E-2</v>
      </c>
      <c r="AL77" s="3">
        <f>+'Indice PondENGHO'!AL75/'Indice PondENGHO'!AL74-1</f>
        <v>6.1474515301093158E-2</v>
      </c>
      <c r="AM77" s="11">
        <f>+'Indice PondENGHO'!AM75/'Indice PondENGHO'!AM74-1</f>
        <v>6.8588200913811681E-2</v>
      </c>
      <c r="AN77" s="3">
        <f>+'Indice PondENGHO'!AN75/'Indice PondENGHO'!AN74-1</f>
        <v>6.4708827731210228E-2</v>
      </c>
      <c r="AO77" s="3">
        <f>+'Indice PondENGHO'!AO75/'Indice PondENGHO'!AO74-1</f>
        <v>7.2991073827267217E-2</v>
      </c>
      <c r="AP77" s="3">
        <f>+'Indice PondENGHO'!AP75/'Indice PondENGHO'!AP74-1</f>
        <v>5.619390214399167E-2</v>
      </c>
      <c r="AQ77" s="3">
        <f>+'Indice PondENGHO'!AQ75/'Indice PondENGHO'!AQ74-1</f>
        <v>8.1514379559531003E-2</v>
      </c>
      <c r="AR77" s="3">
        <f>+'Indice PondENGHO'!AR75/'Indice PondENGHO'!AR74-1</f>
        <v>6.1707170017930357E-2</v>
      </c>
      <c r="AS77" s="3">
        <f>+'Indice PondENGHO'!AS75/'Indice PondENGHO'!AS74-1</f>
        <v>4.9769334650918706E-2</v>
      </c>
      <c r="AT77" s="3">
        <f>+'Indice PondENGHO'!AT75/'Indice PondENGHO'!AT74-1</f>
        <v>5.9382688048479126E-2</v>
      </c>
      <c r="AU77" s="3">
        <f>+'Indice PondENGHO'!AU75/'Indice PondENGHO'!AU74-1</f>
        <v>7.1265066833012813E-2</v>
      </c>
      <c r="AV77" s="3">
        <f>+'Indice PondENGHO'!AV75/'Indice PondENGHO'!AV74-1</f>
        <v>8.6320838869301086E-2</v>
      </c>
      <c r="AW77" s="3">
        <f>+'Indice PondENGHO'!AW75/'Indice PondENGHO'!AW74-1</f>
        <v>4.2096157554654345E-2</v>
      </c>
      <c r="AX77" s="3">
        <f>+'Indice PondENGHO'!AX75/'Indice PondENGHO'!AX74-1</f>
        <v>6.0691384423459782E-2</v>
      </c>
      <c r="AY77" s="3">
        <f>+'Indice PondENGHO'!AY75/'Indice PondENGHO'!AY74-1</f>
        <v>6.8924738377785788E-2</v>
      </c>
      <c r="AZ77" s="10">
        <f>+'Indice PondENGHO'!AZ75/'Indice PondENGHO'!AZ74-1</f>
        <v>6.3919585324383688E-2</v>
      </c>
      <c r="BA77" s="3">
        <f>+'Indice PondENGHO'!BA75/'Indice PondENGHO'!BA74-1</f>
        <v>7.3699332540840157E-2</v>
      </c>
      <c r="BB77" s="3">
        <f>+'Indice PondENGHO'!BB75/'Indice PondENGHO'!BB74-1</f>
        <v>5.6416120681751725E-2</v>
      </c>
      <c r="BC77" s="3">
        <f>+'Indice PondENGHO'!BC75/'Indice PondENGHO'!BC74-1</f>
        <v>8.153875221791318E-2</v>
      </c>
      <c r="BD77" s="3">
        <f>+'Indice PondENGHO'!BD75/'Indice PondENGHO'!BD74-1</f>
        <v>6.23305471613671E-2</v>
      </c>
      <c r="BE77" s="3">
        <f>+'Indice PondENGHO'!BE75/'Indice PondENGHO'!BE74-1</f>
        <v>5.1048825974047363E-2</v>
      </c>
      <c r="BF77" s="3">
        <f>+'Indice PondENGHO'!BF75/'Indice PondENGHO'!BF74-1</f>
        <v>5.9814515968075188E-2</v>
      </c>
      <c r="BG77" s="3">
        <f>+'Indice PondENGHO'!BG75/'Indice PondENGHO'!BG74-1</f>
        <v>7.2797015124811182E-2</v>
      </c>
      <c r="BH77" s="3">
        <f>+'Indice PondENGHO'!BH75/'Indice PondENGHO'!BH74-1</f>
        <v>8.7990146546517822E-2</v>
      </c>
      <c r="BI77" s="3">
        <f>+'Indice PondENGHO'!BI75/'Indice PondENGHO'!BI74-1</f>
        <v>4.1974420518025246E-2</v>
      </c>
      <c r="BJ77" s="3">
        <f>+'Indice PondENGHO'!BJ75/'Indice PondENGHO'!BJ74-1</f>
        <v>5.97665869101911E-2</v>
      </c>
      <c r="BK77" s="11">
        <f>+'Indice PondENGHO'!BK75/'Indice PondENGHO'!BK74-1</f>
        <v>6.892985576186561E-2</v>
      </c>
      <c r="BL77" s="2">
        <f>+A77</f>
        <v>44927</v>
      </c>
      <c r="BM77" s="3">
        <f>+'Indice PondENGHO'!BL75/'Indice PondENGHO'!BL74-1</f>
        <v>6.4743914378924794E-2</v>
      </c>
      <c r="BN77" s="3">
        <f>+'Indice PondENGHO'!BM75/'Indice PondENGHO'!BM74-1</f>
        <v>6.4434436600120382E-2</v>
      </c>
      <c r="BO77" s="3">
        <f>+'Indice PondENGHO'!BN75/'Indice PondENGHO'!BN74-1</f>
        <v>6.3872260625104094E-2</v>
      </c>
      <c r="BP77" s="3">
        <f>+'Indice PondENGHO'!BO75/'Indice PondENGHO'!BO74-1</f>
        <v>6.367531299576612E-2</v>
      </c>
      <c r="BQ77" s="3">
        <f>+'Indice PondENGHO'!BP75/'Indice PondENGHO'!BP74-1</f>
        <v>6.3783995325444653E-2</v>
      </c>
      <c r="BR77" s="10">
        <f>+'Indice PondENGHO'!BQ75/'Indice PondENGHO'!BQ74-1</f>
        <v>6.5225430035688703E-2</v>
      </c>
      <c r="BS77" s="3">
        <f>+'Indice PondENGHO'!BR75/'Indice PondENGHO'!BR74-1</f>
        <v>7.31513527056733E-2</v>
      </c>
      <c r="BT77" s="3">
        <f>+'Indice PondENGHO'!BS75/'Indice PondENGHO'!BS74-1</f>
        <v>5.609269904226788E-2</v>
      </c>
      <c r="BU77" s="3">
        <f>+'Indice PondENGHO'!BT75/'Indice PondENGHO'!BT74-1</f>
        <v>8.0635744602542303E-2</v>
      </c>
      <c r="BV77" s="3">
        <f>+'Indice PondENGHO'!BU75/'Indice PondENGHO'!BU74-1</f>
        <v>6.2176969184797093E-2</v>
      </c>
      <c r="BW77" s="3">
        <f>+'Indice PondENGHO'!BV75/'Indice PondENGHO'!BV74-1</f>
        <v>4.9652328900221088E-2</v>
      </c>
      <c r="BX77" s="3">
        <f>+'Indice PondENGHO'!BW75/'Indice PondENGHO'!BW74-1</f>
        <v>5.9098913260685393E-2</v>
      </c>
      <c r="BY77" s="3">
        <f>+'Indice PondENGHO'!BX75/'Indice PondENGHO'!BX74-1</f>
        <v>7.0956405730968175E-2</v>
      </c>
      <c r="BZ77" s="3">
        <f>+'Indice PondENGHO'!BY75/'Indice PondENGHO'!BY74-1</f>
        <v>8.6244920381668644E-2</v>
      </c>
      <c r="CA77" s="3">
        <f>+'Indice PondENGHO'!BZ75/'Indice PondENGHO'!BZ74-1</f>
        <v>4.1988810922163111E-2</v>
      </c>
      <c r="CB77" s="3">
        <f>+'Indice PondENGHO'!CA75/'Indice PondENGHO'!CA74-1</f>
        <v>6.0888942637551846E-2</v>
      </c>
      <c r="CC77" s="11">
        <f>+'Indice PondENGHO'!CB75/'Indice PondENGHO'!CB74-1</f>
        <v>6.8880899074338364E-2</v>
      </c>
      <c r="CD77" s="10">
        <f>+'Indice PondENGHO'!CC75/'Indice PondENGHO'!CC74-1</f>
        <v>6.3995382048109839E-2</v>
      </c>
      <c r="CE77" s="11">
        <f>+'Indice PondENGHO'!CD75/'Indice PondENGHO'!CD74-1</f>
        <v>6.3995382048109839E-2</v>
      </c>
      <c r="CG77" s="3">
        <f ca="1">+'Indice PondENGHO'!CF75/'Indice PondENGHO'!CF74-1</f>
        <v>6.3879182312015947E-2</v>
      </c>
      <c r="CI77" s="3">
        <f t="shared" si="8"/>
        <v>9.5991905348014051E-4</v>
      </c>
      <c r="CJ77" s="3">
        <f>+'[3]Infla Mensual PondENGHO'!CF77</f>
        <v>1.834794013072516E-3</v>
      </c>
      <c r="CK77" s="3">
        <f t="shared" si="9"/>
        <v>-8.7487495959237549E-4</v>
      </c>
    </row>
    <row r="78" spans="1:89" x14ac:dyDescent="0.25">
      <c r="A78" s="2">
        <f t="shared" si="5"/>
        <v>44958</v>
      </c>
      <c r="B78" s="1">
        <f t="shared" si="6"/>
        <v>2</v>
      </c>
      <c r="C78" s="1">
        <v>2023</v>
      </c>
      <c r="D78" s="10">
        <f>+'Indice PondENGHO'!D76/'Indice PondENGHO'!D75-1</f>
        <v>9.377340716182414E-2</v>
      </c>
      <c r="E78" s="3">
        <f>+'Indice PondENGHO'!E76/'Indice PondENGHO'!E75-1</f>
        <v>6.0753776785093194E-2</v>
      </c>
      <c r="F78" s="3">
        <f>+'Indice PondENGHO'!F76/'Indice PondENGHO'!F75-1</f>
        <v>5.8964162441428547E-2</v>
      </c>
      <c r="G78" s="3">
        <f>+'Indice PondENGHO'!G76/'Indice PondENGHO'!G75-1</f>
        <v>4.687142661628152E-2</v>
      </c>
      <c r="H78" s="3">
        <f>+'Indice PondENGHO'!H76/'Indice PondENGHO'!H75-1</f>
        <v>5.5147643765412369E-2</v>
      </c>
      <c r="I78" s="3">
        <f>+'Indice PondENGHO'!I76/'Indice PondENGHO'!I75-1</f>
        <v>5.2648950853650511E-2</v>
      </c>
      <c r="J78" s="3">
        <f>+'Indice PondENGHO'!J76/'Indice PondENGHO'!J75-1</f>
        <v>5.1229948088758137E-2</v>
      </c>
      <c r="K78" s="3">
        <f>+'Indice PondENGHO'!K76/'Indice PondENGHO'!K75-1</f>
        <v>7.739093353085158E-2</v>
      </c>
      <c r="L78" s="3">
        <f>+'Indice PondENGHO'!L76/'Indice PondENGHO'!L75-1</f>
        <v>7.3112175068589469E-2</v>
      </c>
      <c r="M78" s="3">
        <f>+'Indice PondENGHO'!M76/'Indice PondENGHO'!M75-1</f>
        <v>4.9208159600893087E-2</v>
      </c>
      <c r="N78" s="3">
        <f>+'Indice PondENGHO'!N76/'Indice PondENGHO'!N75-1</f>
        <v>7.6857909119308676E-2</v>
      </c>
      <c r="O78" s="11">
        <f>+'Indice PondENGHO'!O76/'Indice PondENGHO'!O75-1</f>
        <v>6.4592026737563701E-2</v>
      </c>
      <c r="P78" s="3">
        <f>+'Indice PondENGHO'!P76/'Indice PondENGHO'!P75-1</f>
        <v>9.3364230141427917E-2</v>
      </c>
      <c r="Q78" s="3">
        <f>+'Indice PondENGHO'!Q76/'Indice PondENGHO'!Q75-1</f>
        <v>6.0753224357092073E-2</v>
      </c>
      <c r="R78" s="3">
        <f>+'Indice PondENGHO'!R76/'Indice PondENGHO'!R75-1</f>
        <v>5.9361347325067815E-2</v>
      </c>
      <c r="S78" s="3">
        <f>+'Indice PondENGHO'!S76/'Indice PondENGHO'!S75-1</f>
        <v>4.7380560050567011E-2</v>
      </c>
      <c r="T78" s="3">
        <f>+'Indice PondENGHO'!T76/'Indice PondENGHO'!T75-1</f>
        <v>5.4263861719847872E-2</v>
      </c>
      <c r="U78" s="3">
        <f>+'Indice PondENGHO'!U76/'Indice PondENGHO'!U75-1</f>
        <v>5.3067611757456223E-2</v>
      </c>
      <c r="V78" s="3">
        <f>+'Indice PondENGHO'!V76/'Indice PondENGHO'!V75-1</f>
        <v>5.0048979985683362E-2</v>
      </c>
      <c r="W78" s="3">
        <f>+'Indice PondENGHO'!W76/'Indice PondENGHO'!W75-1</f>
        <v>7.7421466426124574E-2</v>
      </c>
      <c r="X78" s="3">
        <f>+'Indice PondENGHO'!X76/'Indice PondENGHO'!X75-1</f>
        <v>7.0955408988226276E-2</v>
      </c>
      <c r="Y78" s="3">
        <f>+'Indice PondENGHO'!Y76/'Indice PondENGHO'!Y75-1</f>
        <v>4.9349732412123037E-2</v>
      </c>
      <c r="Z78" s="3">
        <f>+'Indice PondENGHO'!Z76/'Indice PondENGHO'!Z75-1</f>
        <v>7.6478546777761336E-2</v>
      </c>
      <c r="AA78" s="3">
        <f>+'Indice PondENGHO'!AA76/'Indice PondENGHO'!AA75-1</f>
        <v>6.4768777941744737E-2</v>
      </c>
      <c r="AB78" s="10">
        <f>+'Indice PondENGHO'!AB76/'Indice PondENGHO'!AB75-1</f>
        <v>9.2748778695658007E-2</v>
      </c>
      <c r="AC78" s="3">
        <f>+'Indice PondENGHO'!AC76/'Indice PondENGHO'!AC75-1</f>
        <v>6.0183126789105534E-2</v>
      </c>
      <c r="AD78" s="3">
        <f>+'Indice PondENGHO'!AD76/'Indice PondENGHO'!AD75-1</f>
        <v>5.923075975164549E-2</v>
      </c>
      <c r="AE78" s="3">
        <f>+'Indice PondENGHO'!AE76/'Indice PondENGHO'!AE75-1</f>
        <v>4.827558818938571E-2</v>
      </c>
      <c r="AF78" s="3">
        <f>+'Indice PondENGHO'!AF76/'Indice PondENGHO'!AF75-1</f>
        <v>5.2826673552035963E-2</v>
      </c>
      <c r="AG78" s="3">
        <f>+'Indice PondENGHO'!AG76/'Indice PondENGHO'!AG75-1</f>
        <v>5.3424457492178501E-2</v>
      </c>
      <c r="AH78" s="3">
        <f>+'Indice PondENGHO'!AH76/'Indice PondENGHO'!AH75-1</f>
        <v>4.9261095049276671E-2</v>
      </c>
      <c r="AI78" s="3">
        <f>+'Indice PondENGHO'!AI76/'Indice PondENGHO'!AI75-1</f>
        <v>7.8121148619406444E-2</v>
      </c>
      <c r="AJ78" s="3">
        <f>+'Indice PondENGHO'!AJ76/'Indice PondENGHO'!AJ75-1</f>
        <v>6.9872958650057493E-2</v>
      </c>
      <c r="AK78" s="3">
        <f>+'Indice PondENGHO'!AK76/'Indice PondENGHO'!AK75-1</f>
        <v>4.8458360260515976E-2</v>
      </c>
      <c r="AL78" s="3">
        <f>+'Indice PondENGHO'!AL76/'Indice PondENGHO'!AL75-1</f>
        <v>7.5102858322780186E-2</v>
      </c>
      <c r="AM78" s="11">
        <f>+'Indice PondENGHO'!AM76/'Indice PondENGHO'!AM75-1</f>
        <v>6.4947163906532213E-2</v>
      </c>
      <c r="AN78" s="3">
        <f>+'Indice PondENGHO'!AN76/'Indice PondENGHO'!AN75-1</f>
        <v>9.2344323269067496E-2</v>
      </c>
      <c r="AO78" s="3">
        <f>+'Indice PondENGHO'!AO76/'Indice PondENGHO'!AO75-1</f>
        <v>6.0201317618570727E-2</v>
      </c>
      <c r="AP78" s="3">
        <f>+'Indice PondENGHO'!AP76/'Indice PondENGHO'!AP75-1</f>
        <v>6.0708600217371123E-2</v>
      </c>
      <c r="AQ78" s="3">
        <f>+'Indice PondENGHO'!AQ76/'Indice PondENGHO'!AQ75-1</f>
        <v>4.8154697229286114E-2</v>
      </c>
      <c r="AR78" s="3">
        <f>+'Indice PondENGHO'!AR76/'Indice PondENGHO'!AR75-1</f>
        <v>5.2666655514009175E-2</v>
      </c>
      <c r="AS78" s="3">
        <f>+'Indice PondENGHO'!AS76/'Indice PondENGHO'!AS75-1</f>
        <v>5.3624857422050365E-2</v>
      </c>
      <c r="AT78" s="3">
        <f>+'Indice PondENGHO'!AT76/'Indice PondENGHO'!AT75-1</f>
        <v>4.8477129824313847E-2</v>
      </c>
      <c r="AU78" s="3">
        <f>+'Indice PondENGHO'!AU76/'Indice PondENGHO'!AU75-1</f>
        <v>7.7206779294382688E-2</v>
      </c>
      <c r="AV78" s="3">
        <f>+'Indice PondENGHO'!AV76/'Indice PondENGHO'!AV75-1</f>
        <v>6.8766593517344266E-2</v>
      </c>
      <c r="AW78" s="3">
        <f>+'Indice PondENGHO'!AW76/'Indice PondENGHO'!AW75-1</f>
        <v>4.7624733075339876E-2</v>
      </c>
      <c r="AX78" s="3">
        <f>+'Indice PondENGHO'!AX76/'Indice PondENGHO'!AX75-1</f>
        <v>7.5233066627647505E-2</v>
      </c>
      <c r="AY78" s="3">
        <f>+'Indice PondENGHO'!AY76/'Indice PondENGHO'!AY75-1</f>
        <v>6.504107342816412E-2</v>
      </c>
      <c r="AZ78" s="10">
        <f>+'Indice PondENGHO'!AZ76/'Indice PondENGHO'!AZ75-1</f>
        <v>9.2211999401142553E-2</v>
      </c>
      <c r="BA78" s="3">
        <f>+'Indice PondENGHO'!BA76/'Indice PondENGHO'!BA75-1</f>
        <v>6.0294745713695086E-2</v>
      </c>
      <c r="BB78" s="3">
        <f>+'Indice PondENGHO'!BB76/'Indice PondENGHO'!BB75-1</f>
        <v>6.2055573435607636E-2</v>
      </c>
      <c r="BC78" s="3">
        <f>+'Indice PondENGHO'!BC76/'Indice PondENGHO'!BC75-1</f>
        <v>4.7832453649090168E-2</v>
      </c>
      <c r="BD78" s="3">
        <f>+'Indice PondENGHO'!BD76/'Indice PondENGHO'!BD75-1</f>
        <v>5.284666325392906E-2</v>
      </c>
      <c r="BE78" s="3">
        <f>+'Indice PondENGHO'!BE76/'Indice PondENGHO'!BE75-1</f>
        <v>5.3932220844928658E-2</v>
      </c>
      <c r="BF78" s="3">
        <f>+'Indice PondENGHO'!BF76/'Indice PondENGHO'!BF75-1</f>
        <v>4.7763894988333666E-2</v>
      </c>
      <c r="BG78" s="3">
        <f>+'Indice PondENGHO'!BG76/'Indice PondENGHO'!BG75-1</f>
        <v>7.7135413722759782E-2</v>
      </c>
      <c r="BH78" s="3">
        <f>+'Indice PondENGHO'!BH76/'Indice PondENGHO'!BH75-1</f>
        <v>6.8384232260440436E-2</v>
      </c>
      <c r="BI78" s="3">
        <f>+'Indice PondENGHO'!BI76/'Indice PondENGHO'!BI75-1</f>
        <v>5.158068289760509E-2</v>
      </c>
      <c r="BJ78" s="3">
        <f>+'Indice PondENGHO'!BJ76/'Indice PondENGHO'!BJ75-1</f>
        <v>7.4733093352163271E-2</v>
      </c>
      <c r="BK78" s="11">
        <f>+'Indice PondENGHO'!BK76/'Indice PondENGHO'!BK75-1</f>
        <v>6.5911757454323761E-2</v>
      </c>
      <c r="BL78" s="2">
        <f t="shared" ref="BL78" si="10">+A78</f>
        <v>44958</v>
      </c>
      <c r="BM78" s="3">
        <f>+'Indice PondENGHO'!BL76/'Indice PondENGHO'!BL75-1</f>
        <v>7.3815179971449929E-2</v>
      </c>
      <c r="BN78" s="3">
        <f>+'Indice PondENGHO'!BM76/'Indice PondENGHO'!BM75-1</f>
        <v>7.0945492925021281E-2</v>
      </c>
      <c r="BO78" s="3">
        <f>+'Indice PondENGHO'!BN76/'Indice PondENGHO'!BN75-1</f>
        <v>6.9578453584382638E-2</v>
      </c>
      <c r="BP78" s="3">
        <f>+'Indice PondENGHO'!BO76/'Indice PondENGHO'!BO75-1</f>
        <v>6.7643786477892709E-2</v>
      </c>
      <c r="BQ78" s="3">
        <f>+'Indice PondENGHO'!BP76/'Indice PondENGHO'!BP75-1</f>
        <v>6.5679911201989682E-2</v>
      </c>
      <c r="BR78" s="10">
        <f>+'Indice PondENGHO'!BQ76/'Indice PondENGHO'!BQ75-1</f>
        <v>9.2845290445858764E-2</v>
      </c>
      <c r="BS78" s="3">
        <f>+'Indice PondENGHO'!BR76/'Indice PondENGHO'!BR75-1</f>
        <v>6.0404149933985574E-2</v>
      </c>
      <c r="BT78" s="3">
        <f>+'Indice PondENGHO'!BS76/'Indice PondENGHO'!BS75-1</f>
        <v>6.0361211315379082E-2</v>
      </c>
      <c r="BU78" s="3">
        <f>+'Indice PondENGHO'!BT76/'Indice PondENGHO'!BT75-1</f>
        <v>4.7794508103092825E-2</v>
      </c>
      <c r="BV78" s="3">
        <f>+'Indice PondENGHO'!BU76/'Indice PondENGHO'!BU75-1</f>
        <v>5.3188101420612588E-2</v>
      </c>
      <c r="BW78" s="3">
        <f>+'Indice PondENGHO'!BV76/'Indice PondENGHO'!BV75-1</f>
        <v>5.3573444861318764E-2</v>
      </c>
      <c r="BX78" s="3">
        <f>+'Indice PondENGHO'!BW76/'Indice PondENGHO'!BW75-1</f>
        <v>4.8816410244945541E-2</v>
      </c>
      <c r="BY78" s="3">
        <f>+'Indice PondENGHO'!BX76/'Indice PondENGHO'!BX75-1</f>
        <v>7.7423223722671963E-2</v>
      </c>
      <c r="BZ78" s="3">
        <f>+'Indice PondENGHO'!BY76/'Indice PondENGHO'!BY75-1</f>
        <v>6.9569736243892066E-2</v>
      </c>
      <c r="CA78" s="3">
        <f>+'Indice PondENGHO'!BZ76/'Indice PondENGHO'!BZ75-1</f>
        <v>4.9684492395920765E-2</v>
      </c>
      <c r="CB78" s="3">
        <f>+'Indice PondENGHO'!CA76/'Indice PondENGHO'!CA75-1</f>
        <v>7.5295368665270646E-2</v>
      </c>
      <c r="CC78" s="11">
        <f>+'Indice PondENGHO'!CB76/'Indice PondENGHO'!CB75-1</f>
        <v>6.5265829002699283E-2</v>
      </c>
      <c r="CD78" s="10">
        <f>+'Indice PondENGHO'!CC76/'Indice PondENGHO'!CC75-1</f>
        <v>6.8635007760460498E-2</v>
      </c>
      <c r="CE78" s="11">
        <f>+'Indice PondENGHO'!CD76/'Indice PondENGHO'!CD75-1</f>
        <v>6.8635007760460498E-2</v>
      </c>
      <c r="CG78" s="3">
        <f ca="1">+'Indice PondENGHO'!CF76/'Indice PondENGHO'!CF75-1</f>
        <v>6.8744747847301779E-2</v>
      </c>
      <c r="CI78" s="3">
        <f t="shared" ref="CI78" si="11">+BM78-BQ78</f>
        <v>8.1352687694602466E-3</v>
      </c>
      <c r="CJ78" s="3">
        <f>+'[3]Infla Mensual PondENGHO'!CF78</f>
        <v>9.6856376194003335E-3</v>
      </c>
      <c r="CK78" s="3">
        <f t="shared" ref="CK78" si="12">+CI78-CJ78</f>
        <v>-1.5503688499400869E-3</v>
      </c>
    </row>
    <row r="79" spans="1:89" x14ac:dyDescent="0.25">
      <c r="A79" s="2">
        <f t="shared" si="5"/>
        <v>44986</v>
      </c>
      <c r="B79" s="1">
        <f t="shared" si="6"/>
        <v>3</v>
      </c>
      <c r="C79" s="1">
        <f>+IF(B79=1,C78+1,C78)</f>
        <v>2023</v>
      </c>
      <c r="D79" s="10">
        <f>+'Indice PondENGHO'!D77/'Indice PondENGHO'!D76-1</f>
        <v>7.9725784005832745E-2</v>
      </c>
      <c r="E79" s="3">
        <f>+'Indice PondENGHO'!E77/'Indice PondENGHO'!E76-1</f>
        <v>7.5738126672553197E-2</v>
      </c>
      <c r="F79" s="3">
        <f>+'Indice PondENGHO'!F77/'Indice PondENGHO'!F76-1</f>
        <v>5.7643482930861634E-2</v>
      </c>
      <c r="G79" s="3">
        <f>+'Indice PondENGHO'!G77/'Indice PondENGHO'!G76-1</f>
        <v>6.3386982735113007E-2</v>
      </c>
      <c r="H79" s="3">
        <f>+'Indice PondENGHO'!H77/'Indice PondENGHO'!H76-1</f>
        <v>6.0154061517921686E-2</v>
      </c>
      <c r="I79" s="3">
        <f>+'Indice PondENGHO'!I77/'Indice PondENGHO'!I76-1</f>
        <v>5.7318089105963477E-2</v>
      </c>
      <c r="J79" s="3">
        <f>+'Indice PondENGHO'!J77/'Indice PondENGHO'!J76-1</f>
        <v>5.2284977143497446E-2</v>
      </c>
      <c r="K79" s="3">
        <f>+'Indice PondENGHO'!K77/'Indice PondENGHO'!K76-1</f>
        <v>1.9313278203377138E-2</v>
      </c>
      <c r="L79" s="3">
        <f>+'Indice PondENGHO'!L77/'Indice PondENGHO'!L76-1</f>
        <v>5.008519002941747E-2</v>
      </c>
      <c r="M79" s="3">
        <f>+'Indice PondENGHO'!M77/'Indice PondENGHO'!M76-1</f>
        <v>0.1017836021610159</v>
      </c>
      <c r="N79" s="3">
        <f>+'Indice PondENGHO'!N77/'Indice PondENGHO'!N76-1</f>
        <v>7.9634485030153579E-2</v>
      </c>
      <c r="O79" s="11">
        <f>+'Indice PondENGHO'!O77/'Indice PondENGHO'!O76-1</f>
        <v>6.2749134966283648E-2</v>
      </c>
      <c r="P79" s="3">
        <f>+'Indice PondENGHO'!P77/'Indice PondENGHO'!P76-1</f>
        <v>8.1721120881241838E-2</v>
      </c>
      <c r="Q79" s="3">
        <f>+'Indice PondENGHO'!Q77/'Indice PondENGHO'!Q76-1</f>
        <v>7.4691681074022354E-2</v>
      </c>
      <c r="R79" s="3">
        <f>+'Indice PondENGHO'!R77/'Indice PondENGHO'!R76-1</f>
        <v>5.7399790292114394E-2</v>
      </c>
      <c r="S79" s="3">
        <f>+'Indice PondENGHO'!S77/'Indice PondENGHO'!S76-1</f>
        <v>6.4440662585769193E-2</v>
      </c>
      <c r="T79" s="3">
        <f>+'Indice PondENGHO'!T77/'Indice PondENGHO'!T76-1</f>
        <v>5.9657410744085704E-2</v>
      </c>
      <c r="U79" s="3">
        <f>+'Indice PondENGHO'!U77/'Indice PondENGHO'!U76-1</f>
        <v>5.7280726255371839E-2</v>
      </c>
      <c r="V79" s="3">
        <f>+'Indice PondENGHO'!V77/'Indice PondENGHO'!V76-1</f>
        <v>5.2358341397592545E-2</v>
      </c>
      <c r="W79" s="3">
        <f>+'Indice PondENGHO'!W77/'Indice PondENGHO'!W76-1</f>
        <v>1.9090335406666048E-2</v>
      </c>
      <c r="X79" s="3">
        <f>+'Indice PondENGHO'!X77/'Indice PondENGHO'!X76-1</f>
        <v>4.9836054590350454E-2</v>
      </c>
      <c r="Y79" s="3">
        <f>+'Indice PondENGHO'!Y77/'Indice PondENGHO'!Y76-1</f>
        <v>9.2857752494339696E-2</v>
      </c>
      <c r="Z79" s="3">
        <f>+'Indice PondENGHO'!Z77/'Indice PondENGHO'!Z76-1</f>
        <v>7.9997612267638241E-2</v>
      </c>
      <c r="AA79" s="3">
        <f>+'Indice PondENGHO'!AA77/'Indice PondENGHO'!AA76-1</f>
        <v>6.3193130059693292E-2</v>
      </c>
      <c r="AB79" s="10">
        <f>+'Indice PondENGHO'!AB77/'Indice PondENGHO'!AB76-1</f>
        <v>8.3098310564936995E-2</v>
      </c>
      <c r="AC79" s="3">
        <f>+'Indice PondENGHO'!AC77/'Indice PondENGHO'!AC76-1</f>
        <v>7.4682388484975437E-2</v>
      </c>
      <c r="AD79" s="3">
        <f>+'Indice PondENGHO'!AD77/'Indice PondENGHO'!AD76-1</f>
        <v>5.7654479508525203E-2</v>
      </c>
      <c r="AE79" s="3">
        <f>+'Indice PondENGHO'!AE77/'Indice PondENGHO'!AE76-1</f>
        <v>6.5645772519779211E-2</v>
      </c>
      <c r="AF79" s="3">
        <f>+'Indice PondENGHO'!AF77/'Indice PondENGHO'!AF76-1</f>
        <v>5.9183138202543173E-2</v>
      </c>
      <c r="AG79" s="3">
        <f>+'Indice PondENGHO'!AG77/'Indice PondENGHO'!AG76-1</f>
        <v>5.7608425123485851E-2</v>
      </c>
      <c r="AH79" s="3">
        <f>+'Indice PondENGHO'!AH77/'Indice PondENGHO'!AH76-1</f>
        <v>5.2255653830205029E-2</v>
      </c>
      <c r="AI79" s="3">
        <f>+'Indice PondENGHO'!AI77/'Indice PondENGHO'!AI76-1</f>
        <v>1.8793133741772827E-2</v>
      </c>
      <c r="AJ79" s="3">
        <f>+'Indice PondENGHO'!AJ77/'Indice PondENGHO'!AJ76-1</f>
        <v>4.94571375919588E-2</v>
      </c>
      <c r="AK79" s="3">
        <f>+'Indice PondENGHO'!AK77/'Indice PondENGHO'!AK76-1</f>
        <v>9.3063579663184903E-2</v>
      </c>
      <c r="AL79" s="3">
        <f>+'Indice PondENGHO'!AL77/'Indice PondENGHO'!AL76-1</f>
        <v>7.9234213853844437E-2</v>
      </c>
      <c r="AM79" s="11">
        <f>+'Indice PondENGHO'!AM77/'Indice PondENGHO'!AM76-1</f>
        <v>6.3473201362217457E-2</v>
      </c>
      <c r="AN79" s="3">
        <f>+'Indice PondENGHO'!AN77/'Indice PondENGHO'!AN76-1</f>
        <v>8.3713083949864542E-2</v>
      </c>
      <c r="AO79" s="3">
        <f>+'Indice PondENGHO'!AO77/'Indice PondENGHO'!AO76-1</f>
        <v>7.4603530674282048E-2</v>
      </c>
      <c r="AP79" s="3">
        <f>+'Indice PondENGHO'!AP77/'Indice PondENGHO'!AP76-1</f>
        <v>5.6415616844996963E-2</v>
      </c>
      <c r="AQ79" s="3">
        <f>+'Indice PondENGHO'!AQ77/'Indice PondENGHO'!AQ76-1</f>
        <v>6.509331048016187E-2</v>
      </c>
      <c r="AR79" s="3">
        <f>+'Indice PondENGHO'!AR77/'Indice PondENGHO'!AR76-1</f>
        <v>5.9051749610098625E-2</v>
      </c>
      <c r="AS79" s="3">
        <f>+'Indice PondENGHO'!AS77/'Indice PondENGHO'!AS76-1</f>
        <v>5.7411079997408576E-2</v>
      </c>
      <c r="AT79" s="3">
        <f>+'Indice PondENGHO'!AT77/'Indice PondENGHO'!AT76-1</f>
        <v>5.2596677446793416E-2</v>
      </c>
      <c r="AU79" s="3">
        <f>+'Indice PondENGHO'!AU77/'Indice PondENGHO'!AU76-1</f>
        <v>1.8582436194542584E-2</v>
      </c>
      <c r="AV79" s="3">
        <f>+'Indice PondENGHO'!AV77/'Indice PondENGHO'!AV76-1</f>
        <v>4.9618549032619086E-2</v>
      </c>
      <c r="AW79" s="3">
        <f>+'Indice PondENGHO'!AW77/'Indice PondENGHO'!AW76-1</f>
        <v>9.4033553983789542E-2</v>
      </c>
      <c r="AX79" s="3">
        <f>+'Indice PondENGHO'!AX77/'Indice PondENGHO'!AX76-1</f>
        <v>7.8680234691441919E-2</v>
      </c>
      <c r="AY79" s="3">
        <f>+'Indice PondENGHO'!AY77/'Indice PondENGHO'!AY76-1</f>
        <v>6.3288757077379243E-2</v>
      </c>
      <c r="AZ79" s="10">
        <f>+'Indice PondENGHO'!AZ77/'Indice PondENGHO'!AZ76-1</f>
        <v>8.475689554660959E-2</v>
      </c>
      <c r="BA79" s="3">
        <f>+'Indice PondENGHO'!BA77/'Indice PondENGHO'!BA76-1</f>
        <v>7.4141306473092028E-2</v>
      </c>
      <c r="BB79" s="3">
        <f>+'Indice PondENGHO'!BB77/'Indice PondENGHO'!BB76-1</f>
        <v>5.5271392601271119E-2</v>
      </c>
      <c r="BC79" s="3">
        <f>+'Indice PondENGHO'!BC77/'Indice PondENGHO'!BC76-1</f>
        <v>6.4376076972439078E-2</v>
      </c>
      <c r="BD79" s="3">
        <f>+'Indice PondENGHO'!BD77/'Indice PondENGHO'!BD76-1</f>
        <v>5.8858838646805411E-2</v>
      </c>
      <c r="BE79" s="3">
        <f>+'Indice PondENGHO'!BE77/'Indice PondENGHO'!BE76-1</f>
        <v>5.7303660973632153E-2</v>
      </c>
      <c r="BF79" s="3">
        <f>+'Indice PondENGHO'!BF77/'Indice PondENGHO'!BF76-1</f>
        <v>5.2971583050316351E-2</v>
      </c>
      <c r="BG79" s="3">
        <f>+'Indice PondENGHO'!BG77/'Indice PondENGHO'!BG76-1</f>
        <v>1.8207341709028491E-2</v>
      </c>
      <c r="BH79" s="3">
        <f>+'Indice PondENGHO'!BH77/'Indice PondENGHO'!BH76-1</f>
        <v>4.8745697133779631E-2</v>
      </c>
      <c r="BI79" s="3">
        <f>+'Indice PondENGHO'!BI77/'Indice PondENGHO'!BI76-1</f>
        <v>8.4292083789212269E-2</v>
      </c>
      <c r="BJ79" s="3">
        <f>+'Indice PondENGHO'!BJ77/'Indice PondENGHO'!BJ76-1</f>
        <v>7.7545249363929925E-2</v>
      </c>
      <c r="BK79" s="11">
        <f>+'Indice PondENGHO'!BK77/'Indice PondENGHO'!BK76-1</f>
        <v>6.3341525146813238E-2</v>
      </c>
      <c r="BL79" s="2">
        <f t="shared" ref="BL79" si="13">+A79</f>
        <v>44986</v>
      </c>
      <c r="BM79" s="74">
        <f>+'Indice PondENGHO'!BL77/'Indice PondENGHO'!BL76-1</f>
        <v>6.8300058095319249E-2</v>
      </c>
      <c r="BN79" s="74">
        <f>+'Indice PondENGHO'!BM77/'Indice PondENGHO'!BM76-1</f>
        <v>6.7712097341239508E-2</v>
      </c>
      <c r="BO79" s="74">
        <f>+'Indice PondENGHO'!BN77/'Indice PondENGHO'!BN76-1</f>
        <v>6.7675102596923553E-2</v>
      </c>
      <c r="BP79" s="74">
        <f>+'Indice PondENGHO'!BO77/'Indice PondENGHO'!BO76-1</f>
        <v>6.650912814982779E-2</v>
      </c>
      <c r="BQ79" s="74">
        <f>+'Indice PondENGHO'!BP77/'Indice PondENGHO'!BP76-1</f>
        <v>6.5139783156022979E-2</v>
      </c>
      <c r="BR79" s="10">
        <f>+'Indice PondENGHO'!BQ77/'Indice PondENGHO'!BQ76-1</f>
        <v>8.272856536763129E-2</v>
      </c>
      <c r="BS79" s="3">
        <f>+'Indice PondENGHO'!BR77/'Indice PondENGHO'!BR76-1</f>
        <v>7.4645272484646252E-2</v>
      </c>
      <c r="BT79" s="3">
        <f>+'Indice PondENGHO'!BS77/'Indice PondENGHO'!BS76-1</f>
        <v>5.664532127084887E-2</v>
      </c>
      <c r="BU79" s="3">
        <f>+'Indice PondENGHO'!BT77/'Indice PondENGHO'!BT76-1</f>
        <v>6.4649650105879752E-2</v>
      </c>
      <c r="BV79" s="3">
        <f>+'Indice PondENGHO'!BU77/'Indice PondENGHO'!BU76-1</f>
        <v>5.9165946570785666E-2</v>
      </c>
      <c r="BW79" s="3">
        <f>+'Indice PondENGHO'!BV77/'Indice PondENGHO'!BV76-1</f>
        <v>5.7379136232697192E-2</v>
      </c>
      <c r="BX79" s="3">
        <f>+'Indice PondENGHO'!BW77/'Indice PondENGHO'!BW76-1</f>
        <v>5.261257463622826E-2</v>
      </c>
      <c r="BY79" s="3">
        <f>+'Indice PondENGHO'!BX77/'Indice PondENGHO'!BX76-1</f>
        <v>1.8686510038985693E-2</v>
      </c>
      <c r="BZ79" s="3">
        <f>+'Indice PondENGHO'!BY77/'Indice PondENGHO'!BY76-1</f>
        <v>4.9349023793216151E-2</v>
      </c>
      <c r="CA79" s="3">
        <f>+'Indice PondENGHO'!BZ77/'Indice PondENGHO'!BZ76-1</f>
        <v>9.0245205312766696E-2</v>
      </c>
      <c r="CB79" s="3">
        <f>+'Indice PondENGHO'!CA77/'Indice PondENGHO'!CA76-1</f>
        <v>7.8550070527385607E-2</v>
      </c>
      <c r="CC79" s="11">
        <f>+'Indice PondENGHO'!CB77/'Indice PondENGHO'!CB76-1</f>
        <v>6.3272716067990675E-2</v>
      </c>
      <c r="CD79" s="10">
        <f>+'Indice PondENGHO'!CC77/'Indice PondENGHO'!CC76-1</f>
        <v>6.6688704913236752E-2</v>
      </c>
      <c r="CE79" s="11">
        <f>+'Indice PondENGHO'!CD77/'Indice PondENGHO'!CD76-1</f>
        <v>6.6688704913236752E-2</v>
      </c>
      <c r="CG79" s="3">
        <f ca="1">+'Indice PondENGHO'!CF77/'Indice PondENGHO'!CF76-1</f>
        <v>6.6966017514822562E-2</v>
      </c>
      <c r="CI79" s="3">
        <f t="shared" ref="CI79" si="14">+BM79-BQ79</f>
        <v>3.1602749392962703E-3</v>
      </c>
      <c r="CJ79" s="3">
        <f>+'[3]Infla Mensual PondENGHO'!CF79</f>
        <v>2.5673684903553262E-3</v>
      </c>
      <c r="CK79" s="3">
        <f t="shared" ref="CK79" si="15">+CI79-CJ79</f>
        <v>5.9290644894094413E-4</v>
      </c>
    </row>
    <row r="80" spans="1:89" x14ac:dyDescent="0.25">
      <c r="A80" s="2">
        <f t="shared" ref="A80" si="16">+DATE(C80,B80,1)</f>
        <v>45017</v>
      </c>
      <c r="B80" s="1">
        <f t="shared" si="6"/>
        <v>4</v>
      </c>
      <c r="C80" s="1">
        <f t="shared" ref="C80" si="17">+IF(B80=1,C79+1,C79)</f>
        <v>2023</v>
      </c>
      <c r="D80" s="10">
        <f>+'Indice PondENGHO'!D78/'Indice PondENGHO'!D77-1</f>
        <v>0.10027061064721376</v>
      </c>
      <c r="E80" s="3">
        <f>+'Indice PondENGHO'!E78/'Indice PondENGHO'!E77-1</f>
        <v>4.9064567547083549E-2</v>
      </c>
      <c r="F80" s="3">
        <f>+'Indice PondENGHO'!F78/'Indice PondENGHO'!F77-1</f>
        <v>8.2710306888938767E-2</v>
      </c>
      <c r="G80" s="3">
        <f>+'Indice PondENGHO'!G78/'Indice PondENGHO'!G77-1</f>
        <v>5.2465326134322643E-2</v>
      </c>
      <c r="H80" s="3">
        <f>+'Indice PondENGHO'!H78/'Indice PondENGHO'!H77-1</f>
        <v>8.733688840170184E-2</v>
      </c>
      <c r="I80" s="3">
        <f>+'Indice PondENGHO'!I78/'Indice PondENGHO'!I77-1</f>
        <v>6.5515376214309029E-2</v>
      </c>
      <c r="J80" s="3">
        <f>+'Indice PondENGHO'!J78/'Indice PondENGHO'!J77-1</f>
        <v>6.1722578987172039E-2</v>
      </c>
      <c r="K80" s="3">
        <f>+'Indice PondENGHO'!K78/'Indice PondENGHO'!K77-1</f>
        <v>6.8329363790718967E-2</v>
      </c>
      <c r="L80" s="3">
        <f>+'Indice PondENGHO'!L78/'Indice PondENGHO'!L77-1</f>
        <v>7.4159228726294657E-2</v>
      </c>
      <c r="M80" s="3">
        <f>+'Indice PondENGHO'!M78/'Indice PondENGHO'!M77-1</f>
        <v>6.112655308438697E-2</v>
      </c>
      <c r="N80" s="3">
        <f>+'Indice PondENGHO'!N78/'Indice PondENGHO'!N77-1</f>
        <v>0.10289705985978537</v>
      </c>
      <c r="O80" s="11">
        <f>+'Indice PondENGHO'!O78/'Indice PondENGHO'!O77-1</f>
        <v>6.5436532380248158E-2</v>
      </c>
      <c r="P80" s="3">
        <f>+'Indice PondENGHO'!P78/'Indice PondENGHO'!P77-1</f>
        <v>0.10131022949935753</v>
      </c>
      <c r="Q80" s="3">
        <f>+'Indice PondENGHO'!Q78/'Indice PondENGHO'!Q77-1</f>
        <v>4.8340921171027951E-2</v>
      </c>
      <c r="R80" s="3">
        <f>+'Indice PondENGHO'!R78/'Indice PondENGHO'!R77-1</f>
        <v>8.2700523308647744E-2</v>
      </c>
      <c r="S80" s="3">
        <f>+'Indice PondENGHO'!S78/'Indice PondENGHO'!S77-1</f>
        <v>5.4345394699323979E-2</v>
      </c>
      <c r="T80" s="3">
        <f>+'Indice PondENGHO'!T78/'Indice PondENGHO'!T77-1</f>
        <v>8.8182733346985342E-2</v>
      </c>
      <c r="U80" s="3">
        <f>+'Indice PondENGHO'!U78/'Indice PondENGHO'!U77-1</f>
        <v>6.5547170536743193E-2</v>
      </c>
      <c r="V80" s="3">
        <f>+'Indice PondENGHO'!V78/'Indice PondENGHO'!V77-1</f>
        <v>6.2769244229981647E-2</v>
      </c>
      <c r="W80" s="3">
        <f>+'Indice PondENGHO'!W78/'Indice PondENGHO'!W77-1</f>
        <v>6.8184250159815107E-2</v>
      </c>
      <c r="X80" s="3">
        <f>+'Indice PondENGHO'!X78/'Indice PondENGHO'!X77-1</f>
        <v>7.6356607252116016E-2</v>
      </c>
      <c r="Y80" s="3">
        <f>+'Indice PondENGHO'!Y78/'Indice PondENGHO'!Y77-1</f>
        <v>6.3236459760742436E-2</v>
      </c>
      <c r="Z80" s="3">
        <f>+'Indice PondENGHO'!Z78/'Indice PondENGHO'!Z77-1</f>
        <v>0.10036866636418718</v>
      </c>
      <c r="AA80" s="3">
        <f>+'Indice PondENGHO'!AA78/'Indice PondENGHO'!AA77-1</f>
        <v>6.6065624115006605E-2</v>
      </c>
      <c r="AB80" s="10">
        <f>+'Indice PondENGHO'!AB78/'Indice PondENGHO'!AB77-1</f>
        <v>0.10265767603660825</v>
      </c>
      <c r="AC80" s="3">
        <f>+'Indice PondENGHO'!AC78/'Indice PondENGHO'!AC77-1</f>
        <v>4.8176752074946316E-2</v>
      </c>
      <c r="AD80" s="3">
        <f>+'Indice PondENGHO'!AD78/'Indice PondENGHO'!AD77-1</f>
        <v>8.2174218398846088E-2</v>
      </c>
      <c r="AE80" s="3">
        <f>+'Indice PondENGHO'!AE78/'Indice PondENGHO'!AE77-1</f>
        <v>5.4720477716344806E-2</v>
      </c>
      <c r="AF80" s="3">
        <f>+'Indice PondENGHO'!AF78/'Indice PondENGHO'!AF77-1</f>
        <v>8.8343631595072969E-2</v>
      </c>
      <c r="AG80" s="3">
        <f>+'Indice PondENGHO'!AG78/'Indice PondENGHO'!AG77-1</f>
        <v>6.5386803063875343E-2</v>
      </c>
      <c r="AH80" s="3">
        <f>+'Indice PondENGHO'!AH78/'Indice PondENGHO'!AH77-1</f>
        <v>6.2892596963822989E-2</v>
      </c>
      <c r="AI80" s="3">
        <f>+'Indice PondENGHO'!AI78/'Indice PondENGHO'!AI77-1</f>
        <v>6.8190921114501091E-2</v>
      </c>
      <c r="AJ80" s="3">
        <f>+'Indice PondENGHO'!AJ78/'Indice PondENGHO'!AJ77-1</f>
        <v>7.7720601812229617E-2</v>
      </c>
      <c r="AK80" s="3">
        <f>+'Indice PondENGHO'!AK78/'Indice PondENGHO'!AK77-1</f>
        <v>6.3733023366253638E-2</v>
      </c>
      <c r="AL80" s="3">
        <f>+'Indice PondENGHO'!AL78/'Indice PondENGHO'!AL77-1</f>
        <v>9.8463563394104003E-2</v>
      </c>
      <c r="AM80" s="11">
        <f>+'Indice PondENGHO'!AM78/'Indice PondENGHO'!AM77-1</f>
        <v>6.6347649203919445E-2</v>
      </c>
      <c r="AN80" s="3">
        <f>+'Indice PondENGHO'!AN78/'Indice PondENGHO'!AN77-1</f>
        <v>0.10333763613345437</v>
      </c>
      <c r="AO80" s="3">
        <f>+'Indice PondENGHO'!AO78/'Indice PondENGHO'!AO77-1</f>
        <v>4.7739105669952098E-2</v>
      </c>
      <c r="AP80" s="3">
        <f>+'Indice PondENGHO'!AP78/'Indice PondENGHO'!AP77-1</f>
        <v>8.3436172387377772E-2</v>
      </c>
      <c r="AQ80" s="3">
        <f>+'Indice PondENGHO'!AQ78/'Indice PondENGHO'!AQ77-1</f>
        <v>5.6142664138955967E-2</v>
      </c>
      <c r="AR80" s="3">
        <f>+'Indice PondENGHO'!AR78/'Indice PondENGHO'!AR77-1</f>
        <v>8.8483855825625568E-2</v>
      </c>
      <c r="AS80" s="3">
        <f>+'Indice PondENGHO'!AS78/'Indice PondENGHO'!AS77-1</f>
        <v>6.5837658353607553E-2</v>
      </c>
      <c r="AT80" s="3">
        <f>+'Indice PondENGHO'!AT78/'Indice PondENGHO'!AT77-1</f>
        <v>6.4522071405722414E-2</v>
      </c>
      <c r="AU80" s="3">
        <f>+'Indice PondENGHO'!AU78/'Indice PondENGHO'!AU77-1</f>
        <v>6.7648758453885627E-2</v>
      </c>
      <c r="AV80" s="3">
        <f>+'Indice PondENGHO'!AV78/'Indice PondENGHO'!AV77-1</f>
        <v>7.8210569778395911E-2</v>
      </c>
      <c r="AW80" s="3">
        <f>+'Indice PondENGHO'!AW78/'Indice PondENGHO'!AW77-1</f>
        <v>6.4230722212699209E-2</v>
      </c>
      <c r="AX80" s="3">
        <f>+'Indice PondENGHO'!AX78/'Indice PondENGHO'!AX77-1</f>
        <v>9.6779176687877388E-2</v>
      </c>
      <c r="AY80" s="3">
        <f>+'Indice PondENGHO'!AY78/'Indice PondENGHO'!AY77-1</f>
        <v>6.6916919937379138E-2</v>
      </c>
      <c r="AZ80" s="10">
        <f>+'Indice PondENGHO'!AZ78/'Indice PondENGHO'!AZ77-1</f>
        <v>0.10395897736122217</v>
      </c>
      <c r="BA80" s="3">
        <f>+'Indice PondENGHO'!BA78/'Indice PondENGHO'!BA77-1</f>
        <v>4.7346879562995436E-2</v>
      </c>
      <c r="BB80" s="3">
        <f>+'Indice PondENGHO'!BB78/'Indice PondENGHO'!BB77-1</f>
        <v>8.4404592290762359E-2</v>
      </c>
      <c r="BC80" s="3">
        <f>+'Indice PondENGHO'!BC78/'Indice PondENGHO'!BC77-1</f>
        <v>5.943585868361323E-2</v>
      </c>
      <c r="BD80" s="3">
        <f>+'Indice PondENGHO'!BD78/'Indice PondENGHO'!BD77-1</f>
        <v>8.9632350215842704E-2</v>
      </c>
      <c r="BE80" s="3">
        <f>+'Indice PondENGHO'!BE78/'Indice PondENGHO'!BE77-1</f>
        <v>6.6215165178744373E-2</v>
      </c>
      <c r="BF80" s="3">
        <f>+'Indice PondENGHO'!BF78/'Indice PondENGHO'!BF77-1</f>
        <v>6.5802554852839812E-2</v>
      </c>
      <c r="BG80" s="3">
        <f>+'Indice PondENGHO'!BG78/'Indice PondENGHO'!BG77-1</f>
        <v>6.737785585019429E-2</v>
      </c>
      <c r="BH80" s="3">
        <f>+'Indice PondENGHO'!BH78/'Indice PondENGHO'!BH77-1</f>
        <v>7.9081015137088206E-2</v>
      </c>
      <c r="BI80" s="3">
        <f>+'Indice PondENGHO'!BI78/'Indice PondENGHO'!BI77-1</f>
        <v>6.6084370407625492E-2</v>
      </c>
      <c r="BJ80" s="3">
        <f>+'Indice PondENGHO'!BJ78/'Indice PondENGHO'!BJ77-1</f>
        <v>9.4835990636847667E-2</v>
      </c>
      <c r="BK80" s="11">
        <f>+'Indice PondENGHO'!BK78/'Indice PondENGHO'!BK77-1</f>
        <v>6.7745501530957153E-2</v>
      </c>
      <c r="BL80" s="2">
        <f t="shared" ref="BL80" si="18">+A80</f>
        <v>45017</v>
      </c>
      <c r="BM80" s="74">
        <f>+'Indice PondENGHO'!BL78/'Indice PondENGHO'!BL77-1</f>
        <v>8.4626924945660154E-2</v>
      </c>
      <c r="BN80" s="74">
        <f>+'Indice PondENGHO'!BM78/'Indice PondENGHO'!BM77-1</f>
        <v>8.3161536291670224E-2</v>
      </c>
      <c r="BO80" s="74">
        <f>+'Indice PondENGHO'!BN78/'Indice PondENGHO'!BN77-1</f>
        <v>8.2980448983265953E-2</v>
      </c>
      <c r="BP80" s="74">
        <f>+'Indice PondENGHO'!BO78/'Indice PondENGHO'!BO77-1</f>
        <v>8.221248900753042E-2</v>
      </c>
      <c r="BQ80" s="74">
        <f>+'Indice PondENGHO'!BP78/'Indice PondENGHO'!BP77-1</f>
        <v>8.134691914865444E-2</v>
      </c>
      <c r="BR80" s="10">
        <f>+'Indice PondENGHO'!BQ78/'Indice PondENGHO'!BQ77-1</f>
        <v>0.10240737729680838</v>
      </c>
      <c r="BS80" s="3">
        <f>+'Indice PondENGHO'!BR78/'Indice PondENGHO'!BR77-1</f>
        <v>4.7986293620500886E-2</v>
      </c>
      <c r="BT80" s="3">
        <f>+'Indice PondENGHO'!BS78/'Indice PondENGHO'!BS77-1</f>
        <v>8.3260293495496462E-2</v>
      </c>
      <c r="BU80" s="3">
        <f>+'Indice PondENGHO'!BT78/'Indice PondENGHO'!BT77-1</f>
        <v>5.6243197041893067E-2</v>
      </c>
      <c r="BV80" s="3">
        <f>+'Indice PondENGHO'!BU78/'Indice PondENGHO'!BU77-1</f>
        <v>8.8800529617472312E-2</v>
      </c>
      <c r="BW80" s="3">
        <f>+'Indice PondENGHO'!BV78/'Indice PondENGHO'!BV77-1</f>
        <v>6.5854006535020826E-2</v>
      </c>
      <c r="BX80" s="3">
        <f>+'Indice PondENGHO'!BW78/'Indice PondENGHO'!BW77-1</f>
        <v>6.4215093670978884E-2</v>
      </c>
      <c r="BY80" s="3">
        <f>+'Indice PondENGHO'!BX78/'Indice PondENGHO'!BX77-1</f>
        <v>6.7846772908935593E-2</v>
      </c>
      <c r="BZ80" s="3">
        <f>+'Indice PondENGHO'!BY78/'Indice PondENGHO'!BY77-1</f>
        <v>7.7763952176916229E-2</v>
      </c>
      <c r="CA80" s="3">
        <f>+'Indice PondENGHO'!BZ78/'Indice PondENGHO'!BZ77-1</f>
        <v>6.4571978502378169E-2</v>
      </c>
      <c r="CB80" s="3">
        <f>+'Indice PondENGHO'!CA78/'Indice PondENGHO'!CA77-1</f>
        <v>9.7201522638414639E-2</v>
      </c>
      <c r="CC80" s="11">
        <f>+'Indice PondENGHO'!CB78/'Indice PondENGHO'!CB77-1</f>
        <v>6.6864233347954771E-2</v>
      </c>
      <c r="CD80" s="10">
        <f>+'Indice PondENGHO'!CC78/'Indice PondENGHO'!CC77-1</f>
        <v>8.252145410654399E-2</v>
      </c>
      <c r="CE80" s="11">
        <f>+'Indice PondENGHO'!CD78/'Indice PondENGHO'!CD77-1</f>
        <v>8.252145410654399E-2</v>
      </c>
      <c r="CG80" s="3">
        <f ca="1">+'Indice PondENGHO'!CF78/'Indice PondENGHO'!CF77-1</f>
        <v>8.3065037477945802E-2</v>
      </c>
      <c r="CI80" s="3">
        <f t="shared" ref="CI80:CI83" si="19">+BM80-BQ80</f>
        <v>3.2800057970057139E-3</v>
      </c>
      <c r="CJ80" s="3">
        <f>+'[3]Infla Mensual PondENGHO'!CF80</f>
        <v>3.6589351495972533E-3</v>
      </c>
      <c r="CK80" s="3">
        <f t="shared" ref="CK80:CK83" si="20">+CI80-CJ80</f>
        <v>-3.7892935259153937E-4</v>
      </c>
    </row>
    <row r="81" spans="1:89" x14ac:dyDescent="0.25">
      <c r="A81" s="2">
        <f t="shared" ref="A81" si="21">+DATE(C81,B81,1)</f>
        <v>45047</v>
      </c>
      <c r="B81" s="1">
        <f t="shared" si="6"/>
        <v>5</v>
      </c>
      <c r="C81" s="1">
        <f t="shared" ref="C81" si="22">+IF(B81=1,C80+1,C80)</f>
        <v>2023</v>
      </c>
      <c r="D81" s="10">
        <f>+'Indice PondENGHO'!D79/'Indice PondENGHO'!D78-1</f>
        <v>6.948400064229987E-2</v>
      </c>
      <c r="E81" s="3">
        <f>+'Indice PondENGHO'!E79/'Indice PondENGHO'!E78-1</f>
        <v>9.1295278324123208E-2</v>
      </c>
      <c r="F81" s="3">
        <f>+'Indice PondENGHO'!F79/'Indice PondENGHO'!F78-1</f>
        <v>8.1706808617401538E-2</v>
      </c>
      <c r="G81" s="3">
        <f>+'Indice PondENGHO'!G79/'Indice PondENGHO'!G78-1</f>
        <v>0.11793878737077024</v>
      </c>
      <c r="H81" s="3">
        <f>+'Indice PondENGHO'!H79/'Indice PondENGHO'!H78-1</f>
        <v>9.0891272194544293E-2</v>
      </c>
      <c r="I81" s="3">
        <f>+'Indice PondENGHO'!I79/'Indice PondENGHO'!I78-1</f>
        <v>9.3905584036126699E-2</v>
      </c>
      <c r="J81" s="3">
        <f>+'Indice PondENGHO'!J79/'Indice PondENGHO'!J78-1</f>
        <v>7.5527996206686154E-2</v>
      </c>
      <c r="K81" s="3">
        <f>+'Indice PondENGHO'!K79/'Indice PondENGHO'!K78-1</f>
        <v>7.2593649407897365E-2</v>
      </c>
      <c r="L81" s="3">
        <f>+'Indice PondENGHO'!L79/'Indice PondENGHO'!L78-1</f>
        <v>7.8047417458270374E-2</v>
      </c>
      <c r="M81" s="3">
        <f>+'Indice PondENGHO'!M79/'Indice PondENGHO'!M78-1</f>
        <v>5.931759543872972E-2</v>
      </c>
      <c r="N81" s="3">
        <f>+'Indice PondENGHO'!N79/'Indice PondENGHO'!N78-1</f>
        <v>9.1440738072156913E-2</v>
      </c>
      <c r="O81" s="11">
        <f>+'Indice PondENGHO'!O79/'Indice PondENGHO'!O78-1</f>
        <v>7.4026897479576137E-2</v>
      </c>
      <c r="P81" s="3">
        <f>+'Indice PondENGHO'!P79/'Indice PondENGHO'!P78-1</f>
        <v>6.8538979540702316E-2</v>
      </c>
      <c r="Q81" s="3">
        <f>+'Indice PondENGHO'!Q79/'Indice PondENGHO'!Q78-1</f>
        <v>9.1077491809592459E-2</v>
      </c>
      <c r="R81" s="3">
        <f>+'Indice PondENGHO'!R79/'Indice PondENGHO'!R78-1</f>
        <v>8.2996110056534622E-2</v>
      </c>
      <c r="S81" s="3">
        <f>+'Indice PondENGHO'!S79/'Indice PondENGHO'!S78-1</f>
        <v>0.11858641933608061</v>
      </c>
      <c r="T81" s="3">
        <f>+'Indice PondENGHO'!T79/'Indice PondENGHO'!T78-1</f>
        <v>9.0294405051651871E-2</v>
      </c>
      <c r="U81" s="3">
        <f>+'Indice PondENGHO'!U79/'Indice PondENGHO'!U78-1</f>
        <v>9.2394703119133226E-2</v>
      </c>
      <c r="V81" s="3">
        <f>+'Indice PondENGHO'!V79/'Indice PondENGHO'!V78-1</f>
        <v>7.6949526691755699E-2</v>
      </c>
      <c r="W81" s="3">
        <f>+'Indice PondENGHO'!W79/'Indice PondENGHO'!W78-1</f>
        <v>7.1969485210501061E-2</v>
      </c>
      <c r="X81" s="3">
        <f>+'Indice PondENGHO'!X79/'Indice PondENGHO'!X78-1</f>
        <v>8.0573616730672537E-2</v>
      </c>
      <c r="Y81" s="3">
        <f>+'Indice PondENGHO'!Y79/'Indice PondENGHO'!Y78-1</f>
        <v>6.170074802336778E-2</v>
      </c>
      <c r="Z81" s="3">
        <f>+'Indice PondENGHO'!Z79/'Indice PondENGHO'!Z78-1</f>
        <v>9.2495471285123587E-2</v>
      </c>
      <c r="AA81" s="3">
        <f>+'Indice PondENGHO'!AA79/'Indice PondENGHO'!AA78-1</f>
        <v>7.2375881204942205E-2</v>
      </c>
      <c r="AB81" s="10">
        <f>+'Indice PondENGHO'!AB79/'Indice PondENGHO'!AB78-1</f>
        <v>6.7406295969098196E-2</v>
      </c>
      <c r="AC81" s="3">
        <f>+'Indice PondENGHO'!AC79/'Indice PondENGHO'!AC78-1</f>
        <v>9.1823841611656798E-2</v>
      </c>
      <c r="AD81" s="3">
        <f>+'Indice PondENGHO'!AD79/'Indice PondENGHO'!AD78-1</f>
        <v>8.3515729031294228E-2</v>
      </c>
      <c r="AE81" s="3">
        <f>+'Indice PondENGHO'!AE79/'Indice PondENGHO'!AE78-1</f>
        <v>0.11897024287444835</v>
      </c>
      <c r="AF81" s="3">
        <f>+'Indice PondENGHO'!AF79/'Indice PondENGHO'!AF78-1</f>
        <v>8.998923383562496E-2</v>
      </c>
      <c r="AG81" s="3">
        <f>+'Indice PondENGHO'!AG79/'Indice PondENGHO'!AG78-1</f>
        <v>9.1626628388084885E-2</v>
      </c>
      <c r="AH81" s="3">
        <f>+'Indice PondENGHO'!AH79/'Indice PondENGHO'!AH78-1</f>
        <v>7.8700522392371131E-2</v>
      </c>
      <c r="AI81" s="3">
        <f>+'Indice PondENGHO'!AI79/'Indice PondENGHO'!AI78-1</f>
        <v>7.2011501950767887E-2</v>
      </c>
      <c r="AJ81" s="3">
        <f>+'Indice PondENGHO'!AJ79/'Indice PondENGHO'!AJ78-1</f>
        <v>8.1611520693239736E-2</v>
      </c>
      <c r="AK81" s="3">
        <f>+'Indice PondENGHO'!AK79/'Indice PondENGHO'!AK78-1</f>
        <v>6.2265347842201946E-2</v>
      </c>
      <c r="AL81" s="3">
        <f>+'Indice PondENGHO'!AL79/'Indice PondENGHO'!AL78-1</f>
        <v>9.4079923568152202E-2</v>
      </c>
      <c r="AM81" s="11">
        <f>+'Indice PondENGHO'!AM79/'Indice PondENGHO'!AM78-1</f>
        <v>7.1618827487845316E-2</v>
      </c>
      <c r="AN81" s="3">
        <f>+'Indice PondENGHO'!AN79/'Indice PondENGHO'!AN78-1</f>
        <v>6.6849788095364238E-2</v>
      </c>
      <c r="AO81" s="3">
        <f>+'Indice PondENGHO'!AO79/'Indice PondENGHO'!AO78-1</f>
        <v>9.1741135577305455E-2</v>
      </c>
      <c r="AP81" s="3">
        <f>+'Indice PondENGHO'!AP79/'Indice PondENGHO'!AP78-1</f>
        <v>8.4421927135362784E-2</v>
      </c>
      <c r="AQ81" s="3">
        <f>+'Indice PondENGHO'!AQ79/'Indice PondENGHO'!AQ78-1</f>
        <v>0.11789930233189883</v>
      </c>
      <c r="AR81" s="3">
        <f>+'Indice PondENGHO'!AR79/'Indice PondENGHO'!AR78-1</f>
        <v>8.9974889591967866E-2</v>
      </c>
      <c r="AS81" s="3">
        <f>+'Indice PondENGHO'!AS79/'Indice PondENGHO'!AS78-1</f>
        <v>8.9565219335230983E-2</v>
      </c>
      <c r="AT81" s="3">
        <f>+'Indice PondENGHO'!AT79/'Indice PondENGHO'!AT78-1</f>
        <v>7.9839086541954929E-2</v>
      </c>
      <c r="AU81" s="3">
        <f>+'Indice PondENGHO'!AU79/'Indice PondENGHO'!AU78-1</f>
        <v>7.2180240240583338E-2</v>
      </c>
      <c r="AV81" s="3">
        <f>+'Indice PondENGHO'!AV79/'Indice PondENGHO'!AV78-1</f>
        <v>8.4047866717106512E-2</v>
      </c>
      <c r="AW81" s="3">
        <f>+'Indice PondENGHO'!AW79/'Indice PondENGHO'!AW78-1</f>
        <v>6.1278623279331645E-2</v>
      </c>
      <c r="AX81" s="3">
        <f>+'Indice PondENGHO'!AX79/'Indice PondENGHO'!AX78-1</f>
        <v>9.3704439956666663E-2</v>
      </c>
      <c r="AY81" s="3">
        <f>+'Indice PondENGHO'!AY79/'Indice PondENGHO'!AY78-1</f>
        <v>7.140181737946838E-2</v>
      </c>
      <c r="AZ81" s="10">
        <f>+'Indice PondENGHO'!AZ79/'Indice PondENGHO'!AZ78-1</f>
        <v>6.6338757558967787E-2</v>
      </c>
      <c r="BA81" s="3">
        <f>+'Indice PondENGHO'!BA79/'Indice PondENGHO'!BA78-1</f>
        <v>9.1246697906006924E-2</v>
      </c>
      <c r="BB81" s="3">
        <f>+'Indice PondENGHO'!BB79/'Indice PondENGHO'!BB78-1</f>
        <v>8.5608817581732222E-2</v>
      </c>
      <c r="BC81" s="3">
        <f>+'Indice PondENGHO'!BC79/'Indice PondENGHO'!BC78-1</f>
        <v>0.11637914201362709</v>
      </c>
      <c r="BD81" s="3">
        <f>+'Indice PondENGHO'!BD79/'Indice PondENGHO'!BD78-1</f>
        <v>8.9881144926908796E-2</v>
      </c>
      <c r="BE81" s="3">
        <f>+'Indice PondENGHO'!BE79/'Indice PondENGHO'!BE78-1</f>
        <v>8.7445283990086997E-2</v>
      </c>
      <c r="BF81" s="3">
        <f>+'Indice PondENGHO'!BF79/'Indice PondENGHO'!BF78-1</f>
        <v>8.1354978483278106E-2</v>
      </c>
      <c r="BG81" s="3">
        <f>+'Indice PondENGHO'!BG79/'Indice PondENGHO'!BG78-1</f>
        <v>7.181443138475907E-2</v>
      </c>
      <c r="BH81" s="3">
        <f>+'Indice PondENGHO'!BH79/'Indice PondENGHO'!BH78-1</f>
        <v>8.7505560177072228E-2</v>
      </c>
      <c r="BI81" s="3">
        <f>+'Indice PondENGHO'!BI79/'Indice PondENGHO'!BI78-1</f>
        <v>6.2592844263150704E-2</v>
      </c>
      <c r="BJ81" s="3">
        <f>+'Indice PondENGHO'!BJ79/'Indice PondENGHO'!BJ78-1</f>
        <v>9.4303117091769417E-2</v>
      </c>
      <c r="BK81" s="11">
        <f>+'Indice PondENGHO'!BK79/'Indice PondENGHO'!BK78-1</f>
        <v>7.07655607496811E-2</v>
      </c>
      <c r="BL81" s="2">
        <f t="shared" ref="BL81" si="23">+A81</f>
        <v>45047</v>
      </c>
      <c r="BM81" s="74">
        <f>+'Indice PondENGHO'!BL79/'Indice PondENGHO'!BL78-1</f>
        <v>7.9491641317577688E-2</v>
      </c>
      <c r="BN81" s="74">
        <f>+'Indice PondENGHO'!BM79/'Indice PondENGHO'!BM78-1</f>
        <v>8.0630545065518033E-2</v>
      </c>
      <c r="BO81" s="74">
        <f>+'Indice PondENGHO'!BN79/'Indice PondENGHO'!BN78-1</f>
        <v>8.113936961926016E-2</v>
      </c>
      <c r="BP81" s="74">
        <f>+'Indice PondENGHO'!BO79/'Indice PondENGHO'!BO78-1</f>
        <v>8.1953315143775018E-2</v>
      </c>
      <c r="BQ81" s="74">
        <f>+'Indice PondENGHO'!BP79/'Indice PondENGHO'!BP78-1</f>
        <v>8.3774816000369068E-2</v>
      </c>
      <c r="BR81" s="10">
        <f>+'Indice PondENGHO'!BQ79/'Indice PondENGHO'!BQ78-1</f>
        <v>6.7637287708870231E-2</v>
      </c>
      <c r="BS81" s="3">
        <f>+'Indice PondENGHO'!BR79/'Indice PondENGHO'!BR78-1</f>
        <v>9.1420504924883739E-2</v>
      </c>
      <c r="BT81" s="3">
        <f>+'Indice PondENGHO'!BS79/'Indice PondENGHO'!BS78-1</f>
        <v>8.3990013382978956E-2</v>
      </c>
      <c r="BU81" s="3">
        <f>+'Indice PondENGHO'!BT79/'Indice PondENGHO'!BT78-1</f>
        <v>0.11770450718164072</v>
      </c>
      <c r="BV81" s="3">
        <f>+'Indice PondENGHO'!BU79/'Indice PondENGHO'!BU78-1</f>
        <v>9.0059733597644298E-2</v>
      </c>
      <c r="BW81" s="3">
        <f>+'Indice PondENGHO'!BV79/'Indice PondENGHO'!BV78-1</f>
        <v>8.972932929805788E-2</v>
      </c>
      <c r="BX81" s="3">
        <f>+'Indice PondENGHO'!BW79/'Indice PondENGHO'!BW78-1</f>
        <v>7.9403468228573582E-2</v>
      </c>
      <c r="BY81" s="3">
        <f>+'Indice PondENGHO'!BX79/'Indice PondENGHO'!BX78-1</f>
        <v>7.2054517218020475E-2</v>
      </c>
      <c r="BZ81" s="3">
        <f>+'Indice PondENGHO'!BY79/'Indice PondENGHO'!BY78-1</f>
        <v>8.3810976717803909E-2</v>
      </c>
      <c r="CA81" s="3">
        <f>+'Indice PondENGHO'!BZ79/'Indice PondENGHO'!BZ78-1</f>
        <v>6.1914027418052076E-2</v>
      </c>
      <c r="CB81" s="3">
        <f>+'Indice PondENGHO'!CA79/'Indice PondENGHO'!CA78-1</f>
        <v>9.367203793807688E-2</v>
      </c>
      <c r="CC81" s="11">
        <f>+'Indice PondENGHO'!CB79/'Indice PondENGHO'!CB78-1</f>
        <v>7.1596048271049817E-2</v>
      </c>
      <c r="CD81" s="10">
        <f>+'Indice PondENGHO'!CC79/'Indice PondENGHO'!CC78-1</f>
        <v>8.1875596045573928E-2</v>
      </c>
      <c r="CE81" s="11">
        <f>+'Indice PondENGHO'!CD79/'Indice PondENGHO'!CD78-1</f>
        <v>8.1875596045573928E-2</v>
      </c>
      <c r="CG81" s="3">
        <f ca="1">+'Indice PondENGHO'!CF79/'Indice PondENGHO'!CF78-1</f>
        <v>8.2042674722254905E-2</v>
      </c>
      <c r="CI81" s="3">
        <f t="shared" si="19"/>
        <v>-4.2831746827913797E-3</v>
      </c>
      <c r="CJ81" s="3">
        <f>+'[3]Infla Mensual PondENGHO'!CF81</f>
        <v>-5.6679767016569738E-3</v>
      </c>
      <c r="CK81" s="3">
        <f t="shared" si="20"/>
        <v>1.3848020188655941E-3</v>
      </c>
    </row>
    <row r="82" spans="1:89" x14ac:dyDescent="0.25">
      <c r="A82" s="2">
        <f t="shared" ref="A82" si="24">+DATE(C82,B82,1)</f>
        <v>45078</v>
      </c>
      <c r="B82" s="1">
        <f t="shared" si="6"/>
        <v>6</v>
      </c>
      <c r="C82" s="1">
        <f t="shared" ref="C82" si="25">+IF(B82=1,C81+1,C81)</f>
        <v>2023</v>
      </c>
      <c r="D82" s="10">
        <f>+'Indice PondENGHO'!D80/'Indice PondENGHO'!D79-1</f>
        <v>5.0864886204778692E-2</v>
      </c>
      <c r="E82" s="3">
        <f>+'Indice PondENGHO'!E80/'Indice PondENGHO'!E79-1</f>
        <v>4.5079014123917904E-2</v>
      </c>
      <c r="F82" s="3">
        <f>+'Indice PondENGHO'!F80/'Indice PondENGHO'!F79-1</f>
        <v>4.5283500664071497E-2</v>
      </c>
      <c r="G82" s="3">
        <f>+'Indice PondENGHO'!G80/'Indice PondENGHO'!G79-1</f>
        <v>9.4919204782406785E-2</v>
      </c>
      <c r="H82" s="3">
        <f>+'Indice PondENGHO'!H80/'Indice PondENGHO'!H79-1</f>
        <v>7.4141605088346774E-2</v>
      </c>
      <c r="I82" s="3">
        <f>+'Indice PondENGHO'!I80/'Indice PondENGHO'!I79-1</f>
        <v>8.7065741091236326E-2</v>
      </c>
      <c r="J82" s="3">
        <f>+'Indice PondENGHO'!J80/'Indice PondENGHO'!J79-1</f>
        <v>6.3493023537833926E-2</v>
      </c>
      <c r="K82" s="3">
        <f>+'Indice PondENGHO'!K80/'Indice PondENGHO'!K79-1</f>
        <v>0.10140788280324609</v>
      </c>
      <c r="L82" s="3">
        <f>+'Indice PondENGHO'!L80/'Indice PondENGHO'!L79-1</f>
        <v>6.5392874387401489E-2</v>
      </c>
      <c r="M82" s="3">
        <f>+'Indice PondENGHO'!M80/'Indice PondENGHO'!M79-1</f>
        <v>9.4037186270865325E-2</v>
      </c>
      <c r="N82" s="3">
        <f>+'Indice PondENGHO'!N80/'Indice PondENGHO'!N79-1</f>
        <v>5.7799802640054354E-2</v>
      </c>
      <c r="O82" s="11">
        <f>+'Indice PondENGHO'!O80/'Indice PondENGHO'!O79-1</f>
        <v>6.6581780347652941E-2</v>
      </c>
      <c r="P82" s="3">
        <f>+'Indice PondENGHO'!P80/'Indice PondENGHO'!P79-1</f>
        <v>4.9002677437285591E-2</v>
      </c>
      <c r="Q82" s="3">
        <f>+'Indice PondENGHO'!Q80/'Indice PondENGHO'!Q79-1</f>
        <v>4.4319156116772396E-2</v>
      </c>
      <c r="R82" s="3">
        <f>+'Indice PondENGHO'!R80/'Indice PondENGHO'!R79-1</f>
        <v>4.4931473494796315E-2</v>
      </c>
      <c r="S82" s="3">
        <f>+'Indice PondENGHO'!S80/'Indice PondENGHO'!S79-1</f>
        <v>8.5848850768843077E-2</v>
      </c>
      <c r="T82" s="3">
        <f>+'Indice PondENGHO'!T80/'Indice PondENGHO'!T79-1</f>
        <v>7.4658701685379469E-2</v>
      </c>
      <c r="U82" s="3">
        <f>+'Indice PondENGHO'!U80/'Indice PondENGHO'!U79-1</f>
        <v>8.6955703346410562E-2</v>
      </c>
      <c r="V82" s="3">
        <f>+'Indice PondENGHO'!V80/'Indice PondENGHO'!V79-1</f>
        <v>6.3963420525476433E-2</v>
      </c>
      <c r="W82" s="3">
        <f>+'Indice PondENGHO'!W80/'Indice PondENGHO'!W79-1</f>
        <v>0.10260309756160502</v>
      </c>
      <c r="X82" s="3">
        <f>+'Indice PondENGHO'!X80/'Indice PondENGHO'!X79-1</f>
        <v>6.5135301791094058E-2</v>
      </c>
      <c r="Y82" s="3">
        <f>+'Indice PondENGHO'!Y80/'Indice PondENGHO'!Y79-1</f>
        <v>9.3314560239086353E-2</v>
      </c>
      <c r="Z82" s="3">
        <f>+'Indice PondENGHO'!Z80/'Indice PondENGHO'!Z79-1</f>
        <v>5.9961626869256213E-2</v>
      </c>
      <c r="AA82" s="3">
        <f>+'Indice PondENGHO'!AA80/'Indice PondENGHO'!AA79-1</f>
        <v>6.562643666500656E-2</v>
      </c>
      <c r="AB82" s="10">
        <f>+'Indice PondENGHO'!AB80/'Indice PondENGHO'!AB79-1</f>
        <v>4.7926935464093656E-2</v>
      </c>
      <c r="AC82" s="3">
        <f>+'Indice PondENGHO'!AC80/'Indice PondENGHO'!AC79-1</f>
        <v>4.3967398965215176E-2</v>
      </c>
      <c r="AD82" s="3">
        <f>+'Indice PondENGHO'!AD80/'Indice PondENGHO'!AD79-1</f>
        <v>4.4926311704349908E-2</v>
      </c>
      <c r="AE82" s="3">
        <f>+'Indice PondENGHO'!AE80/'Indice PondENGHO'!AE79-1</f>
        <v>7.9663838791993236E-2</v>
      </c>
      <c r="AF82" s="3">
        <f>+'Indice PondENGHO'!AF80/'Indice PondENGHO'!AF79-1</f>
        <v>7.5276695025912277E-2</v>
      </c>
      <c r="AG82" s="3">
        <f>+'Indice PondENGHO'!AG80/'Indice PondENGHO'!AG79-1</f>
        <v>8.6501008055363204E-2</v>
      </c>
      <c r="AH82" s="3">
        <f>+'Indice PondENGHO'!AH80/'Indice PondENGHO'!AH79-1</f>
        <v>6.4634283326790332E-2</v>
      </c>
      <c r="AI82" s="3">
        <f>+'Indice PondENGHO'!AI80/'Indice PondENGHO'!AI79-1</f>
        <v>0.10364407633908312</v>
      </c>
      <c r="AJ82" s="3">
        <f>+'Indice PondENGHO'!AJ80/'Indice PondENGHO'!AJ79-1</f>
        <v>6.500647527663328E-2</v>
      </c>
      <c r="AK82" s="3">
        <f>+'Indice PondENGHO'!AK80/'Indice PondENGHO'!AK79-1</f>
        <v>9.2385524053177459E-2</v>
      </c>
      <c r="AL82" s="3">
        <f>+'Indice PondENGHO'!AL80/'Indice PondENGHO'!AL79-1</f>
        <v>6.289705158260972E-2</v>
      </c>
      <c r="AM82" s="11">
        <f>+'Indice PondENGHO'!AM80/'Indice PondENGHO'!AM79-1</f>
        <v>6.5173133452764542E-2</v>
      </c>
      <c r="AN82" s="3">
        <f>+'Indice PondENGHO'!AN80/'Indice PondENGHO'!AN79-1</f>
        <v>4.7467109558263276E-2</v>
      </c>
      <c r="AO82" s="3">
        <f>+'Indice PondENGHO'!AO80/'Indice PondENGHO'!AO79-1</f>
        <v>4.3548126945456289E-2</v>
      </c>
      <c r="AP82" s="3">
        <f>+'Indice PondENGHO'!AP80/'Indice PondENGHO'!AP79-1</f>
        <v>4.4906469339617949E-2</v>
      </c>
      <c r="AQ82" s="3">
        <f>+'Indice PondENGHO'!AQ80/'Indice PondENGHO'!AQ79-1</f>
        <v>7.927300974477669E-2</v>
      </c>
      <c r="AR82" s="3">
        <f>+'Indice PondENGHO'!AR80/'Indice PondENGHO'!AR79-1</f>
        <v>7.5349879135519604E-2</v>
      </c>
      <c r="AS82" s="3">
        <f>+'Indice PondENGHO'!AS80/'Indice PondENGHO'!AS79-1</f>
        <v>8.6018457691993344E-2</v>
      </c>
      <c r="AT82" s="3">
        <f>+'Indice PondENGHO'!AT80/'Indice PondENGHO'!AT79-1</f>
        <v>6.4773764761468566E-2</v>
      </c>
      <c r="AU82" s="3">
        <f>+'Indice PondENGHO'!AU80/'Indice PondENGHO'!AU79-1</f>
        <v>0.10255483007883592</v>
      </c>
      <c r="AV82" s="3">
        <f>+'Indice PondENGHO'!AV80/'Indice PondENGHO'!AV79-1</f>
        <v>6.4644858404561578E-2</v>
      </c>
      <c r="AW82" s="3">
        <f>+'Indice PondENGHO'!AW80/'Indice PondENGHO'!AW79-1</f>
        <v>9.1679002059345871E-2</v>
      </c>
      <c r="AX82" s="3">
        <f>+'Indice PondENGHO'!AX80/'Indice PondENGHO'!AX79-1</f>
        <v>6.3942669805913788E-2</v>
      </c>
      <c r="AY82" s="3">
        <f>+'Indice PondENGHO'!AY80/'Indice PondENGHO'!AY79-1</f>
        <v>6.5010467884954792E-2</v>
      </c>
      <c r="AZ82" s="10">
        <f>+'Indice PondENGHO'!AZ80/'Indice PondENGHO'!AZ79-1</f>
        <v>4.6390858729560502E-2</v>
      </c>
      <c r="BA82" s="3">
        <f>+'Indice PondENGHO'!BA80/'Indice PondENGHO'!BA79-1</f>
        <v>4.3216966096352616E-2</v>
      </c>
      <c r="BB82" s="3">
        <f>+'Indice PondENGHO'!BB80/'Indice PondENGHO'!BB79-1</f>
        <v>4.4874861130705046E-2</v>
      </c>
      <c r="BC82" s="3">
        <f>+'Indice PondENGHO'!BC80/'Indice PondENGHO'!BC79-1</f>
        <v>7.7998130087487461E-2</v>
      </c>
      <c r="BD82" s="3">
        <f>+'Indice PondENGHO'!BD80/'Indice PondENGHO'!BD79-1</f>
        <v>7.5667376942216702E-2</v>
      </c>
      <c r="BE82" s="3">
        <f>+'Indice PondENGHO'!BE80/'Indice PondENGHO'!BE79-1</f>
        <v>8.5468624502243351E-2</v>
      </c>
      <c r="BF82" s="3">
        <f>+'Indice PondENGHO'!BF80/'Indice PondENGHO'!BF79-1</f>
        <v>6.5003583207092097E-2</v>
      </c>
      <c r="BG82" s="3">
        <f>+'Indice PondENGHO'!BG80/'Indice PondENGHO'!BG79-1</f>
        <v>0.10344144843866587</v>
      </c>
      <c r="BH82" s="3">
        <f>+'Indice PondENGHO'!BH80/'Indice PondENGHO'!BH79-1</f>
        <v>6.3886052901547474E-2</v>
      </c>
      <c r="BI82" s="3">
        <f>+'Indice PondENGHO'!BI80/'Indice PondENGHO'!BI79-1</f>
        <v>9.2793859726422401E-2</v>
      </c>
      <c r="BJ82" s="3">
        <f>+'Indice PondENGHO'!BJ80/'Indice PondENGHO'!BJ79-1</f>
        <v>6.5824134718018845E-2</v>
      </c>
      <c r="BK82" s="11">
        <f>+'Indice PondENGHO'!BK80/'Indice PondENGHO'!BK79-1</f>
        <v>6.482576898734238E-2</v>
      </c>
      <c r="BL82" s="2">
        <f t="shared" ref="BL82" si="26">+A82</f>
        <v>45078</v>
      </c>
      <c r="BM82" s="74">
        <f>+'Indice PondENGHO'!BL80/'Indice PondENGHO'!BL79-1</f>
        <v>5.9845706584237268E-2</v>
      </c>
      <c r="BN82" s="74">
        <f>+'Indice PondENGHO'!BM80/'Indice PondENGHO'!BM79-1</f>
        <v>6.023676984981341E-2</v>
      </c>
      <c r="BO82" s="74">
        <f>+'Indice PondENGHO'!BN80/'Indice PondENGHO'!BN79-1</f>
        <v>6.0790308378942726E-2</v>
      </c>
      <c r="BP82" s="74">
        <f>+'Indice PondENGHO'!BO80/'Indice PondENGHO'!BO79-1</f>
        <v>6.187181818174925E-2</v>
      </c>
      <c r="BQ82" s="74">
        <f>+'Indice PondENGHO'!BP80/'Indice PondENGHO'!BP79-1</f>
        <v>6.3704105356792606E-2</v>
      </c>
      <c r="BR82" s="10">
        <f>+'Indice PondENGHO'!BQ80/'Indice PondENGHO'!BQ79-1</f>
        <v>4.8218250525232653E-2</v>
      </c>
      <c r="BS82" s="3">
        <f>+'Indice PondENGHO'!BR80/'Indice PondENGHO'!BR79-1</f>
        <v>4.3870270130273781E-2</v>
      </c>
      <c r="BT82" s="3">
        <f>+'Indice PondENGHO'!BS80/'Indice PondENGHO'!BS79-1</f>
        <v>4.4956617617345929E-2</v>
      </c>
      <c r="BU82" s="3">
        <f>+'Indice PondENGHO'!BT80/'Indice PondENGHO'!BT79-1</f>
        <v>8.1825911493810244E-2</v>
      </c>
      <c r="BV82" s="3">
        <f>+'Indice PondENGHO'!BU80/'Indice PondENGHO'!BU79-1</f>
        <v>7.5276017631755954E-2</v>
      </c>
      <c r="BW82" s="3">
        <f>+'Indice PondENGHO'!BV80/'Indice PondENGHO'!BV79-1</f>
        <v>8.607068476178692E-2</v>
      </c>
      <c r="BX82" s="3">
        <f>+'Indice PondENGHO'!BW80/'Indice PondENGHO'!BW79-1</f>
        <v>6.4606164637280639E-2</v>
      </c>
      <c r="BY82" s="3">
        <f>+'Indice PondENGHO'!BX80/'Indice PondENGHO'!BX79-1</f>
        <v>0.10289809268597683</v>
      </c>
      <c r="BZ82" s="3">
        <f>+'Indice PondENGHO'!BY80/'Indice PondENGHO'!BY79-1</f>
        <v>6.4568782756434961E-2</v>
      </c>
      <c r="CA82" s="3">
        <f>+'Indice PondENGHO'!BZ80/'Indice PondENGHO'!BZ79-1</f>
        <v>9.2604518303891936E-2</v>
      </c>
      <c r="CB82" s="3">
        <f>+'Indice PondENGHO'!CA80/'Indice PondENGHO'!CA79-1</f>
        <v>6.3542125807523275E-2</v>
      </c>
      <c r="CC82" s="11">
        <f>+'Indice PondENGHO'!CB80/'Indice PondENGHO'!CB79-1</f>
        <v>6.5210094699069687E-2</v>
      </c>
      <c r="CD82" s="10">
        <f>+'Indice PondENGHO'!CC80/'Indice PondENGHO'!CC79-1</f>
        <v>6.1757502529788733E-2</v>
      </c>
      <c r="CE82" s="11">
        <f>+'Indice PondENGHO'!CD80/'Indice PondENGHO'!CD79-1</f>
        <v>6.1757502529788733E-2</v>
      </c>
      <c r="CG82" s="3">
        <f ca="1">+'Indice PondENGHO'!CF80/'Indice PondENGHO'!CF79-1</f>
        <v>6.1390374027508798E-2</v>
      </c>
      <c r="CI82" s="3">
        <f t="shared" si="19"/>
        <v>-3.8583987725553381E-3</v>
      </c>
      <c r="CJ82" s="3">
        <f>+'[3]Infla Mensual PondENGHO'!CF82</f>
        <v>-5.1553407475140034E-3</v>
      </c>
      <c r="CK82" s="3">
        <f t="shared" si="20"/>
        <v>1.2969419749586653E-3</v>
      </c>
    </row>
    <row r="83" spans="1:89" x14ac:dyDescent="0.25">
      <c r="A83" s="2">
        <f t="shared" ref="A83" si="27">+DATE(C83,B83,1)</f>
        <v>45108</v>
      </c>
      <c r="B83" s="1">
        <f t="shared" si="6"/>
        <v>7</v>
      </c>
      <c r="C83" s="1">
        <f t="shared" ref="C83" si="28">+IF(B83=1,C82+1,C82)</f>
        <v>2023</v>
      </c>
      <c r="D83" s="10">
        <f>+'Indice PondENGHO'!D81/'Indice PondENGHO'!D80-1</f>
        <v>6.2228331950126892E-2</v>
      </c>
      <c r="E83" s="3">
        <f>+'Indice PondENGHO'!E81/'Indice PondENGHO'!E80-1</f>
        <v>9.6276204955900946E-2</v>
      </c>
      <c r="F83" s="3">
        <f>+'Indice PondENGHO'!F81/'Indice PondENGHO'!F80-1</f>
        <v>3.8517668268855942E-2</v>
      </c>
      <c r="G83" s="3">
        <f>+'Indice PondENGHO'!G81/'Indice PondENGHO'!G80-1</f>
        <v>4.2831724546019467E-2</v>
      </c>
      <c r="H83" s="3">
        <f>+'Indice PondENGHO'!H81/'Indice PondENGHO'!H80-1</f>
        <v>5.6613756800317105E-2</v>
      </c>
      <c r="I83" s="3">
        <f>+'Indice PondENGHO'!I81/'Indice PondENGHO'!I80-1</f>
        <v>9.2456817489321663E-2</v>
      </c>
      <c r="J83" s="3">
        <f>+'Indice PondENGHO'!J81/'Indice PondENGHO'!J80-1</f>
        <v>5.6149875358688206E-2</v>
      </c>
      <c r="K83" s="3">
        <f>+'Indice PondENGHO'!K81/'Indice PondENGHO'!K80-1</f>
        <v>0.12383449141829339</v>
      </c>
      <c r="L83" s="3">
        <f>+'Indice PondENGHO'!L81/'Indice PondENGHO'!L80-1</f>
        <v>0.10001498261526787</v>
      </c>
      <c r="M83" s="3">
        <f>+'Indice PondENGHO'!M81/'Indice PondENGHO'!M80-1</f>
        <v>6.2399420548205464E-2</v>
      </c>
      <c r="N83" s="3">
        <f>+'Indice PondENGHO'!N81/'Indice PondENGHO'!N80-1</f>
        <v>7.3699276403696112E-2</v>
      </c>
      <c r="O83" s="11">
        <f>+'Indice PondENGHO'!O81/'Indice PondENGHO'!O80-1</f>
        <v>6.262468587676806E-2</v>
      </c>
      <c r="P83" s="3">
        <f>+'Indice PondENGHO'!P81/'Indice PondENGHO'!P80-1</f>
        <v>6.2711956609538211E-2</v>
      </c>
      <c r="Q83" s="3">
        <f>+'Indice PondENGHO'!Q81/'Indice PondENGHO'!Q80-1</f>
        <v>9.5702265237146866E-2</v>
      </c>
      <c r="R83" s="3">
        <f>+'Indice PondENGHO'!R81/'Indice PondENGHO'!R80-1</f>
        <v>3.82906500977509E-2</v>
      </c>
      <c r="S83" s="3">
        <f>+'Indice PondENGHO'!S81/'Indice PondENGHO'!S80-1</f>
        <v>4.124974474167864E-2</v>
      </c>
      <c r="T83" s="3">
        <f>+'Indice PondENGHO'!T81/'Indice PondENGHO'!T80-1</f>
        <v>5.5532787778644899E-2</v>
      </c>
      <c r="U83" s="3">
        <f>+'Indice PondENGHO'!U81/'Indice PondENGHO'!U80-1</f>
        <v>9.1566800811957894E-2</v>
      </c>
      <c r="V83" s="3">
        <f>+'Indice PondENGHO'!V81/'Indice PondENGHO'!V80-1</f>
        <v>5.5251994490995049E-2</v>
      </c>
      <c r="W83" s="3">
        <f>+'Indice PondENGHO'!W81/'Indice PondENGHO'!W80-1</f>
        <v>0.12498641278535838</v>
      </c>
      <c r="X83" s="3">
        <f>+'Indice PondENGHO'!X81/'Indice PondENGHO'!X80-1</f>
        <v>0.1011580629597284</v>
      </c>
      <c r="Y83" s="3">
        <f>+'Indice PondENGHO'!Y81/'Indice PondENGHO'!Y80-1</f>
        <v>6.1513906095051807E-2</v>
      </c>
      <c r="Z83" s="3">
        <f>+'Indice PondENGHO'!Z81/'Indice PondENGHO'!Z80-1</f>
        <v>7.3422400246661468E-2</v>
      </c>
      <c r="AA83" s="3">
        <f>+'Indice PondENGHO'!AA81/'Indice PondENGHO'!AA80-1</f>
        <v>6.3309027250061378E-2</v>
      </c>
      <c r="AB83" s="10">
        <f>+'Indice PondENGHO'!AB81/'Indice PondENGHO'!AB80-1</f>
        <v>6.2981552326143664E-2</v>
      </c>
      <c r="AC83" s="3">
        <f>+'Indice PondENGHO'!AC81/'Indice PondENGHO'!AC80-1</f>
        <v>9.6858037970155575E-2</v>
      </c>
      <c r="AD83" s="3">
        <f>+'Indice PondENGHO'!AD81/'Indice PondENGHO'!AD80-1</f>
        <v>3.8118664121954415E-2</v>
      </c>
      <c r="AE83" s="3">
        <f>+'Indice PondENGHO'!AE81/'Indice PondENGHO'!AE80-1</f>
        <v>4.0061227170762548E-2</v>
      </c>
      <c r="AF83" s="3">
        <f>+'Indice PondENGHO'!AF81/'Indice PondENGHO'!AF80-1</f>
        <v>5.5647089874304001E-2</v>
      </c>
      <c r="AG83" s="3">
        <f>+'Indice PondENGHO'!AG81/'Indice PondENGHO'!AG80-1</f>
        <v>9.1732593905651028E-2</v>
      </c>
      <c r="AH83" s="3">
        <f>+'Indice PondENGHO'!AH81/'Indice PondENGHO'!AH80-1</f>
        <v>5.5295749837994457E-2</v>
      </c>
      <c r="AI83" s="3">
        <f>+'Indice PondENGHO'!AI81/'Indice PondENGHO'!AI80-1</f>
        <v>0.12593792368682832</v>
      </c>
      <c r="AJ83" s="3">
        <f>+'Indice PondENGHO'!AJ81/'Indice PondENGHO'!AJ80-1</f>
        <v>0.1019501011400501</v>
      </c>
      <c r="AK83" s="3">
        <f>+'Indice PondENGHO'!AK81/'Indice PondENGHO'!AK80-1</f>
        <v>6.1214120269301064E-2</v>
      </c>
      <c r="AL83" s="3">
        <f>+'Indice PondENGHO'!AL81/'Indice PondENGHO'!AL80-1</f>
        <v>7.4079635422561463E-2</v>
      </c>
      <c r="AM83" s="11">
        <f>+'Indice PondENGHO'!AM81/'Indice PondENGHO'!AM80-1</f>
        <v>6.327444485083511E-2</v>
      </c>
      <c r="AN83" s="3">
        <f>+'Indice PondENGHO'!AN81/'Indice PondENGHO'!AN80-1</f>
        <v>6.3276699050036633E-2</v>
      </c>
      <c r="AO83" s="3">
        <f>+'Indice PondENGHO'!AO81/'Indice PondENGHO'!AO80-1</f>
        <v>9.7060971512071381E-2</v>
      </c>
      <c r="AP83" s="3">
        <f>+'Indice PondENGHO'!AP81/'Indice PondENGHO'!AP80-1</f>
        <v>3.8467168221133052E-2</v>
      </c>
      <c r="AQ83" s="3">
        <f>+'Indice PondENGHO'!AQ81/'Indice PondENGHO'!AQ80-1</f>
        <v>4.0233467707414095E-2</v>
      </c>
      <c r="AR83" s="3">
        <f>+'Indice PondENGHO'!AR81/'Indice PondENGHO'!AR80-1</f>
        <v>5.5800099770940914E-2</v>
      </c>
      <c r="AS83" s="3">
        <f>+'Indice PondENGHO'!AS81/'Indice PondENGHO'!AS80-1</f>
        <v>8.9854581769677422E-2</v>
      </c>
      <c r="AT83" s="3">
        <f>+'Indice PondENGHO'!AT81/'Indice PondENGHO'!AT80-1</f>
        <v>5.4417072132281197E-2</v>
      </c>
      <c r="AU83" s="3">
        <f>+'Indice PondENGHO'!AU81/'Indice PondENGHO'!AU80-1</f>
        <v>0.12616006975555782</v>
      </c>
      <c r="AV83" s="3">
        <f>+'Indice PondENGHO'!AV81/'Indice PondENGHO'!AV80-1</f>
        <v>0.10221172190940586</v>
      </c>
      <c r="AW83" s="3">
        <f>+'Indice PondENGHO'!AW81/'Indice PondENGHO'!AW80-1</f>
        <v>6.0615492207561683E-2</v>
      </c>
      <c r="AX83" s="3">
        <f>+'Indice PondENGHO'!AX81/'Indice PondENGHO'!AX80-1</f>
        <v>7.3333024534738334E-2</v>
      </c>
      <c r="AY83" s="3">
        <f>+'Indice PondENGHO'!AY81/'Indice PondENGHO'!AY80-1</f>
        <v>6.4141352918657413E-2</v>
      </c>
      <c r="AZ83" s="10">
        <f>+'Indice PondENGHO'!AZ81/'Indice PondENGHO'!AZ80-1</f>
        <v>6.3709933977323052E-2</v>
      </c>
      <c r="BA83" s="3">
        <f>+'Indice PondENGHO'!BA81/'Indice PondENGHO'!BA80-1</f>
        <v>9.6499349240626309E-2</v>
      </c>
      <c r="BB83" s="3">
        <f>+'Indice PondENGHO'!BB81/'Indice PondENGHO'!BB80-1</f>
        <v>3.8618430087220101E-2</v>
      </c>
      <c r="BC83" s="3">
        <f>+'Indice PondENGHO'!BC81/'Indice PondENGHO'!BC80-1</f>
        <v>3.9541443020875811E-2</v>
      </c>
      <c r="BD83" s="3">
        <f>+'Indice PondENGHO'!BD81/'Indice PondENGHO'!BD80-1</f>
        <v>5.4772682068312983E-2</v>
      </c>
      <c r="BE83" s="3">
        <f>+'Indice PondENGHO'!BE81/'Indice PondENGHO'!BE80-1</f>
        <v>8.8297276135386182E-2</v>
      </c>
      <c r="BF83" s="3">
        <f>+'Indice PondENGHO'!BF81/'Indice PondENGHO'!BF80-1</f>
        <v>5.427490367960508E-2</v>
      </c>
      <c r="BG83" s="3">
        <f>+'Indice PondENGHO'!BG81/'Indice PondENGHO'!BG80-1</f>
        <v>0.1269566680440124</v>
      </c>
      <c r="BH83" s="3">
        <f>+'Indice PondENGHO'!BH81/'Indice PondENGHO'!BH80-1</f>
        <v>0.10266151305635041</v>
      </c>
      <c r="BI83" s="3">
        <f>+'Indice PondENGHO'!BI81/'Indice PondENGHO'!BI80-1</f>
        <v>6.0614027009150862E-2</v>
      </c>
      <c r="BJ83" s="3">
        <f>+'Indice PondENGHO'!BJ81/'Indice PondENGHO'!BJ80-1</f>
        <v>7.3154205298038955E-2</v>
      </c>
      <c r="BK83" s="11">
        <f>+'Indice PondENGHO'!BK81/'Indice PondENGHO'!BK80-1</f>
        <v>6.4803774663664493E-2</v>
      </c>
      <c r="BL83" s="2">
        <f t="shared" ref="BL83" si="29">+A83</f>
        <v>45108</v>
      </c>
      <c r="BM83" s="74">
        <f>+'Indice PondENGHO'!BL81/'Indice PondENGHO'!BL80-1</f>
        <v>6.3891094311341989E-2</v>
      </c>
      <c r="BN83" s="74">
        <f>+'Indice PondENGHO'!BM81/'Indice PondENGHO'!BM80-1</f>
        <v>6.4445883803521342E-2</v>
      </c>
      <c r="BO83" s="74">
        <f>+'Indice PondENGHO'!BN81/'Indice PondENGHO'!BN80-1</f>
        <v>6.5193770656134742E-2</v>
      </c>
      <c r="BP83" s="74">
        <f>+'Indice PondENGHO'!BO81/'Indice PondENGHO'!BO80-1</f>
        <v>6.5380178266551514E-2</v>
      </c>
      <c r="BQ83" s="74">
        <f>+'Indice PondENGHO'!BP81/'Indice PondENGHO'!BP80-1</f>
        <v>6.6206996727169454E-2</v>
      </c>
      <c r="BR83" s="10">
        <f>+'Indice PondENGHO'!BQ81/'Indice PondENGHO'!BQ80-1</f>
        <v>6.3019678634283594E-2</v>
      </c>
      <c r="BS83" s="3">
        <f>+'Indice PondENGHO'!BR81/'Indice PondENGHO'!BR80-1</f>
        <v>9.6494885189801094E-2</v>
      </c>
      <c r="BT83" s="3">
        <f>+'Indice PondENGHO'!BS81/'Indice PondENGHO'!BS80-1</f>
        <v>3.8423951203963025E-2</v>
      </c>
      <c r="BU83" s="3">
        <f>+'Indice PondENGHO'!BT81/'Indice PondENGHO'!BT80-1</f>
        <v>4.0451117683178106E-2</v>
      </c>
      <c r="BV83" s="3">
        <f>+'Indice PondENGHO'!BU81/'Indice PondENGHO'!BU80-1</f>
        <v>5.538726746884115E-2</v>
      </c>
      <c r="BW83" s="3">
        <f>+'Indice PondENGHO'!BV81/'Indice PondENGHO'!BV80-1</f>
        <v>8.995251626071199E-2</v>
      </c>
      <c r="BX83" s="3">
        <f>+'Indice PondENGHO'!BW81/'Indice PondENGHO'!BW80-1</f>
        <v>5.4778776138997953E-2</v>
      </c>
      <c r="BY83" s="3">
        <f>+'Indice PondENGHO'!BX81/'Indice PondENGHO'!BX80-1</f>
        <v>0.12587684660639153</v>
      </c>
      <c r="BZ83" s="3">
        <f>+'Indice PondENGHO'!BY81/'Indice PondENGHO'!BY80-1</f>
        <v>0.10195840845124282</v>
      </c>
      <c r="CA83" s="3">
        <f>+'Indice PondENGHO'!BZ81/'Indice PondENGHO'!BZ80-1</f>
        <v>6.0943293681038568E-2</v>
      </c>
      <c r="CB83" s="3">
        <f>+'Indice PondENGHO'!CA81/'Indice PondENGHO'!CA80-1</f>
        <v>7.3420294548470988E-2</v>
      </c>
      <c r="CC83" s="11">
        <f>+'Indice PondENGHO'!CB81/'Indice PondENGHO'!CB80-1</f>
        <v>6.3975880607843871E-2</v>
      </c>
      <c r="CD83" s="10">
        <f>+'Indice PondENGHO'!CC81/'Indice PondENGHO'!CC80-1</f>
        <v>6.5280883088786101E-2</v>
      </c>
      <c r="CE83" s="11">
        <f>+'Indice PondENGHO'!CD81/'Indice PondENGHO'!CD80-1</f>
        <v>6.5280883088786101E-2</v>
      </c>
      <c r="CG83" s="3">
        <f ca="1">+'Indice PondENGHO'!CF81/'Indice PondENGHO'!CF80-1</f>
        <v>6.5129666441851475E-2</v>
      </c>
      <c r="CI83" s="3">
        <f t="shared" si="19"/>
        <v>-2.3159024158274644E-3</v>
      </c>
      <c r="CJ83" s="3">
        <f>+'[3]Infla Mensual PondENGHO'!CF83</f>
        <v>-4.528273788579007E-3</v>
      </c>
      <c r="CK83" s="3">
        <f t="shared" si="20"/>
        <v>2.2123713727515426E-3</v>
      </c>
    </row>
    <row r="84" spans="1:89" x14ac:dyDescent="0.25">
      <c r="A84" s="2">
        <f t="shared" ref="A84" si="30">+DATE(C84,B84,1)</f>
        <v>45139</v>
      </c>
      <c r="B84" s="1">
        <f t="shared" si="6"/>
        <v>8</v>
      </c>
      <c r="C84" s="1">
        <f t="shared" ref="C84" si="31">+IF(B84=1,C83+1,C83)</f>
        <v>2023</v>
      </c>
      <c r="D84" s="10">
        <f>+'Indice PondENGHO'!D82/'Indice PondENGHO'!D81-1</f>
        <v>0.1584744188899847</v>
      </c>
      <c r="E84" s="3">
        <f>+'Indice PondENGHO'!E82/'Indice PondENGHO'!E81-1</f>
        <v>9.1448997403191346E-2</v>
      </c>
      <c r="F84" s="3">
        <f>+'Indice PondENGHO'!F82/'Indice PondENGHO'!F81-1</f>
        <v>9.12319221624458E-2</v>
      </c>
      <c r="G84" s="3">
        <f>+'Indice PondENGHO'!G82/'Indice PondENGHO'!G81-1</f>
        <v>8.3323782313264427E-2</v>
      </c>
      <c r="H84" s="3">
        <f>+'Indice PondENGHO'!H82/'Indice PondENGHO'!H81-1</f>
        <v>0.1406205251998387</v>
      </c>
      <c r="I84" s="3">
        <f>+'Indice PondENGHO'!I82/'Indice PondENGHO'!I81-1</f>
        <v>0.15155816319981286</v>
      </c>
      <c r="J84" s="3">
        <f>+'Indice PondENGHO'!J82/'Indice PondENGHO'!J81-1</f>
        <v>0.10697042789546019</v>
      </c>
      <c r="K84" s="3">
        <f>+'Indice PondENGHO'!K82/'Indice PondENGHO'!K81-1</f>
        <v>5.2458717381153708E-2</v>
      </c>
      <c r="L84" s="3">
        <f>+'Indice PondENGHO'!L82/'Indice PondENGHO'!L81-1</f>
        <v>0.11195699891779176</v>
      </c>
      <c r="M84" s="3">
        <f>+'Indice PondENGHO'!M82/'Indice PondENGHO'!M81-1</f>
        <v>8.8120486224780858E-2</v>
      </c>
      <c r="N84" s="3">
        <f>+'Indice PondENGHO'!N82/'Indice PondENGHO'!N81-1</f>
        <v>0.12859485018368289</v>
      </c>
      <c r="O84" s="11">
        <f>+'Indice PondENGHO'!O82/'Indice PondENGHO'!O81-1</f>
        <v>9.3988328104924079E-2</v>
      </c>
      <c r="P84" s="3">
        <f>+'Indice PondENGHO'!P82/'Indice PondENGHO'!P81-1</f>
        <v>0.15608720595390868</v>
      </c>
      <c r="Q84" s="3">
        <f>+'Indice PondENGHO'!Q82/'Indice PondENGHO'!Q81-1</f>
        <v>8.8222322417748744E-2</v>
      </c>
      <c r="R84" s="3">
        <f>+'Indice PondENGHO'!R82/'Indice PondENGHO'!R81-1</f>
        <v>9.0667249584022835E-2</v>
      </c>
      <c r="S84" s="3">
        <f>+'Indice PondENGHO'!S82/'Indice PondENGHO'!S81-1</f>
        <v>8.7561083602088585E-2</v>
      </c>
      <c r="T84" s="3">
        <f>+'Indice PondENGHO'!T82/'Indice PondENGHO'!T81-1</f>
        <v>0.13872174222447953</v>
      </c>
      <c r="U84" s="3">
        <f>+'Indice PondENGHO'!U82/'Indice PondENGHO'!U81-1</f>
        <v>0.15093916545357655</v>
      </c>
      <c r="V84" s="3">
        <f>+'Indice PondENGHO'!V82/'Indice PondENGHO'!V81-1</f>
        <v>0.10626195494275881</v>
      </c>
      <c r="W84" s="3">
        <f>+'Indice PondENGHO'!W82/'Indice PondENGHO'!W81-1</f>
        <v>5.0765907074798777E-2</v>
      </c>
      <c r="X84" s="3">
        <f>+'Indice PondENGHO'!X82/'Indice PondENGHO'!X81-1</f>
        <v>0.11174070636383537</v>
      </c>
      <c r="Y84" s="3">
        <f>+'Indice PondENGHO'!Y82/'Indice PondENGHO'!Y81-1</f>
        <v>9.105876437141025E-2</v>
      </c>
      <c r="Z84" s="3">
        <f>+'Indice PondENGHO'!Z82/'Indice PondENGHO'!Z81-1</f>
        <v>0.12781917347168781</v>
      </c>
      <c r="AA84" s="3">
        <f>+'Indice PondENGHO'!AA82/'Indice PondENGHO'!AA81-1</f>
        <v>9.2581939778933364E-2</v>
      </c>
      <c r="AB84" s="10">
        <f>+'Indice PondENGHO'!AB82/'Indice PondENGHO'!AB81-1</f>
        <v>0.15439596264446087</v>
      </c>
      <c r="AC84" s="3">
        <f>+'Indice PondENGHO'!AC82/'Indice PondENGHO'!AC81-1</f>
        <v>8.9092830553235247E-2</v>
      </c>
      <c r="AD84" s="3">
        <f>+'Indice PondENGHO'!AD82/'Indice PondENGHO'!AD81-1</f>
        <v>9.082765176285057E-2</v>
      </c>
      <c r="AE84" s="3">
        <f>+'Indice PondENGHO'!AE82/'Indice PondENGHO'!AE81-1</f>
        <v>8.9160014435632151E-2</v>
      </c>
      <c r="AF84" s="3">
        <f>+'Indice PondENGHO'!AF82/'Indice PondENGHO'!AF81-1</f>
        <v>0.13728552483422996</v>
      </c>
      <c r="AG84" s="3">
        <f>+'Indice PondENGHO'!AG82/'Indice PondENGHO'!AG81-1</f>
        <v>0.14969550229136463</v>
      </c>
      <c r="AH84" s="3">
        <f>+'Indice PondENGHO'!AH82/'Indice PondENGHO'!AH81-1</f>
        <v>0.10648417901737184</v>
      </c>
      <c r="AI84" s="3">
        <f>+'Indice PondENGHO'!AI82/'Indice PondENGHO'!AI81-1</f>
        <v>5.0214002327093388E-2</v>
      </c>
      <c r="AJ84" s="3">
        <f>+'Indice PondENGHO'!AJ82/'Indice PondENGHO'!AJ81-1</f>
        <v>0.11150976894664466</v>
      </c>
      <c r="AK84" s="3">
        <f>+'Indice PondENGHO'!AK82/'Indice PondENGHO'!AK81-1</f>
        <v>9.21673210121845E-2</v>
      </c>
      <c r="AL84" s="3">
        <f>+'Indice PondENGHO'!AL82/'Indice PondENGHO'!AL81-1</f>
        <v>0.12552514391687364</v>
      </c>
      <c r="AM84" s="11">
        <f>+'Indice PondENGHO'!AM82/'Indice PondENGHO'!AM81-1</f>
        <v>9.2101940004656102E-2</v>
      </c>
      <c r="AN84" s="3">
        <f>+'Indice PondENGHO'!AN82/'Indice PondENGHO'!AN81-1</f>
        <v>0.15312831693214579</v>
      </c>
      <c r="AO84" s="3">
        <f>+'Indice PondENGHO'!AO82/'Indice PondENGHO'!AO81-1</f>
        <v>8.7871746167106357E-2</v>
      </c>
      <c r="AP84" s="3">
        <f>+'Indice PondENGHO'!AP82/'Indice PondENGHO'!AP81-1</f>
        <v>8.9892912036924733E-2</v>
      </c>
      <c r="AQ84" s="3">
        <f>+'Indice PondENGHO'!AQ82/'Indice PondENGHO'!AQ81-1</f>
        <v>9.0815736298237137E-2</v>
      </c>
      <c r="AR84" s="3">
        <f>+'Indice PondENGHO'!AR82/'Indice PondENGHO'!AR81-1</f>
        <v>0.13713916039982377</v>
      </c>
      <c r="AS84" s="3">
        <f>+'Indice PondENGHO'!AS82/'Indice PondENGHO'!AS81-1</f>
        <v>0.1520138420823598</v>
      </c>
      <c r="AT84" s="3">
        <f>+'Indice PondENGHO'!AT82/'Indice PondENGHO'!AT81-1</f>
        <v>0.10542742175852893</v>
      </c>
      <c r="AU84" s="3">
        <f>+'Indice PondENGHO'!AU82/'Indice PondENGHO'!AU81-1</f>
        <v>5.0048218515647225E-2</v>
      </c>
      <c r="AV84" s="3">
        <f>+'Indice PondENGHO'!AV82/'Indice PondENGHO'!AV81-1</f>
        <v>0.1121436492805099</v>
      </c>
      <c r="AW84" s="3">
        <f>+'Indice PondENGHO'!AW82/'Indice PondENGHO'!AW81-1</f>
        <v>9.1856072688361934E-2</v>
      </c>
      <c r="AX84" s="3">
        <f>+'Indice PondENGHO'!AX82/'Indice PondENGHO'!AX81-1</f>
        <v>0.12512301613132659</v>
      </c>
      <c r="AY84" s="3">
        <f>+'Indice PondENGHO'!AY82/'Indice PondENGHO'!AY81-1</f>
        <v>9.1788726698920131E-2</v>
      </c>
      <c r="AZ84" s="10">
        <f>+'Indice PondENGHO'!AZ82/'Indice PondENGHO'!AZ81-1</f>
        <v>0.15165001183927251</v>
      </c>
      <c r="BA84" s="3">
        <f>+'Indice PondENGHO'!BA82/'Indice PondENGHO'!BA81-1</f>
        <v>8.5395358071321148E-2</v>
      </c>
      <c r="BB84" s="3">
        <f>+'Indice PondENGHO'!BB82/'Indice PondENGHO'!BB81-1</f>
        <v>8.9098362746545812E-2</v>
      </c>
      <c r="BC84" s="3">
        <f>+'Indice PondENGHO'!BC82/'Indice PondENGHO'!BC81-1</f>
        <v>9.5604506302503056E-2</v>
      </c>
      <c r="BD84" s="3">
        <f>+'Indice PondENGHO'!BD82/'Indice PondENGHO'!BD81-1</f>
        <v>0.13752738115100405</v>
      </c>
      <c r="BE84" s="3">
        <f>+'Indice PondENGHO'!BE82/'Indice PondENGHO'!BE81-1</f>
        <v>0.15350787278875333</v>
      </c>
      <c r="BF84" s="3">
        <f>+'Indice PondENGHO'!BF82/'Indice PondENGHO'!BF81-1</f>
        <v>0.10486574768336188</v>
      </c>
      <c r="BG84" s="3">
        <f>+'Indice PondENGHO'!BG82/'Indice PondENGHO'!BG81-1</f>
        <v>4.9694196988040895E-2</v>
      </c>
      <c r="BH84" s="3">
        <f>+'Indice PondENGHO'!BH82/'Indice PondENGHO'!BH81-1</f>
        <v>0.11201174843306649</v>
      </c>
      <c r="BI84" s="3">
        <f>+'Indice PondENGHO'!BI82/'Indice PondENGHO'!BI81-1</f>
        <v>9.4586177475820765E-2</v>
      </c>
      <c r="BJ84" s="3">
        <f>+'Indice PondENGHO'!BJ82/'Indice PondENGHO'!BJ81-1</f>
        <v>0.12392648102107562</v>
      </c>
      <c r="BK84" s="11">
        <f>+'Indice PondENGHO'!BK82/'Indice PondENGHO'!BK81-1</f>
        <v>9.1318035346370507E-2</v>
      </c>
      <c r="BL84" s="2">
        <f t="shared" ref="BL84" si="32">+A84</f>
        <v>45139</v>
      </c>
      <c r="BM84" s="74">
        <f>+'Indice PondENGHO'!BL82/'Indice PondENGHO'!BL81-1</f>
        <v>0.12890946834927219</v>
      </c>
      <c r="BN84" s="74">
        <f>+'Indice PondENGHO'!BM82/'Indice PondENGHO'!BM81-1</f>
        <v>0.12474611267048985</v>
      </c>
      <c r="BO84" s="74">
        <f>+'Indice PondENGHO'!BN82/'Indice PondENGHO'!BN81-1</f>
        <v>0.12371162284175963</v>
      </c>
      <c r="BP84" s="74">
        <f>+'Indice PondENGHO'!BO82/'Indice PondENGHO'!BO81-1</f>
        <v>0.12207259011651739</v>
      </c>
      <c r="BQ84" s="74">
        <f>+'Indice PondENGHO'!BP82/'Indice PondENGHO'!BP81-1</f>
        <v>0.12078610800266154</v>
      </c>
      <c r="BR84" s="10">
        <f>+'Indice PondENGHO'!BQ82/'Indice PondENGHO'!BQ81-1</f>
        <v>0.154570538551142</v>
      </c>
      <c r="BS84" s="3">
        <f>+'Indice PondENGHO'!BR82/'Indice PondENGHO'!BR81-1</f>
        <v>8.7877297747880778E-2</v>
      </c>
      <c r="BT84" s="3">
        <f>+'Indice PondENGHO'!BS82/'Indice PondENGHO'!BS81-1</f>
        <v>9.0146891052354627E-2</v>
      </c>
      <c r="BU84" s="3">
        <f>+'Indice PondENGHO'!BT82/'Indice PondENGHO'!BT81-1</f>
        <v>9.066287602542733E-2</v>
      </c>
      <c r="BV84" s="3">
        <f>+'Indice PondENGHO'!BU82/'Indice PondENGHO'!BU81-1</f>
        <v>0.13783232342160789</v>
      </c>
      <c r="BW84" s="3">
        <f>+'Indice PondENGHO'!BV82/'Indice PondENGHO'!BV81-1</f>
        <v>0.15205671206216653</v>
      </c>
      <c r="BX84" s="3">
        <f>+'Indice PondENGHO'!BW82/'Indice PondENGHO'!BW81-1</f>
        <v>0.10565273832002364</v>
      </c>
      <c r="BY84" s="3">
        <f>+'Indice PondENGHO'!BX82/'Indice PondENGHO'!BX81-1</f>
        <v>5.0380371573840232E-2</v>
      </c>
      <c r="BZ84" s="3">
        <f>+'Indice PondENGHO'!BY82/'Indice PondENGHO'!BY81-1</f>
        <v>0.11191576284107052</v>
      </c>
      <c r="CA84" s="3">
        <f>+'Indice PondENGHO'!BZ82/'Indice PondENGHO'!BZ81-1</f>
        <v>9.2680805818132317E-2</v>
      </c>
      <c r="CB84" s="3">
        <f>+'Indice PondENGHO'!CA82/'Indice PondENGHO'!CA81-1</f>
        <v>0.12531802726077901</v>
      </c>
      <c r="CC84" s="11">
        <f>+'Indice PondENGHO'!CB82/'Indice PondENGHO'!CB81-1</f>
        <v>9.199400474309094E-2</v>
      </c>
      <c r="CD84" s="10">
        <f>+'Indice PondENGHO'!CC82/'Indice PondENGHO'!CC81-1</f>
        <v>0.12321616401500668</v>
      </c>
      <c r="CE84" s="11">
        <f>+'Indice PondENGHO'!CD82/'Indice PondENGHO'!CD81-1</f>
        <v>0.12321616401500668</v>
      </c>
      <c r="CG84" s="3">
        <f ca="1">+'Indice PondENGHO'!CF82/'Indice PondENGHO'!CF81-1</f>
        <v>0.12247731870153578</v>
      </c>
      <c r="CI84" s="3">
        <f t="shared" ref="CI84" si="33">+BM84-BQ84</f>
        <v>8.123360346610653E-3</v>
      </c>
      <c r="CJ84" s="3">
        <f>+'[3]Infla Mensual PondENGHO'!CF84</f>
        <v>8.6321623586669283E-3</v>
      </c>
      <c r="CK84" s="3">
        <f t="shared" ref="CK84" si="34">+CI84-CJ84</f>
        <v>-5.0880201205627529E-4</v>
      </c>
    </row>
    <row r="85" spans="1:89" x14ac:dyDescent="0.25">
      <c r="A85" s="2">
        <f t="shared" ref="A85" si="35">+DATE(C85,B85,1)</f>
        <v>45170</v>
      </c>
      <c r="B85" s="1">
        <f t="shared" si="6"/>
        <v>9</v>
      </c>
      <c r="C85" s="1">
        <f t="shared" ref="C85" si="36">+IF(B85=1,C84+1,C84)</f>
        <v>2023</v>
      </c>
      <c r="D85" s="10">
        <f>+'Indice PondENGHO'!D83/'Indice PondENGHO'!D82-1</f>
        <v>0.13787735449700422</v>
      </c>
      <c r="E85" s="3">
        <f>+'Indice PondENGHO'!E83/'Indice PondENGHO'!E82-1</f>
        <v>9.5890855183235812E-2</v>
      </c>
      <c r="F85" s="3">
        <f>+'Indice PondENGHO'!F83/'Indice PondENGHO'!F82-1</f>
        <v>0.12434030632179671</v>
      </c>
      <c r="G85" s="3">
        <f>+'Indice PondENGHO'!G83/'Indice PondENGHO'!G82-1</f>
        <v>8.9623883535803195E-2</v>
      </c>
      <c r="H85" s="3">
        <f>+'Indice PondENGHO'!H83/'Indice PondENGHO'!H82-1</f>
        <v>0.12332197279861301</v>
      </c>
      <c r="I85" s="3">
        <f>+'Indice PondENGHO'!I83/'Indice PondENGHO'!I82-1</f>
        <v>9.9340304755401343E-2</v>
      </c>
      <c r="J85" s="3">
        <f>+'Indice PondENGHO'!J83/'Indice PondENGHO'!J82-1</f>
        <v>0.11187009419797422</v>
      </c>
      <c r="K85" s="3">
        <f>+'Indice PondENGHO'!K83/'Indice PondENGHO'!K82-1</f>
        <v>9.8929822579754134E-2</v>
      </c>
      <c r="L85" s="3">
        <f>+'Indice PondENGHO'!L83/'Indice PondENGHO'!L82-1</f>
        <v>0.15107003726572565</v>
      </c>
      <c r="M85" s="3">
        <f>+'Indice PondENGHO'!M83/'Indice PondENGHO'!M82-1</f>
        <v>0.10106206979261168</v>
      </c>
      <c r="N85" s="3">
        <f>+'Indice PondENGHO'!N83/'Indice PondENGHO'!N82-1</f>
        <v>0.12980275348100334</v>
      </c>
      <c r="O85" s="11">
        <f>+'Indice PondENGHO'!O83/'Indice PondENGHO'!O82-1</f>
        <v>0.11469107100899034</v>
      </c>
      <c r="P85" s="3">
        <f>+'Indice PondENGHO'!P83/'Indice PondENGHO'!P82-1</f>
        <v>0.13724904871683985</v>
      </c>
      <c r="Q85" s="3">
        <f>+'Indice PondENGHO'!Q83/'Indice PondENGHO'!Q82-1</f>
        <v>9.5352213517245321E-2</v>
      </c>
      <c r="R85" s="3">
        <f>+'Indice PondENGHO'!R83/'Indice PondENGHO'!R82-1</f>
        <v>0.12499345381799509</v>
      </c>
      <c r="S85" s="3">
        <f>+'Indice PondENGHO'!S83/'Indice PondENGHO'!S82-1</f>
        <v>8.7092197215561162E-2</v>
      </c>
      <c r="T85" s="3">
        <f>+'Indice PondENGHO'!T83/'Indice PondENGHO'!T82-1</f>
        <v>0.12139239099275145</v>
      </c>
      <c r="U85" s="3">
        <f>+'Indice PondENGHO'!U83/'Indice PondENGHO'!U82-1</f>
        <v>9.8841584734644439E-2</v>
      </c>
      <c r="V85" s="3">
        <f>+'Indice PondENGHO'!V83/'Indice PondENGHO'!V82-1</f>
        <v>0.11054625110500815</v>
      </c>
      <c r="W85" s="3">
        <f>+'Indice PondENGHO'!W83/'Indice PondENGHO'!W82-1</f>
        <v>9.8073711562808752E-2</v>
      </c>
      <c r="X85" s="3">
        <f>+'Indice PondENGHO'!X83/'Indice PondENGHO'!X82-1</f>
        <v>0.15177625518832927</v>
      </c>
      <c r="Y85" s="3">
        <f>+'Indice PondENGHO'!Y83/'Indice PondENGHO'!Y82-1</f>
        <v>0.10702151491326983</v>
      </c>
      <c r="Z85" s="3">
        <f>+'Indice PondENGHO'!Z83/'Indice PondENGHO'!Z82-1</f>
        <v>0.13058342850797366</v>
      </c>
      <c r="AA85" s="3">
        <f>+'Indice PondENGHO'!AA83/'Indice PondENGHO'!AA82-1</f>
        <v>0.11549079647033555</v>
      </c>
      <c r="AB85" s="10">
        <f>+'Indice PondENGHO'!AB83/'Indice PondENGHO'!AB82-1</f>
        <v>0.136983787769833</v>
      </c>
      <c r="AC85" s="3">
        <f>+'Indice PondENGHO'!AC83/'Indice PondENGHO'!AC82-1</f>
        <v>9.5839979246961082E-2</v>
      </c>
      <c r="AD85" s="3">
        <f>+'Indice PondENGHO'!AD83/'Indice PondENGHO'!AD82-1</f>
        <v>0.12491873943992826</v>
      </c>
      <c r="AE85" s="3">
        <f>+'Indice PondENGHO'!AE83/'Indice PondENGHO'!AE82-1</f>
        <v>8.5723915900120629E-2</v>
      </c>
      <c r="AF85" s="3">
        <f>+'Indice PondENGHO'!AF83/'Indice PondENGHO'!AF82-1</f>
        <v>0.12134515378580457</v>
      </c>
      <c r="AG85" s="3">
        <f>+'Indice PondENGHO'!AG83/'Indice PondENGHO'!AG82-1</f>
        <v>9.9114759936823615E-2</v>
      </c>
      <c r="AH85" s="3">
        <f>+'Indice PondENGHO'!AH83/'Indice PondENGHO'!AH82-1</f>
        <v>0.11003696608543656</v>
      </c>
      <c r="AI85" s="3">
        <f>+'Indice PondENGHO'!AI83/'Indice PondENGHO'!AI82-1</f>
        <v>9.7542636309128294E-2</v>
      </c>
      <c r="AJ85" s="3">
        <f>+'Indice PondENGHO'!AJ83/'Indice PondENGHO'!AJ82-1</f>
        <v>0.15216652616643933</v>
      </c>
      <c r="AK85" s="3">
        <f>+'Indice PondENGHO'!AK83/'Indice PondENGHO'!AK82-1</f>
        <v>0.10826743297941333</v>
      </c>
      <c r="AL85" s="3">
        <f>+'Indice PondENGHO'!AL83/'Indice PondENGHO'!AL82-1</f>
        <v>0.13234130023662116</v>
      </c>
      <c r="AM85" s="11">
        <f>+'Indice PondENGHO'!AM83/'Indice PondENGHO'!AM82-1</f>
        <v>0.11567271714795724</v>
      </c>
      <c r="AN85" s="3">
        <f>+'Indice PondENGHO'!AN83/'Indice PondENGHO'!AN82-1</f>
        <v>0.1368455052815325</v>
      </c>
      <c r="AO85" s="3">
        <f>+'Indice PondENGHO'!AO83/'Indice PondENGHO'!AO82-1</f>
        <v>9.5485276413825426E-2</v>
      </c>
      <c r="AP85" s="3">
        <f>+'Indice PondENGHO'!AP83/'Indice PondENGHO'!AP82-1</f>
        <v>0.12575137076606646</v>
      </c>
      <c r="AQ85" s="3">
        <f>+'Indice PondENGHO'!AQ83/'Indice PondENGHO'!AQ82-1</f>
        <v>8.5576756860878511E-2</v>
      </c>
      <c r="AR85" s="3">
        <f>+'Indice PondENGHO'!AR83/'Indice PondENGHO'!AR82-1</f>
        <v>0.1211546353918207</v>
      </c>
      <c r="AS85" s="3">
        <f>+'Indice PondENGHO'!AS83/'Indice PondENGHO'!AS82-1</f>
        <v>9.4914499681962861E-2</v>
      </c>
      <c r="AT85" s="3">
        <f>+'Indice PondENGHO'!AT83/'Indice PondENGHO'!AT82-1</f>
        <v>0.10823576698538129</v>
      </c>
      <c r="AU85" s="3">
        <f>+'Indice PondENGHO'!AU83/'Indice PondENGHO'!AU82-1</f>
        <v>9.6893181731756428E-2</v>
      </c>
      <c r="AV85" s="3">
        <f>+'Indice PondENGHO'!AV83/'Indice PondENGHO'!AV82-1</f>
        <v>0.15191649484223646</v>
      </c>
      <c r="AW85" s="3">
        <f>+'Indice PondENGHO'!AW83/'Indice PondENGHO'!AW82-1</f>
        <v>0.10756314370195064</v>
      </c>
      <c r="AX85" s="3">
        <f>+'Indice PondENGHO'!AX83/'Indice PondENGHO'!AX82-1</f>
        <v>0.1336297807992981</v>
      </c>
      <c r="AY85" s="3">
        <f>+'Indice PondENGHO'!AY83/'Indice PondENGHO'!AY82-1</f>
        <v>0.11592448092485852</v>
      </c>
      <c r="AZ85" s="10">
        <f>+'Indice PondENGHO'!AZ83/'Indice PondENGHO'!AZ82-1</f>
        <v>0.13543693100771503</v>
      </c>
      <c r="BA85" s="3">
        <f>+'Indice PondENGHO'!BA83/'Indice PondENGHO'!BA82-1</f>
        <v>9.4725514202697481E-2</v>
      </c>
      <c r="BB85" s="3">
        <f>+'Indice PondENGHO'!BB83/'Indice PondENGHO'!BB82-1</f>
        <v>0.12639388989192457</v>
      </c>
      <c r="BC85" s="3">
        <f>+'Indice PondENGHO'!BC83/'Indice PondENGHO'!BC82-1</f>
        <v>8.3843867850493803E-2</v>
      </c>
      <c r="BD85" s="3">
        <f>+'Indice PondENGHO'!BD83/'Indice PondENGHO'!BD82-1</f>
        <v>0.11791818566486278</v>
      </c>
      <c r="BE85" s="3">
        <f>+'Indice PondENGHO'!BE83/'Indice PondENGHO'!BE82-1</f>
        <v>9.1478833373602519E-2</v>
      </c>
      <c r="BF85" s="3">
        <f>+'Indice PondENGHO'!BF83/'Indice PondENGHO'!BF82-1</f>
        <v>0.10675802715115235</v>
      </c>
      <c r="BG85" s="3">
        <f>+'Indice PondENGHO'!BG83/'Indice PondENGHO'!BG82-1</f>
        <v>9.5715516887250551E-2</v>
      </c>
      <c r="BH85" s="3">
        <f>+'Indice PondENGHO'!BH83/'Indice PondENGHO'!BH82-1</f>
        <v>0.15206580035936601</v>
      </c>
      <c r="BI85" s="3">
        <f>+'Indice PondENGHO'!BI83/'Indice PondENGHO'!BI82-1</f>
        <v>0.11403735977936669</v>
      </c>
      <c r="BJ85" s="3">
        <f>+'Indice PondENGHO'!BJ83/'Indice PondENGHO'!BJ82-1</f>
        <v>0.13517293214952075</v>
      </c>
      <c r="BK85" s="11">
        <f>+'Indice PondENGHO'!BK83/'Indice PondENGHO'!BK82-1</f>
        <v>0.11759271334861232</v>
      </c>
      <c r="BL85" s="2">
        <f t="shared" ref="BL85" si="37">+A85</f>
        <v>45170</v>
      </c>
      <c r="BM85" s="74">
        <f>+'Indice PondENGHO'!BL83/'Indice PondENGHO'!BL82-1</f>
        <v>0.12568217146119265</v>
      </c>
      <c r="BN85" s="74">
        <f>+'Indice PondENGHO'!BM83/'Indice PondENGHO'!BM82-1</f>
        <v>0.12342066294499077</v>
      </c>
      <c r="BO85" s="74">
        <f>+'Indice PondENGHO'!BN83/'Indice PondENGHO'!BN82-1</f>
        <v>0.12279969217713438</v>
      </c>
      <c r="BP85" s="74">
        <f>+'Indice PondENGHO'!BO83/'Indice PondENGHO'!BO82-1</f>
        <v>0.1214203858363414</v>
      </c>
      <c r="BQ85" s="74">
        <f>+'Indice PondENGHO'!BP83/'Indice PondENGHO'!BP82-1</f>
        <v>0.11951165404165809</v>
      </c>
      <c r="BR85" s="10">
        <f>+'Indice PondENGHO'!BQ83/'Indice PondENGHO'!BQ82-1</f>
        <v>0.13681984210181475</v>
      </c>
      <c r="BS85" s="3">
        <f>+'Indice PondENGHO'!BR83/'Indice PondENGHO'!BR82-1</f>
        <v>9.5345789992385077E-2</v>
      </c>
      <c r="BT85" s="3">
        <f>+'Indice PondENGHO'!BS83/'Indice PondENGHO'!BS82-1</f>
        <v>0.1254647593022622</v>
      </c>
      <c r="BU85" s="3">
        <f>+'Indice PondENGHO'!BT83/'Indice PondENGHO'!BT82-1</f>
        <v>8.5760074371035833E-2</v>
      </c>
      <c r="BV85" s="3">
        <f>+'Indice PondENGHO'!BU83/'Indice PondENGHO'!BU82-1</f>
        <v>0.12005964964029947</v>
      </c>
      <c r="BW85" s="3">
        <f>+'Indice PondENGHO'!BV83/'Indice PondENGHO'!BV82-1</f>
        <v>9.5054892731596619E-2</v>
      </c>
      <c r="BX85" s="3">
        <f>+'Indice PondENGHO'!BW83/'Indice PondENGHO'!BW82-1</f>
        <v>0.10864949025243176</v>
      </c>
      <c r="BY85" s="3">
        <f>+'Indice PondENGHO'!BX83/'Indice PondENGHO'!BX82-1</f>
        <v>9.7117886842978285E-2</v>
      </c>
      <c r="BZ85" s="3">
        <f>+'Indice PondENGHO'!BY83/'Indice PondENGHO'!BY82-1</f>
        <v>0.15190429505840175</v>
      </c>
      <c r="CA85" s="3">
        <f>+'Indice PondENGHO'!BZ83/'Indice PondENGHO'!BZ82-1</f>
        <v>0.10983550292465627</v>
      </c>
      <c r="CB85" s="3">
        <f>+'Indice PondENGHO'!CA83/'Indice PondENGHO'!CA82-1</f>
        <v>0.13335872257496151</v>
      </c>
      <c r="CC85" s="11">
        <f>+'Indice PondENGHO'!CB83/'Indice PondENGHO'!CB82-1</f>
        <v>0.11631861218392392</v>
      </c>
      <c r="CD85" s="10">
        <f>+'Indice PondENGHO'!CC83/'Indice PondENGHO'!CC82-1</f>
        <v>0.12189879879393239</v>
      </c>
      <c r="CE85" s="11">
        <f>+'Indice PondENGHO'!CD83/'Indice PondENGHO'!CD82-1</f>
        <v>0.12189879879393239</v>
      </c>
      <c r="CG85" s="3">
        <f ca="1">+'Indice PondENGHO'!CF83/'Indice PondENGHO'!CF82-1</f>
        <v>0.1214860205997641</v>
      </c>
      <c r="CI85" s="3">
        <f t="shared" ref="CI85" si="38">+BM85-BQ85</f>
        <v>6.1705174195345602E-3</v>
      </c>
      <c r="CJ85" s="3">
        <f>+'[3]Infla Mensual PondENGHO'!CF85</f>
        <v>7.7413872548892648E-3</v>
      </c>
      <c r="CK85" s="3">
        <f t="shared" ref="CK85" si="39">+CI85-CJ85</f>
        <v>-1.5708698353547046E-3</v>
      </c>
    </row>
    <row r="86" spans="1:89" x14ac:dyDescent="0.25">
      <c r="A86" s="2">
        <f t="shared" ref="A86" si="40">+DATE(C86,B86,1)</f>
        <v>45200</v>
      </c>
      <c r="B86" s="1">
        <f t="shared" si="6"/>
        <v>10</v>
      </c>
      <c r="C86" s="1">
        <f t="shared" ref="C86" si="41">+IF(B86=1,C85+1,C85)</f>
        <v>2023</v>
      </c>
      <c r="D86" s="10">
        <f>+'Indice PondENGHO'!D84/'Indice PondENGHO'!D83-1</f>
        <v>6.690509347135154E-2</v>
      </c>
      <c r="E86" s="3">
        <f>+'Indice PondENGHO'!E84/'Indice PondENGHO'!E83-1</f>
        <v>9.8365646084758174E-2</v>
      </c>
      <c r="F86" s="3">
        <f>+'Indice PondENGHO'!F84/'Indice PondENGHO'!F83-1</f>
        <v>0.10019554276090314</v>
      </c>
      <c r="G86" s="3">
        <f>+'Indice PondENGHO'!G84/'Indice PondENGHO'!G83-1</f>
        <v>7.2303598029133997E-2</v>
      </c>
      <c r="H86" s="3">
        <f>+'Indice PondENGHO'!H84/'Indice PondENGHO'!H83-1</f>
        <v>0.10409792814262087</v>
      </c>
      <c r="I86" s="3">
        <f>+'Indice PondENGHO'!I84/'Indice PondENGHO'!I83-1</f>
        <v>4.8809536277557575E-2</v>
      </c>
      <c r="J86" s="3">
        <f>+'Indice PondENGHO'!J84/'Indice PondENGHO'!J83-1</f>
        <v>7.0617448192987098E-2</v>
      </c>
      <c r="K86" s="3">
        <f>+'Indice PondENGHO'!K84/'Indice PondENGHO'!K83-1</f>
        <v>0.12216562519483287</v>
      </c>
      <c r="L86" s="3">
        <f>+'Indice PondENGHO'!L84/'Indice PondENGHO'!L83-1</f>
        <v>9.1837986783884551E-2</v>
      </c>
      <c r="M86" s="3">
        <f>+'Indice PondENGHO'!M84/'Indice PondENGHO'!M83-1</f>
        <v>6.9266622230399699E-2</v>
      </c>
      <c r="N86" s="3">
        <f>+'Indice PondENGHO'!N84/'Indice PondENGHO'!N83-1</f>
        <v>8.9268898172632394E-2</v>
      </c>
      <c r="O86" s="11">
        <f>+'Indice PondENGHO'!O84/'Indice PondENGHO'!O83-1</f>
        <v>7.7277687064532197E-2</v>
      </c>
      <c r="P86" s="3">
        <f>+'Indice PondENGHO'!P84/'Indice PondENGHO'!P83-1</f>
        <v>6.8307847856768689E-2</v>
      </c>
      <c r="Q86" s="3">
        <f>+'Indice PondENGHO'!Q84/'Indice PondENGHO'!Q83-1</f>
        <v>9.9280536100601058E-2</v>
      </c>
      <c r="R86" s="3">
        <f>+'Indice PondENGHO'!R84/'Indice PondENGHO'!R83-1</f>
        <v>0.10212035463250291</v>
      </c>
      <c r="S86" s="3">
        <f>+'Indice PondENGHO'!S84/'Indice PondENGHO'!S83-1</f>
        <v>7.5429125902818805E-2</v>
      </c>
      <c r="T86" s="3">
        <f>+'Indice PondENGHO'!T84/'Indice PondENGHO'!T83-1</f>
        <v>0.10511122584027177</v>
      </c>
      <c r="U86" s="3">
        <f>+'Indice PondENGHO'!U84/'Indice PondENGHO'!U83-1</f>
        <v>4.9556265203129168E-2</v>
      </c>
      <c r="V86" s="3">
        <f>+'Indice PondENGHO'!V84/'Indice PondENGHO'!V83-1</f>
        <v>7.0179896856203516E-2</v>
      </c>
      <c r="W86" s="3">
        <f>+'Indice PondENGHO'!W84/'Indice PondENGHO'!W83-1</f>
        <v>0.12271940036352436</v>
      </c>
      <c r="X86" s="3">
        <f>+'Indice PondENGHO'!X84/'Indice PondENGHO'!X83-1</f>
        <v>8.9457644248397639E-2</v>
      </c>
      <c r="Y86" s="3">
        <f>+'Indice PondENGHO'!Y84/'Indice PondENGHO'!Y83-1</f>
        <v>6.6454504479837473E-2</v>
      </c>
      <c r="Z86" s="3">
        <f>+'Indice PondENGHO'!Z84/'Indice PondENGHO'!Z83-1</f>
        <v>8.8879071060212755E-2</v>
      </c>
      <c r="AA86" s="3">
        <f>+'Indice PondENGHO'!AA84/'Indice PondENGHO'!AA83-1</f>
        <v>7.6544980899152959E-2</v>
      </c>
      <c r="AB86" s="10">
        <f>+'Indice PondENGHO'!AB84/'Indice PondENGHO'!AB83-1</f>
        <v>6.9095398217291049E-2</v>
      </c>
      <c r="AC86" s="3">
        <f>+'Indice PondENGHO'!AC84/'Indice PondENGHO'!AC83-1</f>
        <v>9.9072422571061969E-2</v>
      </c>
      <c r="AD86" s="3">
        <f>+'Indice PondENGHO'!AD84/'Indice PondENGHO'!AD83-1</f>
        <v>0.10319975594427255</v>
      </c>
      <c r="AE86" s="3">
        <f>+'Indice PondENGHO'!AE84/'Indice PondENGHO'!AE83-1</f>
        <v>7.7375676105852609E-2</v>
      </c>
      <c r="AF86" s="3">
        <f>+'Indice PondENGHO'!AF84/'Indice PondENGHO'!AF83-1</f>
        <v>0.10523598927325772</v>
      </c>
      <c r="AG86" s="3">
        <f>+'Indice PondENGHO'!AG84/'Indice PondENGHO'!AG83-1</f>
        <v>5.0622344479743786E-2</v>
      </c>
      <c r="AH86" s="3">
        <f>+'Indice PondENGHO'!AH84/'Indice PondENGHO'!AH83-1</f>
        <v>7.1606748402851084E-2</v>
      </c>
      <c r="AI86" s="3">
        <f>+'Indice PondENGHO'!AI84/'Indice PondENGHO'!AI83-1</f>
        <v>0.12307808486088745</v>
      </c>
      <c r="AJ86" s="3">
        <f>+'Indice PondENGHO'!AJ84/'Indice PondENGHO'!AJ83-1</f>
        <v>8.8300659384329849E-2</v>
      </c>
      <c r="AK86" s="3">
        <f>+'Indice PondENGHO'!AK84/'Indice PondENGHO'!AK83-1</f>
        <v>6.6143834080709674E-2</v>
      </c>
      <c r="AL86" s="3">
        <f>+'Indice PondENGHO'!AL84/'Indice PondENGHO'!AL83-1</f>
        <v>8.8338569667600897E-2</v>
      </c>
      <c r="AM86" s="11">
        <f>+'Indice PondENGHO'!AM84/'Indice PondENGHO'!AM83-1</f>
        <v>7.6542241870395378E-2</v>
      </c>
      <c r="AN86" s="3">
        <f>+'Indice PondENGHO'!AN84/'Indice PondENGHO'!AN83-1</f>
        <v>6.9612891717167669E-2</v>
      </c>
      <c r="AO86" s="3">
        <f>+'Indice PondENGHO'!AO84/'Indice PondENGHO'!AO83-1</f>
        <v>9.9386342857515242E-2</v>
      </c>
      <c r="AP86" s="3">
        <f>+'Indice PondENGHO'!AP84/'Indice PondENGHO'!AP83-1</f>
        <v>0.10370352298093022</v>
      </c>
      <c r="AQ86" s="3">
        <f>+'Indice PondENGHO'!AQ84/'Indice PondENGHO'!AQ83-1</f>
        <v>7.8223969966742191E-2</v>
      </c>
      <c r="AR86" s="3">
        <f>+'Indice PondENGHO'!AR84/'Indice PondENGHO'!AR83-1</f>
        <v>0.10526485427460774</v>
      </c>
      <c r="AS86" s="3">
        <f>+'Indice PondENGHO'!AS84/'Indice PondENGHO'!AS83-1</f>
        <v>5.1085788475355054E-2</v>
      </c>
      <c r="AT86" s="3">
        <f>+'Indice PondENGHO'!AT84/'Indice PondENGHO'!AT83-1</f>
        <v>7.0786343749775771E-2</v>
      </c>
      <c r="AU86" s="3">
        <f>+'Indice PondENGHO'!AU84/'Indice PondENGHO'!AU83-1</f>
        <v>0.12295207597777602</v>
      </c>
      <c r="AV86" s="3">
        <f>+'Indice PondENGHO'!AV84/'Indice PondENGHO'!AV83-1</f>
        <v>8.7945530962503238E-2</v>
      </c>
      <c r="AW86" s="3">
        <f>+'Indice PondENGHO'!AW84/'Indice PondENGHO'!AW83-1</f>
        <v>6.6363168681585094E-2</v>
      </c>
      <c r="AX86" s="3">
        <f>+'Indice PondENGHO'!AX84/'Indice PondENGHO'!AX83-1</f>
        <v>8.8122360217335105E-2</v>
      </c>
      <c r="AY86" s="3">
        <f>+'Indice PondENGHO'!AY84/'Indice PondENGHO'!AY83-1</f>
        <v>7.5177541405764714E-2</v>
      </c>
      <c r="AZ86" s="10">
        <f>+'Indice PondENGHO'!AZ84/'Indice PondENGHO'!AZ83-1</f>
        <v>7.0857254585577012E-2</v>
      </c>
      <c r="BA86" s="3">
        <f>+'Indice PondENGHO'!BA84/'Indice PondENGHO'!BA83-1</f>
        <v>9.9964675367861133E-2</v>
      </c>
      <c r="BB86" s="3">
        <f>+'Indice PondENGHO'!BB84/'Indice PondENGHO'!BB83-1</f>
        <v>0.10459714520105323</v>
      </c>
      <c r="BC86" s="3">
        <f>+'Indice PondENGHO'!BC84/'Indice PondENGHO'!BC83-1</f>
        <v>8.0450219853801519E-2</v>
      </c>
      <c r="BD86" s="3">
        <f>+'Indice PondENGHO'!BD84/'Indice PondENGHO'!BD83-1</f>
        <v>0.10624249160439114</v>
      </c>
      <c r="BE86" s="3">
        <f>+'Indice PondENGHO'!BE84/'Indice PondENGHO'!BE83-1</f>
        <v>5.1937662976983656E-2</v>
      </c>
      <c r="BF86" s="3">
        <f>+'Indice PondENGHO'!BF84/'Indice PondENGHO'!BF83-1</f>
        <v>7.1068009664907672E-2</v>
      </c>
      <c r="BG86" s="3">
        <f>+'Indice PondENGHO'!BG84/'Indice PondENGHO'!BG83-1</f>
        <v>0.12381849520862054</v>
      </c>
      <c r="BH86" s="3">
        <f>+'Indice PondENGHO'!BH84/'Indice PondENGHO'!BH83-1</f>
        <v>8.7033399507961295E-2</v>
      </c>
      <c r="BI86" s="3">
        <f>+'Indice PondENGHO'!BI84/'Indice PondENGHO'!BI83-1</f>
        <v>6.3124850811262956E-2</v>
      </c>
      <c r="BJ86" s="3">
        <f>+'Indice PondENGHO'!BJ84/'Indice PondENGHO'!BJ83-1</f>
        <v>8.7834096461716138E-2</v>
      </c>
      <c r="BK86" s="11">
        <f>+'Indice PondENGHO'!BK84/'Indice PondENGHO'!BK83-1</f>
        <v>7.2952090237815792E-2</v>
      </c>
      <c r="BL86" s="2">
        <f t="shared" ref="BL86" si="42">+A86</f>
        <v>45200</v>
      </c>
      <c r="BM86" s="74">
        <f>+'Indice PondENGHO'!BL84/'Indice PondENGHO'!BL83-1</f>
        <v>7.7262043891683119E-2</v>
      </c>
      <c r="BN86" s="74">
        <f>+'Indice PondENGHO'!BM84/'Indice PondENGHO'!BM83-1</f>
        <v>7.8880217077648584E-2</v>
      </c>
      <c r="BO86" s="74">
        <f>+'Indice PondENGHO'!BN84/'Indice PondENGHO'!BN83-1</f>
        <v>7.9280172047813346E-2</v>
      </c>
      <c r="BP86" s="74">
        <f>+'Indice PondENGHO'!BO84/'Indice PondENGHO'!BO83-1</f>
        <v>7.9688309718787265E-2</v>
      </c>
      <c r="BQ86" s="74">
        <f>+'Indice PondENGHO'!BP84/'Indice PondENGHO'!BP83-1</f>
        <v>8.0848382783769379E-2</v>
      </c>
      <c r="BR86" s="10">
        <f>+'Indice PondENGHO'!BQ84/'Indice PondENGHO'!BQ83-1</f>
        <v>6.9051475893018965E-2</v>
      </c>
      <c r="BS86" s="3">
        <f>+'Indice PondENGHO'!BR84/'Indice PondENGHO'!BR83-1</f>
        <v>9.9349405898506493E-2</v>
      </c>
      <c r="BT86" s="3">
        <f>+'Indice PondENGHO'!BS84/'Indice PondENGHO'!BS83-1</f>
        <v>0.10312867390119362</v>
      </c>
      <c r="BU86" s="3">
        <f>+'Indice PondENGHO'!BT84/'Indice PondENGHO'!BT83-1</f>
        <v>7.7646440688480256E-2</v>
      </c>
      <c r="BV86" s="3">
        <f>+'Indice PondENGHO'!BU84/'Indice PondENGHO'!BU83-1</f>
        <v>0.10554288489939712</v>
      </c>
      <c r="BW86" s="3">
        <f>+'Indice PondENGHO'!BV84/'Indice PondENGHO'!BV83-1</f>
        <v>5.0989027063413461E-2</v>
      </c>
      <c r="BX86" s="3">
        <f>+'Indice PondENGHO'!BW84/'Indice PondENGHO'!BW83-1</f>
        <v>7.0918733888115648E-2</v>
      </c>
      <c r="BY86" s="3">
        <f>+'Indice PondENGHO'!BX84/'Indice PondENGHO'!BX83-1</f>
        <v>0.1230949811010722</v>
      </c>
      <c r="BZ86" s="3">
        <f>+'Indice PondENGHO'!BY84/'Indice PondENGHO'!BY83-1</f>
        <v>8.8283226284612049E-2</v>
      </c>
      <c r="CA86" s="3">
        <f>+'Indice PondENGHO'!BZ84/'Indice PondENGHO'!BZ83-1</f>
        <v>6.5199409968259125E-2</v>
      </c>
      <c r="CB86" s="3">
        <f>+'Indice PondENGHO'!CA84/'Indice PondENGHO'!CA83-1</f>
        <v>8.8226477928761371E-2</v>
      </c>
      <c r="CC86" s="11">
        <f>+'Indice PondENGHO'!CB84/'Indice PondENGHO'!CB83-1</f>
        <v>7.4977253424912904E-2</v>
      </c>
      <c r="CD86" s="10">
        <f>+'Indice PondENGHO'!CC84/'Indice PondENGHO'!CC83-1</f>
        <v>7.9555847517348122E-2</v>
      </c>
      <c r="CE86" s="11">
        <f>+'Indice PondENGHO'!CD84/'Indice PondENGHO'!CD83-1</f>
        <v>7.9555847517348122E-2</v>
      </c>
    </row>
    <row r="87" spans="1:89" x14ac:dyDescent="0.25">
      <c r="A87" s="2">
        <f t="shared" ref="A87" si="43">+DATE(C87,B87,1)</f>
        <v>45231</v>
      </c>
      <c r="B87" s="1">
        <f t="shared" si="6"/>
        <v>11</v>
      </c>
      <c r="C87" s="1">
        <f t="shared" ref="C87" si="44">+IF(B87=1,C86+1,C86)</f>
        <v>2023</v>
      </c>
      <c r="D87" s="10">
        <f>+'Indice PondENGHO'!D85/'Indice PondENGHO'!D84-1</f>
        <v>0.16140727273718625</v>
      </c>
      <c r="E87" s="3">
        <f>+'Indice PondENGHO'!E85/'Indice PondENGHO'!E84-1</f>
        <v>0.11288055064129221</v>
      </c>
      <c r="F87" s="3">
        <f>+'Indice PondENGHO'!F85/'Indice PondENGHO'!F84-1</f>
        <v>0.11416227529417644</v>
      </c>
      <c r="G87" s="3">
        <f>+'Indice PondENGHO'!G85/'Indice PondENGHO'!G84-1</f>
        <v>7.3952326466852236E-2</v>
      </c>
      <c r="H87" s="3">
        <f>+'Indice PondENGHO'!H85/'Indice PondENGHO'!H84-1</f>
        <v>0.12793993790206515</v>
      </c>
      <c r="I87" s="3">
        <f>+'Indice PondENGHO'!I85/'Indice PondENGHO'!I84-1</f>
        <v>0.15645371210669423</v>
      </c>
      <c r="J87" s="3">
        <f>+'Indice PondENGHO'!J85/'Indice PondENGHO'!J84-1</f>
        <v>0.1042915259376036</v>
      </c>
      <c r="K87" s="3">
        <f>+'Indice PondENGHO'!K85/'Indice PondENGHO'!K84-1</f>
        <v>0.14778466282713842</v>
      </c>
      <c r="L87" s="3">
        <f>+'Indice PondENGHO'!L85/'Indice PondENGHO'!L84-1</f>
        <v>0.13355485706580561</v>
      </c>
      <c r="M87" s="3">
        <f>+'Indice PondENGHO'!M85/'Indice PondENGHO'!M84-1</f>
        <v>0.10697902945713489</v>
      </c>
      <c r="N87" s="3">
        <f>+'Indice PondENGHO'!N85/'Indice PondENGHO'!N84-1</f>
        <v>0.11761553114380674</v>
      </c>
      <c r="O87" s="11">
        <f>+'Indice PondENGHO'!O85/'Indice PondENGHO'!O84-1</f>
        <v>0.11533870914235078</v>
      </c>
      <c r="P87" s="3">
        <f>+'Indice PondENGHO'!P85/'Indice PondENGHO'!P84-1</f>
        <v>0.16396311149161158</v>
      </c>
      <c r="Q87" s="3">
        <f>+'Indice PondENGHO'!Q85/'Indice PondENGHO'!Q84-1</f>
        <v>0.11349579957239375</v>
      </c>
      <c r="R87" s="3">
        <f>+'Indice PondENGHO'!R85/'Indice PondENGHO'!R84-1</f>
        <v>0.11375636676546441</v>
      </c>
      <c r="S87" s="3">
        <f>+'Indice PondENGHO'!S85/'Indice PondENGHO'!S84-1</f>
        <v>7.3702894300692323E-2</v>
      </c>
      <c r="T87" s="3">
        <f>+'Indice PondENGHO'!T85/'Indice PondENGHO'!T84-1</f>
        <v>0.12785330830902564</v>
      </c>
      <c r="U87" s="3">
        <f>+'Indice PondENGHO'!U85/'Indice PondENGHO'!U84-1</f>
        <v>0.15731560714266735</v>
      </c>
      <c r="V87" s="3">
        <f>+'Indice PondENGHO'!V85/'Indice PondENGHO'!V84-1</f>
        <v>0.10381735172579054</v>
      </c>
      <c r="W87" s="3">
        <f>+'Indice PondENGHO'!W85/'Indice PondENGHO'!W84-1</f>
        <v>0.14805799391946128</v>
      </c>
      <c r="X87" s="3">
        <f>+'Indice PondENGHO'!X85/'Indice PondENGHO'!X84-1</f>
        <v>0.13483101010506071</v>
      </c>
      <c r="Y87" s="3">
        <f>+'Indice PondENGHO'!Y85/'Indice PondENGHO'!Y84-1</f>
        <v>0.11531464704056904</v>
      </c>
      <c r="Z87" s="3">
        <f>+'Indice PondENGHO'!Z85/'Indice PondENGHO'!Z84-1</f>
        <v>0.11912298316595349</v>
      </c>
      <c r="AA87" s="3">
        <f>+'Indice PondENGHO'!AA85/'Indice PondENGHO'!AA84-1</f>
        <v>0.11501949450635363</v>
      </c>
      <c r="AB87" s="10">
        <f>+'Indice PondENGHO'!AB85/'Indice PondENGHO'!AB84-1</f>
        <v>0.16573355976920423</v>
      </c>
      <c r="AC87" s="3">
        <f>+'Indice PondENGHO'!AC85/'Indice PondENGHO'!AC84-1</f>
        <v>0.11332093446185953</v>
      </c>
      <c r="AD87" s="3">
        <f>+'Indice PondENGHO'!AD85/'Indice PondENGHO'!AD84-1</f>
        <v>0.11383819555041308</v>
      </c>
      <c r="AE87" s="3">
        <f>+'Indice PondENGHO'!AE85/'Indice PondENGHO'!AE84-1</f>
        <v>7.2886055697340524E-2</v>
      </c>
      <c r="AF87" s="3">
        <f>+'Indice PondENGHO'!AF85/'Indice PondENGHO'!AF84-1</f>
        <v>0.1276915196691526</v>
      </c>
      <c r="AG87" s="3">
        <f>+'Indice PondENGHO'!AG85/'Indice PondENGHO'!AG84-1</f>
        <v>0.15513489595035312</v>
      </c>
      <c r="AH87" s="3">
        <f>+'Indice PondENGHO'!AH85/'Indice PondENGHO'!AH84-1</f>
        <v>0.10441512182084334</v>
      </c>
      <c r="AI87" s="3">
        <f>+'Indice PondENGHO'!AI85/'Indice PondENGHO'!AI84-1</f>
        <v>0.14859370119156434</v>
      </c>
      <c r="AJ87" s="3">
        <f>+'Indice PondENGHO'!AJ85/'Indice PondENGHO'!AJ84-1</f>
        <v>0.13558255196893731</v>
      </c>
      <c r="AK87" s="3">
        <f>+'Indice PondENGHO'!AK85/'Indice PondENGHO'!AK84-1</f>
        <v>0.11695453994284177</v>
      </c>
      <c r="AL87" s="3">
        <f>+'Indice PondENGHO'!AL85/'Indice PondENGHO'!AL84-1</f>
        <v>0.12069901368505498</v>
      </c>
      <c r="AM87" s="11">
        <f>+'Indice PondENGHO'!AM85/'Indice PondENGHO'!AM84-1</f>
        <v>0.11479010830119463</v>
      </c>
      <c r="AN87" s="3">
        <f>+'Indice PondENGHO'!AN85/'Indice PondENGHO'!AN84-1</f>
        <v>0.16675737313821326</v>
      </c>
      <c r="AO87" s="3">
        <f>+'Indice PondENGHO'!AO85/'Indice PondENGHO'!AO84-1</f>
        <v>0.11325521853796738</v>
      </c>
      <c r="AP87" s="3">
        <f>+'Indice PondENGHO'!AP85/'Indice PondENGHO'!AP84-1</f>
        <v>0.11329448680063514</v>
      </c>
      <c r="AQ87" s="3">
        <f>+'Indice PondENGHO'!AQ85/'Indice PondENGHO'!AQ84-1</f>
        <v>7.2031345802181068E-2</v>
      </c>
      <c r="AR87" s="3">
        <f>+'Indice PondENGHO'!AR85/'Indice PondENGHO'!AR84-1</f>
        <v>0.12788392649437941</v>
      </c>
      <c r="AS87" s="3">
        <f>+'Indice PondENGHO'!AS85/'Indice PondENGHO'!AS84-1</f>
        <v>0.15921743334746985</v>
      </c>
      <c r="AT87" s="3">
        <f>+'Indice PondENGHO'!AT85/'Indice PondENGHO'!AT84-1</f>
        <v>0.10382449636478319</v>
      </c>
      <c r="AU87" s="3">
        <f>+'Indice PondENGHO'!AU85/'Indice PondENGHO'!AU84-1</f>
        <v>0.14852082671543387</v>
      </c>
      <c r="AV87" s="3">
        <f>+'Indice PondENGHO'!AV85/'Indice PondENGHO'!AV84-1</f>
        <v>0.13604770486008522</v>
      </c>
      <c r="AW87" s="3">
        <f>+'Indice PondENGHO'!AW85/'Indice PondENGHO'!AW84-1</f>
        <v>0.11585621450217287</v>
      </c>
      <c r="AX87" s="3">
        <f>+'Indice PondENGHO'!AX85/'Indice PondENGHO'!AX84-1</f>
        <v>0.12142883758031897</v>
      </c>
      <c r="AY87" s="3">
        <f>+'Indice PondENGHO'!AY85/'Indice PondENGHO'!AY84-1</f>
        <v>0.11479526123421202</v>
      </c>
      <c r="AZ87" s="10">
        <f>+'Indice PondENGHO'!AZ85/'Indice PondENGHO'!AZ84-1</f>
        <v>0.16893213770321647</v>
      </c>
      <c r="BA87" s="3">
        <f>+'Indice PondENGHO'!BA85/'Indice PondENGHO'!BA84-1</f>
        <v>0.11341120536025318</v>
      </c>
      <c r="BB87" s="3">
        <f>+'Indice PondENGHO'!BB85/'Indice PondENGHO'!BB84-1</f>
        <v>0.11294204097422145</v>
      </c>
      <c r="BC87" s="3">
        <f>+'Indice PondENGHO'!BC85/'Indice PondENGHO'!BC84-1</f>
        <v>6.8855508041423041E-2</v>
      </c>
      <c r="BD87" s="3">
        <f>+'Indice PondENGHO'!BD85/'Indice PondENGHO'!BD84-1</f>
        <v>0.12845834475176687</v>
      </c>
      <c r="BE87" s="3">
        <f>+'Indice PondENGHO'!BE85/'Indice PondENGHO'!BE84-1</f>
        <v>0.1619167062974145</v>
      </c>
      <c r="BF87" s="3">
        <f>+'Indice PondENGHO'!BF85/'Indice PondENGHO'!BF84-1</f>
        <v>0.10399119691676129</v>
      </c>
      <c r="BG87" s="3">
        <f>+'Indice PondENGHO'!BG85/'Indice PondENGHO'!BG84-1</f>
        <v>0.14918747489936468</v>
      </c>
      <c r="BH87" s="3">
        <f>+'Indice PondENGHO'!BH85/'Indice PondENGHO'!BH84-1</f>
        <v>0.13708835984455936</v>
      </c>
      <c r="BI87" s="3">
        <f>+'Indice PondENGHO'!BI85/'Indice PondENGHO'!BI84-1</f>
        <v>0.12047586483747508</v>
      </c>
      <c r="BJ87" s="3">
        <f>+'Indice PondENGHO'!BJ85/'Indice PondENGHO'!BJ84-1</f>
        <v>0.12280045494887659</v>
      </c>
      <c r="BK87" s="11">
        <f>+'Indice PondENGHO'!BK85/'Indice PondENGHO'!BK84-1</f>
        <v>0.11470379003337983</v>
      </c>
      <c r="BL87" s="2">
        <f t="shared" ref="BL87" si="45">+A87</f>
        <v>45231</v>
      </c>
      <c r="BM87" s="74">
        <f>+'Indice PondENGHO'!BL85/'Indice PondENGHO'!BL84-1</f>
        <v>0.13638238283029502</v>
      </c>
      <c r="BN87" s="74">
        <f>+'Indice PondENGHO'!BM85/'Indice PondENGHO'!BM84-1</f>
        <v>0.13436359526075203</v>
      </c>
      <c r="BO87" s="74">
        <f>+'Indice PondENGHO'!BN85/'Indice PondENGHO'!BN84-1</f>
        <v>0.13453232257809788</v>
      </c>
      <c r="BP87" s="74">
        <f>+'Indice PondENGHO'!BO85/'Indice PondENGHO'!BO84-1</f>
        <v>0.13289864939109863</v>
      </c>
      <c r="BQ87" s="74">
        <f>+'Indice PondENGHO'!BP85/'Indice PondENGHO'!BP84-1</f>
        <v>0.13136529116970563</v>
      </c>
      <c r="BR87" s="10">
        <f>+'Indice PondENGHO'!BQ85/'Indice PondENGHO'!BQ84-1</f>
        <v>0.16554662896745476</v>
      </c>
      <c r="BS87" s="3">
        <f>+'Indice PondENGHO'!BR85/'Indice PondENGHO'!BR84-1</f>
        <v>0.11330821503559352</v>
      </c>
      <c r="BT87" s="3">
        <f>+'Indice PondENGHO'!BS85/'Indice PondENGHO'!BS84-1</f>
        <v>0.11348755540411259</v>
      </c>
      <c r="BU87" s="3">
        <f>+'Indice PondENGHO'!BT85/'Indice PondENGHO'!BT84-1</f>
        <v>7.1636093055410299E-2</v>
      </c>
      <c r="BV87" s="3">
        <f>+'Indice PondENGHO'!BU85/'Indice PondENGHO'!BU84-1</f>
        <v>0.12809477252105084</v>
      </c>
      <c r="BW87" s="3">
        <f>+'Indice PondENGHO'!BV85/'Indice PondENGHO'!BV84-1</f>
        <v>0.15916182434893744</v>
      </c>
      <c r="BX87" s="3">
        <f>+'Indice PondENGHO'!BW85/'Indice PondENGHO'!BW84-1</f>
        <v>0.10401987524567757</v>
      </c>
      <c r="BY87" s="3">
        <f>+'Indice PondENGHO'!BX85/'Indice PondENGHO'!BX84-1</f>
        <v>0.14856324211630079</v>
      </c>
      <c r="BZ87" s="3">
        <f>+'Indice PondENGHO'!BY85/'Indice PondENGHO'!BY84-1</f>
        <v>0.13592637668091023</v>
      </c>
      <c r="CA87" s="3">
        <f>+'Indice PondENGHO'!BZ85/'Indice PondENGHO'!BZ84-1</f>
        <v>0.11730786315976172</v>
      </c>
      <c r="CB87" s="3">
        <f>+'Indice PondENGHO'!CA85/'Indice PondENGHO'!CA84-1</f>
        <v>0.12127376167075488</v>
      </c>
      <c r="CC87" s="11">
        <f>+'Indice PondENGHO'!CB85/'Indice PondENGHO'!CB84-1</f>
        <v>0.11484553952419696</v>
      </c>
      <c r="CD87" s="10">
        <f>+'Indice PondENGHO'!CC85/'Indice PondENGHO'!CC84-1</f>
        <v>0.13336282224639406</v>
      </c>
      <c r="CE87" s="11">
        <f>+'Indice PondENGHO'!CD85/'Indice PondENGHO'!CD84-1</f>
        <v>0.13336282224639406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80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3:BQ8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3:CC8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B308-5D2E-4D98-B3C9-C4235010DAC5}">
  <sheetPr>
    <tabColor theme="9" tint="0.39997558519241921"/>
  </sheetPr>
  <dimension ref="A1:CX86"/>
  <sheetViews>
    <sheetView zoomScale="115" zoomScaleNormal="115" workbookViewId="0">
      <pane xSplit="3" ySplit="2" topLeftCell="CD78" activePane="bottomRight" state="frozen"/>
      <selection pane="topRight" activeCell="D1" sqref="D1"/>
      <selection pane="bottomLeft" activeCell="A3" sqref="A3"/>
      <selection pane="bottomRight" activeCell="C100" sqref="C100"/>
    </sheetView>
  </sheetViews>
  <sheetFormatPr baseColWidth="10" defaultColWidth="8" defaultRowHeight="12.75" x14ac:dyDescent="0.2"/>
  <cols>
    <col min="1" max="16384" width="8" style="55"/>
  </cols>
  <sheetData>
    <row r="1" spans="1:102" ht="13.5" thickBot="1" x14ac:dyDescent="0.25">
      <c r="D1" s="55">
        <v>0.12213077797204581</v>
      </c>
      <c r="E1" s="55">
        <v>0.15522292106174912</v>
      </c>
      <c r="F1" s="55">
        <v>0.17671654683960294</v>
      </c>
      <c r="G1" s="55">
        <v>0.22275586925395036</v>
      </c>
      <c r="H1" s="55">
        <v>0.32317388487265175</v>
      </c>
      <c r="K1" s="56" t="s">
        <v>132</v>
      </c>
      <c r="S1" s="55">
        <v>34.475013732910156</v>
      </c>
      <c r="T1" s="55">
        <v>27.694015502929688</v>
      </c>
      <c r="U1" s="55">
        <v>25.375776290893555</v>
      </c>
      <c r="V1" s="55">
        <v>21.080661773681641</v>
      </c>
      <c r="W1" s="55">
        <v>15.698500633239746</v>
      </c>
      <c r="Y1" s="56" t="s">
        <v>133</v>
      </c>
      <c r="AE1" s="64">
        <v>34.475013732910156</v>
      </c>
      <c r="AF1" s="65">
        <v>2.2236170768737793</v>
      </c>
      <c r="AG1" s="65">
        <v>7.9922947883605957</v>
      </c>
      <c r="AH1" s="65">
        <v>14.191224098205566</v>
      </c>
      <c r="AI1" s="65">
        <v>4.1193418502807617</v>
      </c>
      <c r="AJ1" s="65">
        <v>4.1856107711791992</v>
      </c>
      <c r="AK1" s="65">
        <v>10.388893127441406</v>
      </c>
      <c r="AL1" s="65">
        <v>5.0157270431518555</v>
      </c>
      <c r="AM1" s="65">
        <v>7.702176570892334</v>
      </c>
      <c r="AN1" s="65">
        <v>1.6482053995132446</v>
      </c>
      <c r="AO1" s="65">
        <v>4.388763427734375</v>
      </c>
      <c r="AP1" s="66">
        <v>3.6691303253173828</v>
      </c>
      <c r="AQ1" s="57"/>
      <c r="AS1" s="58">
        <v>15.698500633239746</v>
      </c>
      <c r="AT1" s="59">
        <v>1.8403748273849487</v>
      </c>
      <c r="AU1" s="59">
        <v>5.9696140289306641</v>
      </c>
      <c r="AV1" s="59">
        <v>14.619551658630371</v>
      </c>
      <c r="AW1" s="59">
        <v>6.9953794479370117</v>
      </c>
      <c r="AX1" s="59">
        <v>7.9965476989746094</v>
      </c>
      <c r="AY1" s="59">
        <v>15.644683837890625</v>
      </c>
      <c r="AZ1" s="59">
        <v>4.5556302070617676</v>
      </c>
      <c r="BA1" s="59">
        <v>9.7462596893310547</v>
      </c>
      <c r="BB1" s="59">
        <v>3.7638986110687256</v>
      </c>
      <c r="BC1" s="59">
        <v>8.1615171432495117</v>
      </c>
      <c r="BD1" s="60">
        <v>5.0080423355102539</v>
      </c>
      <c r="BG1" s="55" t="s">
        <v>134</v>
      </c>
      <c r="BV1" s="55" t="s">
        <v>135</v>
      </c>
      <c r="CK1" s="55" t="s">
        <v>147</v>
      </c>
    </row>
    <row r="2" spans="1:102" s="77" customFormat="1" ht="79.5" thickBot="1" x14ac:dyDescent="0.3">
      <c r="A2" s="77" t="str">
        <f>+'Indice PondENGHO'!A1</f>
        <v>Period</v>
      </c>
      <c r="B2" s="77" t="str">
        <f>+'Indice PondENGHO'!B1</f>
        <v>Mes</v>
      </c>
      <c r="C2" s="77" t="str">
        <f>+'Indice PondENGHO'!C1</f>
        <v>Anio</v>
      </c>
      <c r="D2" s="77" t="str">
        <f>+'Indice PondENGHO'!BL1</f>
        <v>ipc_quintil1</v>
      </c>
      <c r="E2" s="77" t="str">
        <f>+'Indice PondENGHO'!BM1</f>
        <v>ipc_quintil2</v>
      </c>
      <c r="F2" s="77" t="str">
        <f>+'Indice PondENGHO'!BN1</f>
        <v>ipc_quintil3</v>
      </c>
      <c r="G2" s="77" t="str">
        <f>+'Indice PondENGHO'!BO1</f>
        <v>ipc_quintil4</v>
      </c>
      <c r="H2" s="77" t="str">
        <f>+'Indice PondENGHO'!BP1</f>
        <v>ipc_quintil5</v>
      </c>
      <c r="I2" s="77" t="str">
        <f>+'Indice PondENGHO'!CD1</f>
        <v>ipc_sum_i</v>
      </c>
      <c r="K2" s="79" t="s">
        <v>82</v>
      </c>
      <c r="L2" s="79" t="s">
        <v>83</v>
      </c>
      <c r="M2" s="79" t="s">
        <v>84</v>
      </c>
      <c r="N2" s="79" t="s">
        <v>85</v>
      </c>
      <c r="O2" s="79" t="s">
        <v>86</v>
      </c>
      <c r="P2" s="80" t="s">
        <v>130</v>
      </c>
      <c r="Q2" s="80" t="s">
        <v>131</v>
      </c>
      <c r="S2" s="77" t="str">
        <f>+'Indice PondENGHO'!D1</f>
        <v>ipc_d1_i1</v>
      </c>
      <c r="T2" s="77" t="str">
        <f>+'Indice PondENGHO'!P1</f>
        <v>ipc_d2_i1</v>
      </c>
      <c r="U2" s="77" t="str">
        <f>+'Indice PondENGHO'!AB1</f>
        <v>ipc_d3_i1</v>
      </c>
      <c r="V2" s="77" t="str">
        <f>+'Indice PondENGHO'!AN1</f>
        <v>ipc_d4_i1</v>
      </c>
      <c r="W2" s="77" t="str">
        <f>+'Indice PondENGHO'!AZ1</f>
        <v>ipc_d5_i1</v>
      </c>
      <c r="Y2" s="79" t="s">
        <v>82</v>
      </c>
      <c r="Z2" s="79" t="s">
        <v>83</v>
      </c>
      <c r="AA2" s="79" t="s">
        <v>84</v>
      </c>
      <c r="AB2" s="79" t="s">
        <v>85</v>
      </c>
      <c r="AC2" s="79" t="s">
        <v>86</v>
      </c>
      <c r="AE2" s="77" t="str">
        <f>+'Indice PondENGHO'!D1</f>
        <v>ipc_d1_i1</v>
      </c>
      <c r="AF2" s="77" t="str">
        <f>+'Indice PondENGHO'!E1</f>
        <v>ipc_d1_i2</v>
      </c>
      <c r="AG2" s="77" t="str">
        <f>+'Indice PondENGHO'!F1</f>
        <v>ipc_d1_i3</v>
      </c>
      <c r="AH2" s="77" t="str">
        <f>+'Indice PondENGHO'!G1</f>
        <v>ipc_d1_i4</v>
      </c>
      <c r="AI2" s="77" t="str">
        <f>+'Indice PondENGHO'!H1</f>
        <v>ipc_d1_i5</v>
      </c>
      <c r="AJ2" s="77" t="str">
        <f>+'Indice PondENGHO'!I1</f>
        <v>ipc_d1_i6</v>
      </c>
      <c r="AK2" s="77" t="str">
        <f>+'Indice PondENGHO'!J1</f>
        <v>ipc_d1_i7</v>
      </c>
      <c r="AL2" s="77" t="str">
        <f>+'Indice PondENGHO'!K1</f>
        <v>ipc_d1_i8</v>
      </c>
      <c r="AM2" s="77" t="str">
        <f>+'Indice PondENGHO'!L1</f>
        <v>ipc_d1_i9</v>
      </c>
      <c r="AN2" s="77" t="str">
        <f>+'Indice PondENGHO'!M1</f>
        <v>ipc_d1_i10</v>
      </c>
      <c r="AO2" s="77" t="str">
        <f>+'Indice PondENGHO'!N1</f>
        <v>ipc_d1_i11</v>
      </c>
      <c r="AP2" s="77" t="str">
        <f>+'Indice PondENGHO'!O1</f>
        <v>ipc_d1_i12</v>
      </c>
      <c r="AQ2" s="77" t="str">
        <f>+D2</f>
        <v>ipc_quintil1</v>
      </c>
      <c r="AS2" s="77" t="str">
        <f>+'Indice PondENGHO'!AZ1</f>
        <v>ipc_d5_i1</v>
      </c>
      <c r="AT2" s="77" t="str">
        <f>+'Indice PondENGHO'!BA1</f>
        <v>ipc_d5_i2</v>
      </c>
      <c r="AU2" s="77" t="str">
        <f>+'Indice PondENGHO'!BB1</f>
        <v>ipc_d5_i3</v>
      </c>
      <c r="AV2" s="77" t="str">
        <f>+'Indice PondENGHO'!BC1</f>
        <v>ipc_d5_i4</v>
      </c>
      <c r="AW2" s="77" t="str">
        <f>+'Indice PondENGHO'!BD1</f>
        <v>ipc_d5_i5</v>
      </c>
      <c r="AX2" s="77" t="str">
        <f>+'Indice PondENGHO'!BE1</f>
        <v>ipc_d5_i6</v>
      </c>
      <c r="AY2" s="77" t="str">
        <f>+'Indice PondENGHO'!BF1</f>
        <v>ipc_d5_i7</v>
      </c>
      <c r="AZ2" s="77" t="str">
        <f>+'Indice PondENGHO'!BG1</f>
        <v>ipc_d5_i8</v>
      </c>
      <c r="BA2" s="77" t="str">
        <f>+'Indice PondENGHO'!BH1</f>
        <v>ipc_d5_i9</v>
      </c>
      <c r="BB2" s="77" t="str">
        <f>+'Indice PondENGHO'!BI1</f>
        <v>ipc_d5_i10</v>
      </c>
      <c r="BC2" s="77" t="str">
        <f>+'Indice PondENGHO'!BJ1</f>
        <v>ipc_d5_i11</v>
      </c>
      <c r="BD2" s="77" t="str">
        <f>+'Indice PondENGHO'!BK1</f>
        <v>ipc_d5_i12</v>
      </c>
      <c r="BE2" s="77" t="str">
        <f>+H2</f>
        <v>ipc_quintil5</v>
      </c>
      <c r="BG2" s="70" t="s">
        <v>88</v>
      </c>
      <c r="BH2" s="71" t="s">
        <v>89</v>
      </c>
      <c r="BI2" s="71" t="s">
        <v>90</v>
      </c>
      <c r="BJ2" s="71" t="s">
        <v>91</v>
      </c>
      <c r="BK2" s="71" t="s">
        <v>92</v>
      </c>
      <c r="BL2" s="71" t="s">
        <v>93</v>
      </c>
      <c r="BM2" s="71" t="s">
        <v>94</v>
      </c>
      <c r="BN2" s="71" t="s">
        <v>95</v>
      </c>
      <c r="BO2" s="71" t="s">
        <v>96</v>
      </c>
      <c r="BP2" s="71" t="s">
        <v>97</v>
      </c>
      <c r="BQ2" s="71" t="s">
        <v>98</v>
      </c>
      <c r="BR2" s="72" t="s">
        <v>99</v>
      </c>
      <c r="BS2" s="73" t="s">
        <v>109</v>
      </c>
      <c r="BV2" s="70" t="s">
        <v>88</v>
      </c>
      <c r="BW2" s="71" t="s">
        <v>89</v>
      </c>
      <c r="BX2" s="71" t="s">
        <v>90</v>
      </c>
      <c r="BY2" s="71" t="s">
        <v>91</v>
      </c>
      <c r="BZ2" s="71" t="s">
        <v>92</v>
      </c>
      <c r="CA2" s="71" t="s">
        <v>93</v>
      </c>
      <c r="CB2" s="71" t="s">
        <v>94</v>
      </c>
      <c r="CC2" s="71" t="s">
        <v>95</v>
      </c>
      <c r="CD2" s="71" t="s">
        <v>96</v>
      </c>
      <c r="CE2" s="71" t="s">
        <v>97</v>
      </c>
      <c r="CF2" s="71" t="s">
        <v>98</v>
      </c>
      <c r="CG2" s="72" t="s">
        <v>99</v>
      </c>
      <c r="CH2" s="78"/>
      <c r="CK2" s="70" t="s">
        <v>88</v>
      </c>
      <c r="CL2" s="71" t="s">
        <v>89</v>
      </c>
      <c r="CM2" s="71" t="s">
        <v>90</v>
      </c>
      <c r="CN2" s="71" t="s">
        <v>91</v>
      </c>
      <c r="CO2" s="71" t="s">
        <v>92</v>
      </c>
      <c r="CP2" s="71" t="s">
        <v>93</v>
      </c>
      <c r="CQ2" s="71" t="s">
        <v>94</v>
      </c>
      <c r="CR2" s="71" t="s">
        <v>95</v>
      </c>
      <c r="CS2" s="71" t="s">
        <v>96</v>
      </c>
      <c r="CT2" s="71" t="s">
        <v>97</v>
      </c>
      <c r="CU2" s="71" t="s">
        <v>98</v>
      </c>
      <c r="CV2" s="72" t="s">
        <v>99</v>
      </c>
    </row>
    <row r="3" spans="1:102" x14ac:dyDescent="0.2">
      <c r="A3" s="61">
        <f>+'Indice PondENGHO'!A2</f>
        <v>42705</v>
      </c>
      <c r="B3" s="55">
        <f>+'Indice PondENGHO'!B2</f>
        <v>12</v>
      </c>
      <c r="C3" s="55">
        <f>+'Indice PondENGHO'!C2</f>
        <v>2016</v>
      </c>
      <c r="D3" s="62">
        <f>+'Indice PondENGHO'!BL2</f>
        <v>100</v>
      </c>
      <c r="E3" s="62">
        <f>+'Indice PondENGHO'!BM2</f>
        <v>100</v>
      </c>
      <c r="F3" s="62">
        <f>+'Indice PondENGHO'!BN2</f>
        <v>100</v>
      </c>
      <c r="G3" s="62">
        <f>+'Indice PondENGHO'!BO2</f>
        <v>100</v>
      </c>
      <c r="H3" s="62">
        <f>+'Indice PondENGHO'!BP2</f>
        <v>100</v>
      </c>
      <c r="I3" s="62">
        <f>+'Indice PondENGHO'!CD2</f>
        <v>100</v>
      </c>
      <c r="S3" s="62">
        <f>+'Indice PondENGHO'!D2</f>
        <v>100</v>
      </c>
      <c r="T3" s="62">
        <f>+'Indice PondENGHO'!P2</f>
        <v>100</v>
      </c>
      <c r="U3" s="62">
        <f>+'Indice PondENGHO'!AB2</f>
        <v>100</v>
      </c>
      <c r="V3" s="62">
        <f>+'Indice PondENGHO'!AN2</f>
        <v>100</v>
      </c>
      <c r="W3" s="62">
        <f>+'Indice PondENGHO'!AZ2</f>
        <v>100</v>
      </c>
      <c r="AE3" s="62">
        <f>+'Indice PondENGHO'!D2</f>
        <v>100</v>
      </c>
      <c r="AF3" s="62">
        <f>+'Indice PondENGHO'!E2</f>
        <v>100</v>
      </c>
      <c r="AG3" s="62">
        <f>+'Indice PondENGHO'!F2</f>
        <v>100</v>
      </c>
      <c r="AH3" s="62">
        <f>+'Indice PondENGHO'!G2</f>
        <v>100</v>
      </c>
      <c r="AI3" s="62">
        <f>+'Indice PondENGHO'!H2</f>
        <v>100</v>
      </c>
      <c r="AJ3" s="62">
        <f>+'Indice PondENGHO'!I2</f>
        <v>100</v>
      </c>
      <c r="AK3" s="62">
        <f>+'Indice PondENGHO'!J2</f>
        <v>100</v>
      </c>
      <c r="AL3" s="62">
        <f>+'Indice PondENGHO'!K2</f>
        <v>100</v>
      </c>
      <c r="AM3" s="62">
        <f>+'Indice PondENGHO'!L2</f>
        <v>100</v>
      </c>
      <c r="AN3" s="62">
        <f>+'Indice PondENGHO'!M2</f>
        <v>100</v>
      </c>
      <c r="AO3" s="62">
        <f>+'Indice PondENGHO'!N2</f>
        <v>100</v>
      </c>
      <c r="AP3" s="62">
        <f>+'Indice PondENGHO'!O2</f>
        <v>100</v>
      </c>
      <c r="AQ3" s="62">
        <f t="shared" ref="AQ3:AQ66" si="0">+D3</f>
        <v>100</v>
      </c>
      <c r="AR3" s="62"/>
      <c r="AS3" s="62">
        <f>+'Indice PondENGHO'!AZ2</f>
        <v>100</v>
      </c>
      <c r="AT3" s="62">
        <f>+'Indice PondENGHO'!BA2</f>
        <v>100</v>
      </c>
      <c r="AU3" s="62">
        <f>+'Indice PondENGHO'!BB2</f>
        <v>100</v>
      </c>
      <c r="AV3" s="62">
        <f>+'Indice PondENGHO'!BC2</f>
        <v>100</v>
      </c>
      <c r="AW3" s="62">
        <f>+'Indice PondENGHO'!BD2</f>
        <v>100</v>
      </c>
      <c r="AX3" s="62">
        <f>+'Indice PondENGHO'!BE2</f>
        <v>100</v>
      </c>
      <c r="AY3" s="62">
        <f>+'Indice PondENGHO'!BF2</f>
        <v>100</v>
      </c>
      <c r="AZ3" s="62">
        <f>+'Indice PondENGHO'!BG2</f>
        <v>100</v>
      </c>
      <c r="BA3" s="62">
        <f>+'Indice PondENGHO'!BH2</f>
        <v>100</v>
      </c>
      <c r="BB3" s="62">
        <f>+'Indice PondENGHO'!BI2</f>
        <v>100</v>
      </c>
      <c r="BC3" s="62">
        <f>+'Indice PondENGHO'!BJ2</f>
        <v>100</v>
      </c>
      <c r="BD3" s="62">
        <f>+'Indice PondENGHO'!BK2</f>
        <v>100</v>
      </c>
      <c r="BE3" s="62">
        <f t="shared" ref="BE3:BE66" si="1">+H3</f>
        <v>100</v>
      </c>
    </row>
    <row r="4" spans="1:102" x14ac:dyDescent="0.2">
      <c r="A4" s="61">
        <f>+'Indice PondENGHO'!A3</f>
        <v>42736</v>
      </c>
      <c r="B4" s="55">
        <f>+'Indice PondENGHO'!B3</f>
        <v>1</v>
      </c>
      <c r="C4" s="55">
        <f>+'Indice PondENGHO'!C3</f>
        <v>2017</v>
      </c>
      <c r="D4" s="62">
        <f>+'Indice PondENGHO'!BL3</f>
        <v>101.61908721923828</v>
      </c>
      <c r="E4" s="62">
        <f>+'Indice PondENGHO'!BM3</f>
        <v>101.68077850341797</v>
      </c>
      <c r="F4" s="62">
        <f>+'Indice PondENGHO'!BN3</f>
        <v>101.74388122558594</v>
      </c>
      <c r="G4" s="62">
        <f>+'Indice PondENGHO'!BO3</f>
        <v>101.80078125</v>
      </c>
      <c r="H4" s="62">
        <f>+'Indice PondENGHO'!BP3</f>
        <v>101.87610626220703</v>
      </c>
      <c r="I4" s="62">
        <f>+'Indice PondENGHO'!CD3</f>
        <v>101.77423095703125</v>
      </c>
      <c r="K4" s="63">
        <f>100*D$1*(D4-D3)/$I3</f>
        <v>0.19774038169016758</v>
      </c>
      <c r="L4" s="63">
        <f t="shared" ref="L4:O4" si="2">100*E$1*(E4-E3)/$I3</f>
        <v>0.26089534895833222</v>
      </c>
      <c r="M4" s="63">
        <f t="shared" si="2"/>
        <v>0.30817266828396156</v>
      </c>
      <c r="N4" s="63">
        <f t="shared" si="2"/>
        <v>0.40113459267996532</v>
      </c>
      <c r="O4" s="63">
        <f t="shared" si="2"/>
        <v>0.60630854919135613</v>
      </c>
      <c r="P4" s="63">
        <f>+SUM(K4:O4)</f>
        <v>1.7742515408037831</v>
      </c>
      <c r="Q4" s="63">
        <f>100*(I4/I3-1)</f>
        <v>1.774230957031242</v>
      </c>
      <c r="S4" s="62">
        <f>+'Indice PondENGHO'!D3</f>
        <v>100.95684814453125</v>
      </c>
      <c r="T4" s="62">
        <f>+'Indice PondENGHO'!P3</f>
        <v>100.92316436767578</v>
      </c>
      <c r="U4" s="62">
        <f>+'Indice PondENGHO'!AB3</f>
        <v>100.89429473876953</v>
      </c>
      <c r="V4" s="62">
        <f>+'Indice PondENGHO'!AN3</f>
        <v>100.88336181640625</v>
      </c>
      <c r="W4" s="62">
        <f>+'Indice PondENGHO'!AZ3</f>
        <v>100.84565734863281</v>
      </c>
      <c r="Y4" s="63">
        <f>+S$1*(S4-S3)/D3</f>
        <v>0.32987352923024443</v>
      </c>
      <c r="Z4" s="63">
        <f t="shared" ref="Z4:AC4" si="3">+T$1*(T4-T3)/E3</f>
        <v>0.2556612831016537</v>
      </c>
      <c r="AA4" s="63">
        <f t="shared" si="3"/>
        <v>0.22693423229138715</v>
      </c>
      <c r="AB4" s="63">
        <f t="shared" si="3"/>
        <v>0.18621851675445214</v>
      </c>
      <c r="AC4" s="63">
        <f t="shared" si="3"/>
        <v>0.13275552423016052</v>
      </c>
      <c r="AE4" s="62">
        <f>+'Indice PondENGHO'!D3</f>
        <v>100.95684814453125</v>
      </c>
      <c r="AF4" s="62">
        <f>+'Indice PondENGHO'!E3</f>
        <v>100.62062072753906</v>
      </c>
      <c r="AG4" s="62">
        <f>+'Indice PondENGHO'!F3</f>
        <v>101.95632934570313</v>
      </c>
      <c r="AH4" s="62">
        <f>+'Indice PondENGHO'!G3</f>
        <v>101.75705718994141</v>
      </c>
      <c r="AI4" s="62">
        <f>+'Indice PondENGHO'!H3</f>
        <v>101.40763854980469</v>
      </c>
      <c r="AJ4" s="62">
        <f>+'Indice PondENGHO'!I3</f>
        <v>102.52864074707031</v>
      </c>
      <c r="AK4" s="62">
        <f>+'Indice PondENGHO'!J3</f>
        <v>102.0775146484375</v>
      </c>
      <c r="AL4" s="62">
        <f>+'Indice PondENGHO'!K3</f>
        <v>102.13018035888672</v>
      </c>
      <c r="AM4" s="62">
        <f>+'Indice PondENGHO'!L3</f>
        <v>102.72676086425781</v>
      </c>
      <c r="AN4" s="62">
        <f>+'Indice PondENGHO'!M3</f>
        <v>102.61689758300781</v>
      </c>
      <c r="AO4" s="62">
        <f>+'Indice PondENGHO'!N3</f>
        <v>102.92615509033203</v>
      </c>
      <c r="AP4" s="62">
        <f>+'Indice PondENGHO'!O3</f>
        <v>101.99767303466797</v>
      </c>
      <c r="AQ4" s="62">
        <f t="shared" si="0"/>
        <v>101.61908721923828</v>
      </c>
      <c r="AR4" s="62"/>
      <c r="AS4" s="62">
        <f>+'Indice PondENGHO'!AZ3</f>
        <v>100.84565734863281</v>
      </c>
      <c r="AT4" s="62">
        <f>+'Indice PondENGHO'!BA3</f>
        <v>100.45668792724609</v>
      </c>
      <c r="AU4" s="62">
        <f>+'Indice PondENGHO'!BB3</f>
        <v>101.89094543457031</v>
      </c>
      <c r="AV4" s="62">
        <f>+'Indice PondENGHO'!BC3</f>
        <v>101.74652099609375</v>
      </c>
      <c r="AW4" s="62">
        <f>+'Indice PondENGHO'!BD3</f>
        <v>101.548583984375</v>
      </c>
      <c r="AX4" s="62">
        <f>+'Indice PondENGHO'!BE3</f>
        <v>102.16879272460938</v>
      </c>
      <c r="AY4" s="62">
        <f>+'Indice PondENGHO'!BF3</f>
        <v>102.10839080810547</v>
      </c>
      <c r="AZ4" s="62">
        <f>+'Indice PondENGHO'!BG3</f>
        <v>102.52231597900391</v>
      </c>
      <c r="BA4" s="62">
        <f>+'Indice PondENGHO'!BH3</f>
        <v>102.39437103271484</v>
      </c>
      <c r="BB4" s="62">
        <f>+'Indice PondENGHO'!BI3</f>
        <v>102.75511932373047</v>
      </c>
      <c r="BC4" s="62">
        <f>+'Indice PondENGHO'!BJ3</f>
        <v>103.05781555175781</v>
      </c>
      <c r="BD4" s="62">
        <f>+'Indice PondENGHO'!BK3</f>
        <v>102.01801300048828</v>
      </c>
      <c r="BE4" s="62">
        <f t="shared" si="1"/>
        <v>101.87610626220703</v>
      </c>
      <c r="BG4" s="63">
        <f t="shared" ref="BG4:BG35" si="4">+AE$1*(AE4-AE3)/$AQ3</f>
        <v>0.32987352923024443</v>
      </c>
      <c r="BH4" s="63">
        <f t="shared" ref="BH4:BH35" si="5">+AF$1*(AF4-AF3)/$AQ3</f>
        <v>1.3800228480176884E-2</v>
      </c>
      <c r="BI4" s="63">
        <f t="shared" ref="BI4:BI35" si="6">+AG$1*(AG4-AG3)/$AQ3</f>
        <v>0.15635560833979981</v>
      </c>
      <c r="BJ4" s="63">
        <f t="shared" ref="BJ4:BJ35" si="7">+AH$1*(AH4-AH3)/$AQ3</f>
        <v>0.2493479233582184</v>
      </c>
      <c r="BK4" s="63">
        <f t="shared" ref="BK4:BK35" si="8">+AI$1*(AI4-AI3)/$AQ3</f>
        <v>5.7985443882789693E-2</v>
      </c>
      <c r="BL4" s="63">
        <f t="shared" ref="BL4:BL35" si="9">+AJ$1*(AJ4-AJ3)/$AQ3</f>
        <v>0.10583905947380118</v>
      </c>
      <c r="BM4" s="63">
        <f t="shared" ref="BM4:BM35" si="10">+AK$1*(AK4-AK3)/$AQ3</f>
        <v>0.21583077653311192</v>
      </c>
      <c r="BN4" s="63">
        <f t="shared" ref="BN4:BN35" si="11">+AL$1*(AL4-AL3)/$AQ3</f>
        <v>0.1068440323285904</v>
      </c>
      <c r="BO4" s="63">
        <f t="shared" ref="BO4:BO35" si="12">+AM$1*(AM4-AM3)/$AQ3</f>
        <v>0.21001993643112654</v>
      </c>
      <c r="BP4" s="63">
        <f t="shared" ref="BP4:BP35" si="13">+AN$1*(AN4-AN3)/$AQ3</f>
        <v>4.3131847262866362E-2</v>
      </c>
      <c r="BQ4" s="63">
        <f t="shared" ref="BQ4:BQ35" si="14">+AO$1*(AO4-AO3)/$AQ3</f>
        <v>0.12842202444327996</v>
      </c>
      <c r="BR4" s="63">
        <f t="shared" ref="BR4:BR35" si="15">+AP$1*(AP4-AP3)/$AQ3</f>
        <v>7.3297227115690478E-2</v>
      </c>
      <c r="BS4" s="63">
        <f>+SUM(BG4:BR4)</f>
        <v>1.6907476368796961</v>
      </c>
      <c r="BT4" s="63">
        <f>100*(D4/D3-1)</f>
        <v>1.619087219238291</v>
      </c>
      <c r="BV4" s="63">
        <f>+AS$1*(AS4-AS3)/$BE3</f>
        <v>0.13275552423016052</v>
      </c>
      <c r="BW4" s="63">
        <f t="shared" ref="BW4:BW67" si="16">+AT$1*(AT4-AT3)/$BE3</f>
        <v>8.4047696527431975E-3</v>
      </c>
      <c r="BX4" s="63">
        <f t="shared" ref="BX4:BX67" si="17">+AU$1*(AU4-AU3)/$BE3</f>
        <v>0.11288214394153329</v>
      </c>
      <c r="BY4" s="63">
        <f t="shared" ref="BY4:BY67" si="18">+AV$1*(AV4-AV3)/$BE3</f>
        <v>0.25533353925275148</v>
      </c>
      <c r="BZ4" s="63">
        <f t="shared" ref="BZ4:BZ67" si="19">+AW$1*(AW4-AW3)/$BE3</f>
        <v>0.10832932577701286</v>
      </c>
      <c r="CA4" s="63">
        <f t="shared" ref="CA4:CA67" si="20">+AX$1*(AX4-AX3)/$BE3</f>
        <v>0.17342854471527971</v>
      </c>
      <c r="CB4" s="63">
        <f t="shared" ref="CB4:CB67" si="21">+AY$1*(AY4-AY3)/$BE3</f>
        <v>0.32985107599524782</v>
      </c>
      <c r="CC4" s="63">
        <f t="shared" ref="CC4:CC67" si="22">+AZ$1*(AZ4-AZ3)/$BE3</f>
        <v>0.11490738865704771</v>
      </c>
      <c r="CD4" s="63">
        <f t="shared" ref="CD4:CD67" si="23">+BA$1*(BA4-BA3)/$BE3</f>
        <v>0.23336161877450651</v>
      </c>
      <c r="CE4" s="63">
        <f t="shared" ref="CE4:CE67" si="24">+BB$1*(BB4-BB3)/$BE3</f>
        <v>0.10369989795917718</v>
      </c>
      <c r="CF4" s="63">
        <f t="shared" ref="CF4:CF67" si="25">+BC$1*(BC4-BC3)/$BE3</f>
        <v>0.24956414046566353</v>
      </c>
      <c r="CG4" s="63">
        <f t="shared" ref="CG4:CG67" si="26">+BD$1*(BD4-BD3)/$BE3</f>
        <v>0.10106294540055387</v>
      </c>
      <c r="CH4" s="63">
        <f>+SUM(BV4:CG4)</f>
        <v>1.9235809148216776</v>
      </c>
      <c r="CI4" s="55">
        <f>100*(H4/H3-1)</f>
        <v>1.8761062622070224</v>
      </c>
      <c r="CK4" s="63">
        <f t="shared" ref="CK4:CV4" si="27">+BG4-BV4</f>
        <v>0.19711800500008392</v>
      </c>
      <c r="CL4" s="63">
        <f t="shared" si="27"/>
        <v>5.3954588274336863E-3</v>
      </c>
      <c r="CM4" s="63">
        <f t="shared" si="27"/>
        <v>4.347346439826652E-2</v>
      </c>
      <c r="CN4" s="63">
        <f t="shared" si="27"/>
        <v>-5.9856158945330862E-3</v>
      </c>
      <c r="CO4" s="63">
        <f t="shared" si="27"/>
        <v>-5.0343881894223168E-2</v>
      </c>
      <c r="CP4" s="63">
        <f t="shared" si="27"/>
        <v>-6.7589485241478536E-2</v>
      </c>
      <c r="CQ4" s="63">
        <f t="shared" si="27"/>
        <v>-0.1140202994621359</v>
      </c>
      <c r="CR4" s="63">
        <f t="shared" si="27"/>
        <v>-8.0633563284573107E-3</v>
      </c>
      <c r="CS4" s="63">
        <f t="shared" si="27"/>
        <v>-2.3341682343379966E-2</v>
      </c>
      <c r="CT4" s="63">
        <f t="shared" si="27"/>
        <v>-6.056805069631082E-2</v>
      </c>
      <c r="CU4" s="63">
        <f t="shared" si="27"/>
        <v>-0.12114211602238356</v>
      </c>
      <c r="CV4" s="63">
        <f t="shared" si="27"/>
        <v>-2.7765718284863392E-2</v>
      </c>
      <c r="CW4" s="63">
        <f t="shared" ref="CW4:CX4" si="28">+BS4-CH4</f>
        <v>-0.2328332779419815</v>
      </c>
      <c r="CX4" s="63">
        <f t="shared" si="28"/>
        <v>-0.25701904296873135</v>
      </c>
    </row>
    <row r="5" spans="1:102" x14ac:dyDescent="0.2">
      <c r="A5" s="61">
        <f>+'Indice PondENGHO'!A4</f>
        <v>42767</v>
      </c>
      <c r="B5" s="55">
        <f>+'Indice PondENGHO'!B4</f>
        <v>2</v>
      </c>
      <c r="C5" s="55">
        <f>+'Indice PondENGHO'!C4</f>
        <v>2017</v>
      </c>
      <c r="D5" s="62">
        <f>+'Indice PondENGHO'!BL4</f>
        <v>103.73878479003906</v>
      </c>
      <c r="E5" s="62">
        <f>+'Indice PondENGHO'!BM4</f>
        <v>103.92003631591797</v>
      </c>
      <c r="F5" s="62">
        <f>+'Indice PondENGHO'!BN4</f>
        <v>103.98721313476563</v>
      </c>
      <c r="G5" s="62">
        <f>+'Indice PondENGHO'!BO4</f>
        <v>104.07500457763672</v>
      </c>
      <c r="H5" s="62">
        <f>+'Indice PondENGHO'!BP4</f>
        <v>104.28218841552734</v>
      </c>
      <c r="I5" s="62">
        <f>+'Indice PondENGHO'!CD4</f>
        <v>104.06129455566406</v>
      </c>
      <c r="K5" s="63">
        <f t="shared" ref="K5:K68" si="29">100*D$1*(D5-D4)/$I4</f>
        <v>0.25436725087773299</v>
      </c>
      <c r="L5" s="63">
        <f t="shared" ref="L5:L68" si="30">100*E$1*(E5-E4)/$I4</f>
        <v>0.34152470168341675</v>
      </c>
      <c r="M5" s="63">
        <f t="shared" ref="M5:M68" si="31">100*F$1*(F5-F4)/$I4</f>
        <v>0.38952283370502816</v>
      </c>
      <c r="N5" s="63">
        <f t="shared" ref="N5:N68" si="32">100*G$1*(G5-G4)/$I4</f>
        <v>0.49776509187204004</v>
      </c>
      <c r="O5" s="63">
        <f t="shared" ref="O5:O68" si="33">100*H$1*(H5-H4)/$I4</f>
        <v>0.76402730779618833</v>
      </c>
      <c r="P5" s="63">
        <f t="shared" ref="P5:P68" si="34">+SUM(K5:O5)</f>
        <v>2.247207185934406</v>
      </c>
      <c r="Q5" s="63">
        <f t="shared" ref="Q5:Q68" si="35">100*(I5/I4-1)</f>
        <v>2.2471932011929541</v>
      </c>
      <c r="S5" s="62">
        <f>+'Indice PondENGHO'!D4</f>
        <v>102.4105224609375</v>
      </c>
      <c r="T5" s="62">
        <f>+'Indice PondENGHO'!P4</f>
        <v>102.34606170654297</v>
      </c>
      <c r="U5" s="62">
        <f>+'Indice PondENGHO'!AB4</f>
        <v>102.29216003417969</v>
      </c>
      <c r="V5" s="62">
        <f>+'Indice PondENGHO'!AN4</f>
        <v>102.26416015625</v>
      </c>
      <c r="W5" s="62">
        <f>+'Indice PondENGHO'!AZ4</f>
        <v>102.21628570556641</v>
      </c>
      <c r="Y5" s="63">
        <f t="shared" ref="Y5:Y68" si="36">+S$1*(S5-S4)/D4</f>
        <v>0.49316957466034506</v>
      </c>
      <c r="Z5" s="63">
        <f t="shared" ref="Z5:Z68" si="37">+T$1*(T5-T4)/E4</f>
        <v>0.38754365910308874</v>
      </c>
      <c r="AA5" s="63">
        <f t="shared" ref="AA5:AA68" si="38">+U$1*(U5-U4)/F4</f>
        <v>0.34863931465798748</v>
      </c>
      <c r="AB5" s="63">
        <f t="shared" ref="AB5:AB68" si="39">+V$1*(V5-V4)/G4</f>
        <v>0.28593241056199864</v>
      </c>
      <c r="AC5" s="63">
        <f t="shared" ref="AC5:AC68" si="40">+W$1*(W5-W4)/H4</f>
        <v>0.21120565870351155</v>
      </c>
      <c r="AE5" s="62">
        <f>+'Indice PondENGHO'!D4</f>
        <v>102.4105224609375</v>
      </c>
      <c r="AF5" s="62">
        <f>+'Indice PondENGHO'!E4</f>
        <v>105.09841156005859</v>
      </c>
      <c r="AG5" s="62">
        <f>+'Indice PondENGHO'!F4</f>
        <v>103.75941467285156</v>
      </c>
      <c r="AH5" s="62">
        <f>+'Indice PondENGHO'!G4</f>
        <v>106.74596405029297</v>
      </c>
      <c r="AI5" s="62">
        <f>+'Indice PondENGHO'!H4</f>
        <v>102.24056243896484</v>
      </c>
      <c r="AJ5" s="62">
        <f>+'Indice PondENGHO'!I4</f>
        <v>105.09429931640625</v>
      </c>
      <c r="AK5" s="62">
        <f>+'Indice PondENGHO'!J4</f>
        <v>104.02630615234375</v>
      </c>
      <c r="AL5" s="62">
        <f>+'Indice PondENGHO'!K4</f>
        <v>105.78511047363281</v>
      </c>
      <c r="AM5" s="62">
        <f>+'Indice PondENGHO'!L4</f>
        <v>104.18731689453125</v>
      </c>
      <c r="AN5" s="62">
        <f>+'Indice PondENGHO'!M4</f>
        <v>107.39218139648438</v>
      </c>
      <c r="AO5" s="62">
        <f>+'Indice PondENGHO'!N4</f>
        <v>104.68140411376953</v>
      </c>
      <c r="AP5" s="62">
        <f>+'Indice PondENGHO'!O4</f>
        <v>103.84928894042969</v>
      </c>
      <c r="AQ5" s="62">
        <f t="shared" si="0"/>
        <v>103.73878479003906</v>
      </c>
      <c r="AR5" s="62"/>
      <c r="AS5" s="62">
        <f>+'Indice PondENGHO'!AZ4</f>
        <v>102.21628570556641</v>
      </c>
      <c r="AT5" s="62">
        <f>+'Indice PondENGHO'!BA4</f>
        <v>105.26210784912109</v>
      </c>
      <c r="AU5" s="62">
        <f>+'Indice PondENGHO'!BB4</f>
        <v>103.90706634521484</v>
      </c>
      <c r="AV5" s="62">
        <f>+'Indice PondENGHO'!BC4</f>
        <v>107.4716796875</v>
      </c>
      <c r="AW5" s="62">
        <f>+'Indice PondENGHO'!BD4</f>
        <v>102.53245544433594</v>
      </c>
      <c r="AX5" s="62">
        <f>+'Indice PondENGHO'!BE4</f>
        <v>105.10300445556641</v>
      </c>
      <c r="AY5" s="62">
        <f>+'Indice PondENGHO'!BF4</f>
        <v>104.03643035888672</v>
      </c>
      <c r="AZ5" s="62">
        <f>+'Indice PondENGHO'!BG4</f>
        <v>106.39570617675781</v>
      </c>
      <c r="BA5" s="62">
        <f>+'Indice PondENGHO'!BH4</f>
        <v>103.98758697509766</v>
      </c>
      <c r="BB5" s="62">
        <f>+'Indice PondENGHO'!BI4</f>
        <v>107.63965606689453</v>
      </c>
      <c r="BC5" s="62">
        <f>+'Indice PondENGHO'!BJ4</f>
        <v>104.81920623779297</v>
      </c>
      <c r="BD5" s="62">
        <f>+'Indice PondENGHO'!BK4</f>
        <v>103.98511505126953</v>
      </c>
      <c r="BE5" s="62">
        <f t="shared" si="1"/>
        <v>104.28218841552734</v>
      </c>
      <c r="BG5" s="63">
        <f t="shared" si="4"/>
        <v>0.49316957466034506</v>
      </c>
      <c r="BH5" s="63">
        <f t="shared" si="5"/>
        <v>9.7982499492224054E-2</v>
      </c>
      <c r="BI5" s="63">
        <f t="shared" si="6"/>
        <v>0.14181183729831517</v>
      </c>
      <c r="BJ5" s="63">
        <f t="shared" si="7"/>
        <v>0.69670666405002635</v>
      </c>
      <c r="BK5" s="63">
        <f t="shared" si="8"/>
        <v>3.3764308739691953E-2</v>
      </c>
      <c r="BL5" s="63">
        <f t="shared" si="9"/>
        <v>0.10567747100318041</v>
      </c>
      <c r="BM5" s="63">
        <f t="shared" si="10"/>
        <v>0.19923212474904969</v>
      </c>
      <c r="BN5" s="63">
        <f t="shared" si="11"/>
        <v>0.18040047710536314</v>
      </c>
      <c r="BO5" s="63">
        <f t="shared" si="12"/>
        <v>0.11070223857234042</v>
      </c>
      <c r="BP5" s="63">
        <f t="shared" si="13"/>
        <v>7.745246273074391E-2</v>
      </c>
      <c r="BQ5" s="63">
        <f t="shared" si="14"/>
        <v>7.5806356181977133E-2</v>
      </c>
      <c r="BR5" s="63">
        <f t="shared" si="15"/>
        <v>6.6855747838130017E-2</v>
      </c>
      <c r="BS5" s="63">
        <f>+SUM(BG5:BR5)</f>
        <v>2.2795617624213875</v>
      </c>
      <c r="BT5" s="63">
        <f t="shared" ref="BT5:BT68" si="41">100*(D5/D4-1)</f>
        <v>2.0859246316861979</v>
      </c>
      <c r="BV5" s="63">
        <f t="shared" ref="BV5:BV68" si="42">+AS$1*(AS5-AS4)/$BE4</f>
        <v>0.21120565870351155</v>
      </c>
      <c r="BW5" s="63">
        <f t="shared" si="16"/>
        <v>8.6809107490533041E-2</v>
      </c>
      <c r="BX5" s="63">
        <f t="shared" si="17"/>
        <v>0.11813823784379217</v>
      </c>
      <c r="BY5" s="63">
        <f t="shared" si="18"/>
        <v>0.82157884035581985</v>
      </c>
      <c r="BZ5" s="63">
        <f t="shared" si="19"/>
        <v>6.7558080524871264E-2</v>
      </c>
      <c r="CA5" s="63">
        <f t="shared" si="20"/>
        <v>0.23031469229005103</v>
      </c>
      <c r="CB5" s="63">
        <f t="shared" si="21"/>
        <v>0.29608089968894991</v>
      </c>
      <c r="CC5" s="63">
        <f t="shared" si="22"/>
        <v>0.17320777202858886</v>
      </c>
      <c r="CD5" s="63">
        <f t="shared" si="23"/>
        <v>0.15241941300425982</v>
      </c>
      <c r="CE5" s="63">
        <f t="shared" si="24"/>
        <v>0.18046332685694344</v>
      </c>
      <c r="CF5" s="63">
        <f t="shared" si="25"/>
        <v>0.14110885081371496</v>
      </c>
      <c r="CG5" s="63">
        <f t="shared" si="26"/>
        <v>9.6699125143498821E-2</v>
      </c>
      <c r="CH5" s="63">
        <f t="shared" ref="CH5:CH68" si="43">+SUM(BV5:CG5)</f>
        <v>2.5755840047445346</v>
      </c>
      <c r="CI5" s="55">
        <f t="shared" ref="CI5:CI68" si="44">100*(H5/H4-1)</f>
        <v>2.3617727861796833</v>
      </c>
      <c r="CK5" s="63">
        <f t="shared" ref="CK5:CK68" si="45">+BG5-BV5</f>
        <v>0.28196391595683351</v>
      </c>
      <c r="CL5" s="63">
        <f t="shared" ref="CL5:CL68" si="46">+BH5-BW5</f>
        <v>1.1173392001691013E-2</v>
      </c>
      <c r="CM5" s="63">
        <f t="shared" ref="CM5:CM68" si="47">+BI5-BX5</f>
        <v>2.3673599454523006E-2</v>
      </c>
      <c r="CN5" s="63">
        <f t="shared" ref="CN5:CN68" si="48">+BJ5-BY5</f>
        <v>-0.1248721763057935</v>
      </c>
      <c r="CO5" s="63">
        <f t="shared" ref="CO5:CO68" si="49">+BK5-BZ5</f>
        <v>-3.3793771785179311E-2</v>
      </c>
      <c r="CP5" s="63">
        <f t="shared" ref="CP5:CP68" si="50">+BL5-CA5</f>
        <v>-0.12463722128687062</v>
      </c>
      <c r="CQ5" s="63">
        <f t="shared" ref="CQ5:CQ68" si="51">+BM5-CB5</f>
        <v>-9.6848774939900212E-2</v>
      </c>
      <c r="CR5" s="63">
        <f t="shared" ref="CR5:CR68" si="52">+BN5-CC5</f>
        <v>7.1927050767742751E-3</v>
      </c>
      <c r="CS5" s="63">
        <f t="shared" ref="CS5:CS68" si="53">+BO5-CD5</f>
        <v>-4.1717174431919399E-2</v>
      </c>
      <c r="CT5" s="63">
        <f t="shared" ref="CT5:CT68" si="54">+BP5-CE5</f>
        <v>-0.10301086412619953</v>
      </c>
      <c r="CU5" s="63">
        <f t="shared" ref="CU5:CU68" si="55">+BQ5-CF5</f>
        <v>-6.5302494631737831E-2</v>
      </c>
      <c r="CV5" s="63">
        <f t="shared" ref="CV5:CV68" si="56">+BR5-CG5</f>
        <v>-2.9843377305368804E-2</v>
      </c>
      <c r="CW5" s="63">
        <f t="shared" ref="CW5:CW68" si="57">+BS5-CH5</f>
        <v>-0.29602224232314711</v>
      </c>
      <c r="CX5" s="63">
        <f t="shared" ref="CX5:CX68" si="58">+BT5-CI5</f>
        <v>-0.27584815449348543</v>
      </c>
    </row>
    <row r="6" spans="1:102" x14ac:dyDescent="0.2">
      <c r="A6" s="61">
        <f>+'Indice PondENGHO'!A5</f>
        <v>42795</v>
      </c>
      <c r="B6" s="55">
        <f>+'Indice PondENGHO'!B5</f>
        <v>3</v>
      </c>
      <c r="C6" s="55">
        <f>+'Indice PondENGHO'!C5</f>
        <v>2017</v>
      </c>
      <c r="D6" s="62">
        <f>+'Indice PondENGHO'!BL5</f>
        <v>105.64869689941406</v>
      </c>
      <c r="E6" s="62">
        <f>+'Indice PondENGHO'!BM5</f>
        <v>105.74728393554688</v>
      </c>
      <c r="F6" s="62">
        <f>+'Indice PondENGHO'!BN5</f>
        <v>105.75559234619141</v>
      </c>
      <c r="G6" s="62">
        <f>+'Indice PondENGHO'!BO5</f>
        <v>105.78517150878906</v>
      </c>
      <c r="H6" s="62">
        <f>+'Indice PondENGHO'!BP5</f>
        <v>105.88672637939453</v>
      </c>
      <c r="I6" s="62">
        <f>+'Indice PondENGHO'!CD5</f>
        <v>105.79020690917969</v>
      </c>
      <c r="K6" s="63">
        <f t="shared" si="29"/>
        <v>0.22415543913056526</v>
      </c>
      <c r="L6" s="63">
        <f t="shared" si="30"/>
        <v>0.2725611998515049</v>
      </c>
      <c r="M6" s="63">
        <f t="shared" si="31"/>
        <v>0.30030557382595496</v>
      </c>
      <c r="N6" s="63">
        <f t="shared" si="32"/>
        <v>0.3660820509151218</v>
      </c>
      <c r="O6" s="63">
        <f t="shared" si="33"/>
        <v>0.49830705011192766</v>
      </c>
      <c r="P6" s="63">
        <f t="shared" si="34"/>
        <v>1.6614113138350746</v>
      </c>
      <c r="Q6" s="63">
        <f t="shared" si="35"/>
        <v>1.6614365224822292</v>
      </c>
      <c r="S6" s="62">
        <f>+'Indice PondENGHO'!D5</f>
        <v>104.03205871582031</v>
      </c>
      <c r="T6" s="62">
        <f>+'Indice PondENGHO'!P5</f>
        <v>104.07159423828125</v>
      </c>
      <c r="U6" s="62">
        <f>+'Indice PondENGHO'!AB5</f>
        <v>104.08123779296875</v>
      </c>
      <c r="V6" s="62">
        <f>+'Indice PondENGHO'!AN5</f>
        <v>104.10099029541016</v>
      </c>
      <c r="W6" s="62">
        <f>+'Indice PondENGHO'!AZ5</f>
        <v>104.17098236083984</v>
      </c>
      <c r="Y6" s="63">
        <f t="shared" si="36"/>
        <v>0.53887738099727955</v>
      </c>
      <c r="Z6" s="63">
        <f t="shared" si="37"/>
        <v>0.45984322541513301</v>
      </c>
      <c r="AA6" s="63">
        <f t="shared" si="38"/>
        <v>0.43658480312582132</v>
      </c>
      <c r="AB6" s="63">
        <f t="shared" si="39"/>
        <v>0.37205470282208564</v>
      </c>
      <c r="AC6" s="63">
        <f t="shared" si="40"/>
        <v>0.29425741007975081</v>
      </c>
      <c r="AE6" s="62">
        <f>+'Indice PondENGHO'!D5</f>
        <v>104.03205871582031</v>
      </c>
      <c r="AF6" s="62">
        <f>+'Indice PondENGHO'!E5</f>
        <v>106.98245239257813</v>
      </c>
      <c r="AG6" s="62">
        <f>+'Indice PondENGHO'!F5</f>
        <v>105.17575073242188</v>
      </c>
      <c r="AH6" s="62">
        <f>+'Indice PondENGHO'!G5</f>
        <v>111.78063201904297</v>
      </c>
      <c r="AI6" s="62">
        <f>+'Indice PondENGHO'!H5</f>
        <v>103.19927215576172</v>
      </c>
      <c r="AJ6" s="62">
        <f>+'Indice PondENGHO'!I5</f>
        <v>107.26433563232422</v>
      </c>
      <c r="AK6" s="62">
        <f>+'Indice PondENGHO'!J5</f>
        <v>105.27593994140625</v>
      </c>
      <c r="AL6" s="62">
        <f>+'Indice PondENGHO'!K5</f>
        <v>109.44882202148438</v>
      </c>
      <c r="AM6" s="62">
        <f>+'Indice PondENGHO'!L5</f>
        <v>106.35136413574219</v>
      </c>
      <c r="AN6" s="62">
        <f>+'Indice PondENGHO'!M5</f>
        <v>105.30740356445313</v>
      </c>
      <c r="AO6" s="62">
        <f>+'Indice PondENGHO'!N5</f>
        <v>105.87038421630859</v>
      </c>
      <c r="AP6" s="62">
        <f>+'Indice PondENGHO'!O5</f>
        <v>105.8021240234375</v>
      </c>
      <c r="AQ6" s="62">
        <f t="shared" si="0"/>
        <v>105.64869689941406</v>
      </c>
      <c r="AR6" s="62"/>
      <c r="AS6" s="62">
        <f>+'Indice PondENGHO'!AZ5</f>
        <v>104.17098236083984</v>
      </c>
      <c r="AT6" s="62">
        <f>+'Indice PondENGHO'!BA5</f>
        <v>106.92048645019531</v>
      </c>
      <c r="AU6" s="62">
        <f>+'Indice PondENGHO'!BB5</f>
        <v>104.997802734375</v>
      </c>
      <c r="AV6" s="62">
        <f>+'Indice PondENGHO'!BC5</f>
        <v>110.73004913330078</v>
      </c>
      <c r="AW6" s="62">
        <f>+'Indice PondENGHO'!BD5</f>
        <v>103.31316375732422</v>
      </c>
      <c r="AX6" s="62">
        <f>+'Indice PondENGHO'!BE5</f>
        <v>107.12633514404297</v>
      </c>
      <c r="AY6" s="62">
        <f>+'Indice PondENGHO'!BF5</f>
        <v>105.29332733154297</v>
      </c>
      <c r="AZ6" s="62">
        <f>+'Indice PondENGHO'!BG5</f>
        <v>109.64917755126953</v>
      </c>
      <c r="BA6" s="62">
        <f>+'Indice PondENGHO'!BH5</f>
        <v>106.53427124023438</v>
      </c>
      <c r="BB6" s="62">
        <f>+'Indice PondENGHO'!BI5</f>
        <v>103.19100952148438</v>
      </c>
      <c r="BC6" s="62">
        <f>+'Indice PondENGHO'!BJ5</f>
        <v>105.82743835449219</v>
      </c>
      <c r="BD6" s="62">
        <f>+'Indice PondENGHO'!BK5</f>
        <v>105.826416015625</v>
      </c>
      <c r="BE6" s="62">
        <f t="shared" si="1"/>
        <v>105.88672637939453</v>
      </c>
      <c r="BG6" s="63">
        <f t="shared" si="4"/>
        <v>0.53887738099727955</v>
      </c>
      <c r="BH6" s="63">
        <f t="shared" si="5"/>
        <v>4.0383983456110273E-2</v>
      </c>
      <c r="BI6" s="63">
        <f t="shared" si="6"/>
        <v>0.10911806351290428</v>
      </c>
      <c r="BJ6" s="63">
        <f t="shared" si="7"/>
        <v>0.68873084978964472</v>
      </c>
      <c r="BK6" s="63">
        <f t="shared" si="8"/>
        <v>3.8069204942637706E-2</v>
      </c>
      <c r="BL6" s="63">
        <f t="shared" si="9"/>
        <v>8.7555752615953289E-2</v>
      </c>
      <c r="BM6" s="63">
        <f t="shared" si="10"/>
        <v>0.12514424483846975</v>
      </c>
      <c r="BN6" s="63">
        <f t="shared" si="11"/>
        <v>0.17713892760609332</v>
      </c>
      <c r="BO6" s="63">
        <f t="shared" si="12"/>
        <v>0.16067157518081429</v>
      </c>
      <c r="BP6" s="63">
        <f t="shared" si="13"/>
        <v>-3.3123022276518498E-2</v>
      </c>
      <c r="BQ6" s="63">
        <f t="shared" si="14"/>
        <v>5.0300882171393516E-2</v>
      </c>
      <c r="BR6" s="63">
        <f t="shared" si="15"/>
        <v>6.9069696911426059E-2</v>
      </c>
      <c r="BS6" s="63">
        <f t="shared" ref="BS6:BS68" si="59">+SUM(BG6:BR6)</f>
        <v>2.0519375397462083</v>
      </c>
      <c r="BT6" s="63">
        <f t="shared" si="41"/>
        <v>1.8410781591865932</v>
      </c>
      <c r="BV6" s="63">
        <f t="shared" si="42"/>
        <v>0.29425741007975081</v>
      </c>
      <c r="BW6" s="63">
        <f t="shared" si="16"/>
        <v>2.926710954251913E-2</v>
      </c>
      <c r="BX6" s="63">
        <f t="shared" si="17"/>
        <v>6.2438997009254683E-2</v>
      </c>
      <c r="BY6" s="63">
        <f t="shared" si="18"/>
        <v>0.45679805113002858</v>
      </c>
      <c r="BZ6" s="63">
        <f t="shared" si="19"/>
        <v>5.2370888744204931E-2</v>
      </c>
      <c r="CA6" s="63">
        <f t="shared" si="20"/>
        <v>0.15515267378866071</v>
      </c>
      <c r="CB6" s="63">
        <f t="shared" si="21"/>
        <v>0.18856293728374621</v>
      </c>
      <c r="CC6" s="63">
        <f t="shared" si="22"/>
        <v>0.1421298564667392</v>
      </c>
      <c r="CD6" s="63">
        <f t="shared" si="23"/>
        <v>0.23801424358160048</v>
      </c>
      <c r="CE6" s="63">
        <f t="shared" si="24"/>
        <v>-0.16056677374936826</v>
      </c>
      <c r="CF6" s="63">
        <f t="shared" si="25"/>
        <v>7.8908045849852768E-2</v>
      </c>
      <c r="CG6" s="63">
        <f t="shared" si="26"/>
        <v>8.8426540735455209E-2</v>
      </c>
      <c r="CH6" s="63">
        <f t="shared" si="43"/>
        <v>1.6257599804624445</v>
      </c>
      <c r="CI6" s="55">
        <f t="shared" si="44"/>
        <v>1.5386500688628457</v>
      </c>
      <c r="CK6" s="63">
        <f t="shared" si="45"/>
        <v>0.24461997091752874</v>
      </c>
      <c r="CL6" s="63">
        <f t="shared" si="46"/>
        <v>1.1116873913591143E-2</v>
      </c>
      <c r="CM6" s="63">
        <f t="shared" si="47"/>
        <v>4.6679066503649592E-2</v>
      </c>
      <c r="CN6" s="63">
        <f t="shared" si="48"/>
        <v>0.23193279865961614</v>
      </c>
      <c r="CO6" s="63">
        <f t="shared" si="49"/>
        <v>-1.4301683801567225E-2</v>
      </c>
      <c r="CP6" s="63">
        <f t="shared" si="50"/>
        <v>-6.7596921172707422E-2</v>
      </c>
      <c r="CQ6" s="63">
        <f t="shared" si="51"/>
        <v>-6.3418692445276453E-2</v>
      </c>
      <c r="CR6" s="63">
        <f t="shared" si="52"/>
        <v>3.5009071139354114E-2</v>
      </c>
      <c r="CS6" s="63">
        <f t="shared" si="53"/>
        <v>-7.7342668400786185E-2</v>
      </c>
      <c r="CT6" s="63">
        <f t="shared" si="54"/>
        <v>0.12744375147284975</v>
      </c>
      <c r="CU6" s="63">
        <f t="shared" si="55"/>
        <v>-2.8607163678459252E-2</v>
      </c>
      <c r="CV6" s="63">
        <f t="shared" si="56"/>
        <v>-1.9356843824029149E-2</v>
      </c>
      <c r="CW6" s="63">
        <f t="shared" si="57"/>
        <v>0.42617755928376377</v>
      </c>
      <c r="CX6" s="63">
        <f t="shared" si="58"/>
        <v>0.30242809032374751</v>
      </c>
    </row>
    <row r="7" spans="1:102" x14ac:dyDescent="0.2">
      <c r="A7" s="61">
        <f>+'Indice PondENGHO'!A6</f>
        <v>42826</v>
      </c>
      <c r="B7" s="55">
        <f>+'Indice PondENGHO'!B6</f>
        <v>4</v>
      </c>
      <c r="C7" s="55">
        <f>+'Indice PondENGHO'!C6</f>
        <v>2017</v>
      </c>
      <c r="D7" s="62">
        <f>+'Indice PondENGHO'!BL6</f>
        <v>108.53758239746094</v>
      </c>
      <c r="E7" s="62">
        <f>+'Indice PondENGHO'!BM6</f>
        <v>108.64006805419922</v>
      </c>
      <c r="F7" s="62">
        <f>+'Indice PondENGHO'!BN6</f>
        <v>108.63882446289063</v>
      </c>
      <c r="G7" s="62">
        <f>+'Indice PondENGHO'!BO6</f>
        <v>108.55855560302734</v>
      </c>
      <c r="H7" s="62">
        <f>+'Indice PondENGHO'!BP6</f>
        <v>108.60956573486328</v>
      </c>
      <c r="I7" s="62">
        <f>+'Indice PondENGHO'!CD6</f>
        <v>108.59931182861328</v>
      </c>
      <c r="K7" s="63">
        <f t="shared" si="29"/>
        <v>0.33351086424428822</v>
      </c>
      <c r="L7" s="63">
        <f t="shared" si="30"/>
        <v>0.4244498749149257</v>
      </c>
      <c r="M7" s="63">
        <f t="shared" si="31"/>
        <v>0.48162758943986256</v>
      </c>
      <c r="N7" s="63">
        <f t="shared" si="32"/>
        <v>0.58397426636805361</v>
      </c>
      <c r="O7" s="63">
        <f t="shared" si="33"/>
        <v>0.83178830829437345</v>
      </c>
      <c r="P7" s="63">
        <f t="shared" si="34"/>
        <v>2.6553509032615037</v>
      </c>
      <c r="Q7" s="63">
        <f t="shared" si="35"/>
        <v>2.6553544052004607</v>
      </c>
      <c r="S7" s="62">
        <f>+'Indice PondENGHO'!D6</f>
        <v>106.74706268310547</v>
      </c>
      <c r="T7" s="62">
        <f>+'Indice PondENGHO'!P6</f>
        <v>106.77998352050781</v>
      </c>
      <c r="U7" s="62">
        <f>+'Indice PondENGHO'!AB6</f>
        <v>106.77767944335938</v>
      </c>
      <c r="V7" s="62">
        <f>+'Indice PondENGHO'!AN6</f>
        <v>106.78334808349609</v>
      </c>
      <c r="W7" s="62">
        <f>+'Indice PondENGHO'!AZ6</f>
        <v>106.83948516845703</v>
      </c>
      <c r="Y7" s="63">
        <f t="shared" si="36"/>
        <v>0.88595318072096763</v>
      </c>
      <c r="Z7" s="63">
        <f t="shared" si="37"/>
        <v>0.70929646586164241</v>
      </c>
      <c r="AA7" s="63">
        <f t="shared" si="38"/>
        <v>0.64700408350768868</v>
      </c>
      <c r="AB7" s="63">
        <f t="shared" si="39"/>
        <v>0.53453500599507375</v>
      </c>
      <c r="AC7" s="63">
        <f t="shared" si="40"/>
        <v>0.39562553728483674</v>
      </c>
      <c r="AE7" s="62">
        <f>+'Indice PondENGHO'!D6</f>
        <v>106.74706268310547</v>
      </c>
      <c r="AF7" s="62">
        <f>+'Indice PondENGHO'!E6</f>
        <v>110.34063720703125</v>
      </c>
      <c r="AG7" s="62">
        <f>+'Indice PondENGHO'!F6</f>
        <v>107.36605834960938</v>
      </c>
      <c r="AH7" s="62">
        <f>+'Indice PondENGHO'!G6</f>
        <v>118.5626220703125</v>
      </c>
      <c r="AI7" s="62">
        <f>+'Indice PondENGHO'!H6</f>
        <v>104.70502471923828</v>
      </c>
      <c r="AJ7" s="62">
        <f>+'Indice PondENGHO'!I6</f>
        <v>109.30916595458984</v>
      </c>
      <c r="AK7" s="62">
        <f>+'Indice PondENGHO'!J6</f>
        <v>105.92284393310547</v>
      </c>
      <c r="AL7" s="62">
        <f>+'Indice PondENGHO'!K6</f>
        <v>117.38151550292969</v>
      </c>
      <c r="AM7" s="62">
        <f>+'Indice PondENGHO'!L6</f>
        <v>109.00621032714844</v>
      </c>
      <c r="AN7" s="62">
        <f>+'Indice PondENGHO'!M6</f>
        <v>109.68583679199219</v>
      </c>
      <c r="AO7" s="62">
        <f>+'Indice PondENGHO'!N6</f>
        <v>107.81092834472656</v>
      </c>
      <c r="AP7" s="62">
        <f>+'Indice PondENGHO'!O6</f>
        <v>107.85284423828125</v>
      </c>
      <c r="AQ7" s="62">
        <f t="shared" si="0"/>
        <v>108.53758239746094</v>
      </c>
      <c r="AR7" s="62"/>
      <c r="AS7" s="62">
        <f>+'Indice PondENGHO'!AZ6</f>
        <v>106.83948516845703</v>
      </c>
      <c r="AT7" s="62">
        <f>+'Indice PondENGHO'!BA6</f>
        <v>110.28956604003906</v>
      </c>
      <c r="AU7" s="62">
        <f>+'Indice PondENGHO'!BB6</f>
        <v>107.43051147460938</v>
      </c>
      <c r="AV7" s="62">
        <f>+'Indice PondENGHO'!BC6</f>
        <v>116.94340515136719</v>
      </c>
      <c r="AW7" s="62">
        <f>+'Indice PondENGHO'!BD6</f>
        <v>104.8968505859375</v>
      </c>
      <c r="AX7" s="62">
        <f>+'Indice PondENGHO'!BE6</f>
        <v>108.93474578857422</v>
      </c>
      <c r="AY7" s="62">
        <f>+'Indice PondENGHO'!BF6</f>
        <v>105.9703369140625</v>
      </c>
      <c r="AZ7" s="62">
        <f>+'Indice PondENGHO'!BG6</f>
        <v>117.46279907226563</v>
      </c>
      <c r="BA7" s="62">
        <f>+'Indice PondENGHO'!BH6</f>
        <v>109.42676544189453</v>
      </c>
      <c r="BB7" s="62">
        <f>+'Indice PondENGHO'!BI6</f>
        <v>108.31094360351563</v>
      </c>
      <c r="BC7" s="62">
        <f>+'Indice PondENGHO'!BJ6</f>
        <v>107.91124725341797</v>
      </c>
      <c r="BD7" s="62">
        <f>+'Indice PondENGHO'!BK6</f>
        <v>107.8009033203125</v>
      </c>
      <c r="BE7" s="62">
        <f t="shared" si="1"/>
        <v>108.60956573486328</v>
      </c>
      <c r="BG7" s="63">
        <f t="shared" si="4"/>
        <v>0.88595318072096763</v>
      </c>
      <c r="BH7" s="63">
        <f t="shared" si="5"/>
        <v>7.0680636106904851E-2</v>
      </c>
      <c r="BI7" s="63">
        <f t="shared" si="6"/>
        <v>0.16569616727427197</v>
      </c>
      <c r="BJ7" s="63">
        <f t="shared" si="7"/>
        <v>0.91098843122503637</v>
      </c>
      <c r="BK7" s="63">
        <f t="shared" si="8"/>
        <v>5.8710705696654396E-2</v>
      </c>
      <c r="BL7" s="63">
        <f t="shared" si="9"/>
        <v>8.1012488306008643E-2</v>
      </c>
      <c r="BM7" s="63">
        <f t="shared" si="10"/>
        <v>6.3612866326945669E-2</v>
      </c>
      <c r="BN7" s="63">
        <f t="shared" si="11"/>
        <v>0.37660876459083298</v>
      </c>
      <c r="BO7" s="63">
        <f t="shared" si="12"/>
        <v>0.19354800139409359</v>
      </c>
      <c r="BP7" s="63">
        <f t="shared" si="13"/>
        <v>6.8307111198056894E-2</v>
      </c>
      <c r="BQ7" s="63">
        <f t="shared" si="14"/>
        <v>8.0612344029325114E-2</v>
      </c>
      <c r="BR7" s="63">
        <f t="shared" si="15"/>
        <v>7.1220563526574951E-2</v>
      </c>
      <c r="BS7" s="63">
        <f t="shared" si="59"/>
        <v>3.0269512603956734</v>
      </c>
      <c r="BT7" s="63">
        <f t="shared" si="41"/>
        <v>2.7344260580869584</v>
      </c>
      <c r="BV7" s="63">
        <f t="shared" si="42"/>
        <v>0.39562553728483674</v>
      </c>
      <c r="BW7" s="63">
        <f t="shared" si="16"/>
        <v>5.8556624428908889E-2</v>
      </c>
      <c r="BX7" s="63">
        <f t="shared" si="17"/>
        <v>0.13714969496716259</v>
      </c>
      <c r="BY7" s="63">
        <f t="shared" si="18"/>
        <v>0.85786464824792652</v>
      </c>
      <c r="BZ7" s="63">
        <f t="shared" si="19"/>
        <v>0.10462586455978827</v>
      </c>
      <c r="CA7" s="63">
        <f t="shared" si="20"/>
        <v>0.13657086655520276</v>
      </c>
      <c r="CB7" s="63">
        <f t="shared" si="21"/>
        <v>0.10002765441808489</v>
      </c>
      <c r="CC7" s="63">
        <f t="shared" si="22"/>
        <v>0.3361702778500919</v>
      </c>
      <c r="CD7" s="63">
        <f t="shared" si="23"/>
        <v>0.26623733307473502</v>
      </c>
      <c r="CE7" s="63">
        <f t="shared" si="24"/>
        <v>0.18199554787512021</v>
      </c>
      <c r="CF7" s="63">
        <f t="shared" si="25"/>
        <v>0.16061542965170192</v>
      </c>
      <c r="CG7" s="63">
        <f t="shared" si="26"/>
        <v>9.3385793960354152E-2</v>
      </c>
      <c r="CH7" s="63">
        <f t="shared" si="43"/>
        <v>2.8288252728739138</v>
      </c>
      <c r="CI7" s="55">
        <f t="shared" si="44"/>
        <v>2.5714642888408523</v>
      </c>
      <c r="CK7" s="63">
        <f t="shared" si="45"/>
        <v>0.49032764343613089</v>
      </c>
      <c r="CL7" s="63">
        <f t="shared" si="46"/>
        <v>1.2124011677995962E-2</v>
      </c>
      <c r="CM7" s="63">
        <f t="shared" si="47"/>
        <v>2.8546472307109383E-2</v>
      </c>
      <c r="CN7" s="63">
        <f t="shared" si="48"/>
        <v>5.3123782977109846E-2</v>
      </c>
      <c r="CO7" s="63">
        <f t="shared" si="49"/>
        <v>-4.5915158863133874E-2</v>
      </c>
      <c r="CP7" s="63">
        <f t="shared" si="50"/>
        <v>-5.5558378249194115E-2</v>
      </c>
      <c r="CQ7" s="63">
        <f t="shared" si="51"/>
        <v>-3.6414788091139225E-2</v>
      </c>
      <c r="CR7" s="63">
        <f t="shared" si="52"/>
        <v>4.0438486740741075E-2</v>
      </c>
      <c r="CS7" s="63">
        <f t="shared" si="53"/>
        <v>-7.2689331680641428E-2</v>
      </c>
      <c r="CT7" s="63">
        <f t="shared" si="54"/>
        <v>-0.11368843667706331</v>
      </c>
      <c r="CU7" s="63">
        <f t="shared" si="55"/>
        <v>-8.0003085622376804E-2</v>
      </c>
      <c r="CV7" s="63">
        <f t="shared" si="56"/>
        <v>-2.2165230433779201E-2</v>
      </c>
      <c r="CW7" s="63">
        <f t="shared" si="57"/>
        <v>0.19812598752175958</v>
      </c>
      <c r="CX7" s="63">
        <f t="shared" si="58"/>
        <v>0.16296176924610606</v>
      </c>
    </row>
    <row r="8" spans="1:102" x14ac:dyDescent="0.2">
      <c r="A8" s="61">
        <f>+'Indice PondENGHO'!A7</f>
        <v>42856</v>
      </c>
      <c r="B8" s="55">
        <f>+'Indice PondENGHO'!B7</f>
        <v>5</v>
      </c>
      <c r="C8" s="55">
        <f>+'Indice PondENGHO'!C7</f>
        <v>2017</v>
      </c>
      <c r="D8" s="62">
        <f>+'Indice PondENGHO'!BL7</f>
        <v>110.56623077392578</v>
      </c>
      <c r="E8" s="62">
        <f>+'Indice PondENGHO'!BM7</f>
        <v>110.59861755371094</v>
      </c>
      <c r="F8" s="62">
        <f>+'Indice PondENGHO'!BN7</f>
        <v>110.55131530761719</v>
      </c>
      <c r="G8" s="62">
        <f>+'Indice PondENGHO'!BO7</f>
        <v>110.41874694824219</v>
      </c>
      <c r="H8" s="62">
        <f>+'Indice PondENGHO'!BP7</f>
        <v>110.44535064697266</v>
      </c>
      <c r="I8" s="62">
        <f>+'Indice PondENGHO'!CD7</f>
        <v>110.49671936035156</v>
      </c>
      <c r="K8" s="63">
        <f t="shared" si="29"/>
        <v>0.22814178126688664</v>
      </c>
      <c r="L8" s="63">
        <f t="shared" si="30"/>
        <v>0.2799389510294632</v>
      </c>
      <c r="M8" s="63">
        <f t="shared" si="31"/>
        <v>0.31120710826952663</v>
      </c>
      <c r="N8" s="63">
        <f t="shared" si="32"/>
        <v>0.38155724295559645</v>
      </c>
      <c r="O8" s="63">
        <f t="shared" si="33"/>
        <v>0.54629972496812085</v>
      </c>
      <c r="P8" s="63">
        <f t="shared" si="34"/>
        <v>1.747144808489594</v>
      </c>
      <c r="Q8" s="63">
        <f t="shared" si="35"/>
        <v>1.7471634946754522</v>
      </c>
      <c r="S8" s="62">
        <f>+'Indice PondENGHO'!D7</f>
        <v>109.09757232666016</v>
      </c>
      <c r="T8" s="62">
        <f>+'Indice PondENGHO'!P7</f>
        <v>109.10128021240234</v>
      </c>
      <c r="U8" s="62">
        <f>+'Indice PondENGHO'!AB7</f>
        <v>109.07940673828125</v>
      </c>
      <c r="V8" s="62">
        <f>+'Indice PondENGHO'!AN7</f>
        <v>109.075927734375</v>
      </c>
      <c r="W8" s="62">
        <f>+'Indice PondENGHO'!AZ7</f>
        <v>109.09492492675781</v>
      </c>
      <c r="Y8" s="63">
        <f t="shared" si="36"/>
        <v>0.7465971735407041</v>
      </c>
      <c r="Z8" s="63">
        <f t="shared" si="37"/>
        <v>0.59173404181001643</v>
      </c>
      <c r="AA8" s="63">
        <f t="shared" si="38"/>
        <v>0.53763575965912991</v>
      </c>
      <c r="AB8" s="63">
        <f t="shared" si="39"/>
        <v>0.44518919711985944</v>
      </c>
      <c r="AC8" s="63">
        <f t="shared" si="40"/>
        <v>0.32600279942518345</v>
      </c>
      <c r="AE8" s="62">
        <f>+'Indice PondENGHO'!D7</f>
        <v>109.09757232666016</v>
      </c>
      <c r="AF8" s="62">
        <f>+'Indice PondENGHO'!E7</f>
        <v>112.78355407714844</v>
      </c>
      <c r="AG8" s="62">
        <f>+'Indice PondENGHO'!F7</f>
        <v>109.28188323974609</v>
      </c>
      <c r="AH8" s="62">
        <f>+'Indice PondENGHO'!G7</f>
        <v>120.76380157470703</v>
      </c>
      <c r="AI8" s="62">
        <f>+'Indice PondENGHO'!H7</f>
        <v>107.61511993408203</v>
      </c>
      <c r="AJ8" s="62">
        <f>+'Indice PondENGHO'!I7</f>
        <v>111.01935577392578</v>
      </c>
      <c r="AK8" s="62">
        <f>+'Indice PondENGHO'!J7</f>
        <v>106.98415374755859</v>
      </c>
      <c r="AL8" s="62">
        <f>+'Indice PondENGHO'!K7</f>
        <v>118.39276123046875</v>
      </c>
      <c r="AM8" s="62">
        <f>+'Indice PondENGHO'!L7</f>
        <v>110.19150543212891</v>
      </c>
      <c r="AN8" s="62">
        <f>+'Indice PondENGHO'!M7</f>
        <v>112.53749847412109</v>
      </c>
      <c r="AO8" s="62">
        <f>+'Indice PondENGHO'!N7</f>
        <v>109.57762145996094</v>
      </c>
      <c r="AP8" s="62">
        <f>+'Indice PondENGHO'!O7</f>
        <v>109.45314025878906</v>
      </c>
      <c r="AQ8" s="62">
        <f t="shared" si="0"/>
        <v>110.56623077392578</v>
      </c>
      <c r="AR8" s="62"/>
      <c r="AS8" s="62">
        <f>+'Indice PondENGHO'!AZ7</f>
        <v>109.09492492675781</v>
      </c>
      <c r="AT8" s="62">
        <f>+'Indice PondENGHO'!BA7</f>
        <v>112.80734252929688</v>
      </c>
      <c r="AU8" s="62">
        <f>+'Indice PondENGHO'!BB7</f>
        <v>109.23014831542969</v>
      </c>
      <c r="AV8" s="62">
        <f>+'Indice PondENGHO'!BC7</f>
        <v>119.11395263671875</v>
      </c>
      <c r="AW8" s="62">
        <f>+'Indice PondENGHO'!BD7</f>
        <v>107.94695281982422</v>
      </c>
      <c r="AX8" s="62">
        <f>+'Indice PondENGHO'!BE7</f>
        <v>110.56863403320313</v>
      </c>
      <c r="AY8" s="62">
        <f>+'Indice PondENGHO'!BF7</f>
        <v>106.91635131835938</v>
      </c>
      <c r="AZ8" s="62">
        <f>+'Indice PondENGHO'!BG7</f>
        <v>118.20719909667969</v>
      </c>
      <c r="BA8" s="62">
        <f>+'Indice PondENGHO'!BH7</f>
        <v>110.69735717773438</v>
      </c>
      <c r="BB8" s="62">
        <f>+'Indice PondENGHO'!BI7</f>
        <v>111.18198394775391</v>
      </c>
      <c r="BC8" s="62">
        <f>+'Indice PondENGHO'!BJ7</f>
        <v>109.36321258544922</v>
      </c>
      <c r="BD8" s="62">
        <f>+'Indice PondENGHO'!BK7</f>
        <v>109.26390838623047</v>
      </c>
      <c r="BE8" s="62">
        <f t="shared" si="1"/>
        <v>110.44535064697266</v>
      </c>
      <c r="BG8" s="63">
        <f t="shared" si="4"/>
        <v>0.7465971735407041</v>
      </c>
      <c r="BH8" s="63">
        <f t="shared" si="5"/>
        <v>5.0048209567478796E-2</v>
      </c>
      <c r="BI8" s="63">
        <f t="shared" si="6"/>
        <v>0.14107405883410762</v>
      </c>
      <c r="BJ8" s="63">
        <f t="shared" si="7"/>
        <v>0.28780290602797326</v>
      </c>
      <c r="BK8" s="63">
        <f t="shared" si="8"/>
        <v>0.11044724547953517</v>
      </c>
      <c r="BL8" s="63">
        <f t="shared" si="9"/>
        <v>6.5951247212789985E-2</v>
      </c>
      <c r="BM8" s="63">
        <f t="shared" si="10"/>
        <v>0.10158540474102283</v>
      </c>
      <c r="BN8" s="63">
        <f t="shared" si="11"/>
        <v>4.6731578415994859E-2</v>
      </c>
      <c r="BO8" s="63">
        <f t="shared" si="12"/>
        <v>8.4112359843639767E-2</v>
      </c>
      <c r="BP8" s="63">
        <f t="shared" si="13"/>
        <v>4.3304117138505904E-2</v>
      </c>
      <c r="BQ8" s="63">
        <f t="shared" si="14"/>
        <v>7.143698948238339E-2</v>
      </c>
      <c r="BR8" s="63">
        <f t="shared" si="15"/>
        <v>5.4098262819490463E-2</v>
      </c>
      <c r="BS8" s="63">
        <f t="shared" si="59"/>
        <v>1.8031895531036257</v>
      </c>
      <c r="BT8" s="63">
        <f t="shared" si="41"/>
        <v>1.8690745930160846</v>
      </c>
      <c r="BV8" s="63">
        <f t="shared" si="42"/>
        <v>0.32600279942518345</v>
      </c>
      <c r="BW8" s="63">
        <f t="shared" si="16"/>
        <v>4.2663391943978127E-2</v>
      </c>
      <c r="BX8" s="63">
        <f t="shared" si="17"/>
        <v>9.8915203824379988E-2</v>
      </c>
      <c r="BY8" s="63">
        <f t="shared" si="18"/>
        <v>0.29216976308580728</v>
      </c>
      <c r="BZ8" s="63">
        <f t="shared" si="19"/>
        <v>0.19645251628318539</v>
      </c>
      <c r="CA8" s="63">
        <f t="shared" si="20"/>
        <v>0.12029755569471885</v>
      </c>
      <c r="CB8" s="63">
        <f t="shared" si="21"/>
        <v>0.13626880985276116</v>
      </c>
      <c r="CC8" s="63">
        <f t="shared" si="22"/>
        <v>3.1223872542100163E-2</v>
      </c>
      <c r="CD8" s="63">
        <f t="shared" si="23"/>
        <v>0.11401865878778647</v>
      </c>
      <c r="CE8" s="63">
        <f t="shared" si="24"/>
        <v>9.9496804824549243E-2</v>
      </c>
      <c r="CF8" s="63">
        <f t="shared" si="25"/>
        <v>0.10910862103717198</v>
      </c>
      <c r="CG8" s="63">
        <f t="shared" si="26"/>
        <v>6.745990795202382E-2</v>
      </c>
      <c r="CH8" s="63">
        <f t="shared" si="43"/>
        <v>1.6340779052536456</v>
      </c>
      <c r="CI8" s="55">
        <f t="shared" si="44"/>
        <v>1.6902607976454709</v>
      </c>
      <c r="CK8" s="63">
        <f t="shared" si="45"/>
        <v>0.42059437411552064</v>
      </c>
      <c r="CL8" s="63">
        <f t="shared" si="46"/>
        <v>7.3848176235006696E-3</v>
      </c>
      <c r="CM8" s="63">
        <f t="shared" si="47"/>
        <v>4.215885500972763E-2</v>
      </c>
      <c r="CN8" s="63">
        <f t="shared" si="48"/>
        <v>-4.3668570578340171E-3</v>
      </c>
      <c r="CO8" s="63">
        <f t="shared" si="49"/>
        <v>-8.6005270803650211E-2</v>
      </c>
      <c r="CP8" s="63">
        <f t="shared" si="50"/>
        <v>-5.4346308481928868E-2</v>
      </c>
      <c r="CQ8" s="63">
        <f t="shared" si="51"/>
        <v>-3.4683405111738327E-2</v>
      </c>
      <c r="CR8" s="63">
        <f t="shared" si="52"/>
        <v>1.5507705873894696E-2</v>
      </c>
      <c r="CS8" s="63">
        <f t="shared" si="53"/>
        <v>-2.9906298944146703E-2</v>
      </c>
      <c r="CT8" s="63">
        <f t="shared" si="54"/>
        <v>-5.6192687686043338E-2</v>
      </c>
      <c r="CU8" s="63">
        <f t="shared" si="55"/>
        <v>-3.7671631554788587E-2</v>
      </c>
      <c r="CV8" s="63">
        <f t="shared" si="56"/>
        <v>-1.3361645132533358E-2</v>
      </c>
      <c r="CW8" s="63">
        <f t="shared" si="57"/>
        <v>0.16911164784998012</v>
      </c>
      <c r="CX8" s="63">
        <f t="shared" si="58"/>
        <v>0.1788137953706137</v>
      </c>
    </row>
    <row r="9" spans="1:102" x14ac:dyDescent="0.2">
      <c r="A9" s="61">
        <f>+'Indice PondENGHO'!A8</f>
        <v>42887</v>
      </c>
      <c r="B9" s="55">
        <f>+'Indice PondENGHO'!B8</f>
        <v>6</v>
      </c>
      <c r="C9" s="55">
        <f>+'Indice PondENGHO'!C8</f>
        <v>2017</v>
      </c>
      <c r="D9" s="62">
        <f>+'Indice PondENGHO'!BL8</f>
        <v>111.98466491699219</v>
      </c>
      <c r="E9" s="62">
        <f>+'Indice PondENGHO'!BM8</f>
        <v>112.01293182373047</v>
      </c>
      <c r="F9" s="62">
        <f>+'Indice PondENGHO'!BN8</f>
        <v>111.98253631591797</v>
      </c>
      <c r="G9" s="62">
        <f>+'Indice PondENGHO'!BO8</f>
        <v>111.84759521484375</v>
      </c>
      <c r="H9" s="62">
        <f>+'Indice PondENGHO'!BP8</f>
        <v>111.91211700439453</v>
      </c>
      <c r="I9" s="62">
        <f>+'Indice PondENGHO'!CD8</f>
        <v>111.93470764160156</v>
      </c>
      <c r="K9" s="63">
        <f t="shared" si="29"/>
        <v>0.15677792643767152</v>
      </c>
      <c r="L9" s="63">
        <f t="shared" si="30"/>
        <v>0.19867919478749721</v>
      </c>
      <c r="M9" s="63">
        <f t="shared" si="31"/>
        <v>0.22889406655267786</v>
      </c>
      <c r="N9" s="63">
        <f t="shared" si="32"/>
        <v>0.28804867646870436</v>
      </c>
      <c r="O9" s="63">
        <f t="shared" si="33"/>
        <v>0.42899063852082464</v>
      </c>
      <c r="P9" s="63">
        <f t="shared" si="34"/>
        <v>1.3013905027673756</v>
      </c>
      <c r="Q9" s="63">
        <f t="shared" si="35"/>
        <v>1.3013854977544037</v>
      </c>
      <c r="S9" s="62">
        <f>+'Indice PondENGHO'!D8</f>
        <v>110.46003723144531</v>
      </c>
      <c r="T9" s="62">
        <f>+'Indice PondENGHO'!P8</f>
        <v>110.44353485107422</v>
      </c>
      <c r="U9" s="62">
        <f>+'Indice PondENGHO'!AB8</f>
        <v>110.41435241699219</v>
      </c>
      <c r="V9" s="62">
        <f>+'Indice PondENGHO'!AN8</f>
        <v>110.41536712646484</v>
      </c>
      <c r="W9" s="62">
        <f>+'Indice PondENGHO'!AZ8</f>
        <v>110.46120452880859</v>
      </c>
      <c r="Y9" s="63">
        <f t="shared" si="36"/>
        <v>0.42482226240593973</v>
      </c>
      <c r="Z9" s="63">
        <f t="shared" si="37"/>
        <v>0.33610203811278055</v>
      </c>
      <c r="AA9" s="63">
        <f t="shared" si="38"/>
        <v>0.30642134658645481</v>
      </c>
      <c r="AB9" s="63">
        <f t="shared" si="39"/>
        <v>0.25571988064877466</v>
      </c>
      <c r="AC9" s="63">
        <f t="shared" si="40"/>
        <v>0.19420048985615357</v>
      </c>
      <c r="AE9" s="62">
        <f>+'Indice PondENGHO'!D8</f>
        <v>110.46003723144531</v>
      </c>
      <c r="AF9" s="62">
        <f>+'Indice PondENGHO'!E8</f>
        <v>113.96144866943359</v>
      </c>
      <c r="AG9" s="62">
        <f>+'Indice PondENGHO'!F8</f>
        <v>110.41909027099609</v>
      </c>
      <c r="AH9" s="62">
        <f>+'Indice PondENGHO'!G8</f>
        <v>122.76113891601563</v>
      </c>
      <c r="AI9" s="62">
        <f>+'Indice PondENGHO'!H8</f>
        <v>108.64467620849609</v>
      </c>
      <c r="AJ9" s="62">
        <f>+'Indice PondENGHO'!I8</f>
        <v>112.71711730957031</v>
      </c>
      <c r="AK9" s="62">
        <f>+'Indice PondENGHO'!J8</f>
        <v>107.92303466796875</v>
      </c>
      <c r="AL9" s="62">
        <f>+'Indice PondENGHO'!K8</f>
        <v>119.63895416259766</v>
      </c>
      <c r="AM9" s="62">
        <f>+'Indice PondENGHO'!L8</f>
        <v>112.46979522705078</v>
      </c>
      <c r="AN9" s="62">
        <f>+'Indice PondENGHO'!M8</f>
        <v>115.02138519287109</v>
      </c>
      <c r="AO9" s="62">
        <f>+'Indice PondENGHO'!N8</f>
        <v>110.79644012451172</v>
      </c>
      <c r="AP9" s="62">
        <f>+'Indice PondENGHO'!O8</f>
        <v>110.90650939941406</v>
      </c>
      <c r="AQ9" s="62">
        <f t="shared" si="0"/>
        <v>111.98466491699219</v>
      </c>
      <c r="AR9" s="62"/>
      <c r="AS9" s="62">
        <f>+'Indice PondENGHO'!AZ8</f>
        <v>110.46120452880859</v>
      </c>
      <c r="AT9" s="62">
        <f>+'Indice PondENGHO'!BA8</f>
        <v>113.82203674316406</v>
      </c>
      <c r="AU9" s="62">
        <f>+'Indice PondENGHO'!BB8</f>
        <v>110.28856658935547</v>
      </c>
      <c r="AV9" s="62">
        <f>+'Indice PondENGHO'!BC8</f>
        <v>121.30478668212891</v>
      </c>
      <c r="AW9" s="62">
        <f>+'Indice PondENGHO'!BD8</f>
        <v>109.14565277099609</v>
      </c>
      <c r="AX9" s="62">
        <f>+'Indice PondENGHO'!BE8</f>
        <v>112.13619232177734</v>
      </c>
      <c r="AY9" s="62">
        <f>+'Indice PondENGHO'!BF8</f>
        <v>107.61550140380859</v>
      </c>
      <c r="AZ9" s="62">
        <f>+'Indice PondENGHO'!BG8</f>
        <v>119.75714874267578</v>
      </c>
      <c r="BA9" s="62">
        <f>+'Indice PondENGHO'!BH8</f>
        <v>113.01324462890625</v>
      </c>
      <c r="BB9" s="62">
        <f>+'Indice PondENGHO'!BI8</f>
        <v>113.61156463623047</v>
      </c>
      <c r="BC9" s="62">
        <f>+'Indice PondENGHO'!BJ8</f>
        <v>110.90227508544922</v>
      </c>
      <c r="BD9" s="62">
        <f>+'Indice PondENGHO'!BK8</f>
        <v>110.63562774658203</v>
      </c>
      <c r="BE9" s="62">
        <f t="shared" si="1"/>
        <v>111.91211700439453</v>
      </c>
      <c r="BG9" s="63">
        <f t="shared" si="4"/>
        <v>0.42482226240593973</v>
      </c>
      <c r="BH9" s="63">
        <f t="shared" si="5"/>
        <v>2.3688847054196764E-2</v>
      </c>
      <c r="BI9" s="63">
        <f t="shared" si="6"/>
        <v>8.2203162444150019E-2</v>
      </c>
      <c r="BJ9" s="63">
        <f t="shared" si="7"/>
        <v>0.25635912169404185</v>
      </c>
      <c r="BK9" s="63">
        <f t="shared" si="8"/>
        <v>3.8357952683443969E-2</v>
      </c>
      <c r="BL9" s="63">
        <f t="shared" si="9"/>
        <v>6.4270699297124784E-2</v>
      </c>
      <c r="BM9" s="63">
        <f t="shared" si="10"/>
        <v>8.8218016235705396E-2</v>
      </c>
      <c r="BN9" s="63">
        <f t="shared" si="11"/>
        <v>5.6532302375796421E-2</v>
      </c>
      <c r="BO9" s="63">
        <f t="shared" si="12"/>
        <v>0.15870840633095512</v>
      </c>
      <c r="BP9" s="63">
        <f t="shared" si="13"/>
        <v>3.7027177945442281E-2</v>
      </c>
      <c r="BQ9" s="63">
        <f t="shared" si="14"/>
        <v>4.8379208937291279E-2</v>
      </c>
      <c r="BR9" s="63">
        <f t="shared" si="15"/>
        <v>4.8229922919695016E-2</v>
      </c>
      <c r="BS9" s="63">
        <f t="shared" si="59"/>
        <v>1.3267970803237825</v>
      </c>
      <c r="BT9" s="63">
        <f t="shared" si="41"/>
        <v>1.2828818827754773</v>
      </c>
      <c r="BV9" s="63">
        <f t="shared" si="42"/>
        <v>0.19420048985615357</v>
      </c>
      <c r="BW9" s="63">
        <f t="shared" si="16"/>
        <v>1.6908069717333257E-2</v>
      </c>
      <c r="BX9" s="63">
        <f t="shared" si="17"/>
        <v>5.720791811961267E-2</v>
      </c>
      <c r="BY9" s="63">
        <f t="shared" si="18"/>
        <v>0.28999873072735688</v>
      </c>
      <c r="BZ9" s="63">
        <f t="shared" si="19"/>
        <v>7.5923168821056028E-2</v>
      </c>
      <c r="CA9" s="63">
        <f t="shared" si="20"/>
        <v>0.11349553921535162</v>
      </c>
      <c r="CB9" s="63">
        <f t="shared" si="21"/>
        <v>9.9035242117609737E-2</v>
      </c>
      <c r="CC9" s="63">
        <f t="shared" si="22"/>
        <v>6.3932047708321005E-2</v>
      </c>
      <c r="CD9" s="63">
        <f t="shared" si="23"/>
        <v>0.20436569197494572</v>
      </c>
      <c r="CE9" s="63">
        <f t="shared" si="24"/>
        <v>8.2798373360834551E-2</v>
      </c>
      <c r="CF9" s="63">
        <f t="shared" si="25"/>
        <v>0.11373122458031469</v>
      </c>
      <c r="CG9" s="63">
        <f t="shared" si="26"/>
        <v>6.2199346453593513E-2</v>
      </c>
      <c r="CH9" s="63">
        <f t="shared" si="43"/>
        <v>1.373795842652483</v>
      </c>
      <c r="CI9" s="55">
        <f t="shared" si="44"/>
        <v>1.3280471734027577</v>
      </c>
      <c r="CK9" s="63">
        <f t="shared" si="45"/>
        <v>0.23062177254978616</v>
      </c>
      <c r="CL9" s="63">
        <f t="shared" si="46"/>
        <v>6.7807773368635076E-3</v>
      </c>
      <c r="CM9" s="63">
        <f t="shared" si="47"/>
        <v>2.4995244324537348E-2</v>
      </c>
      <c r="CN9" s="63">
        <f t="shared" si="48"/>
        <v>-3.3639609033315032E-2</v>
      </c>
      <c r="CO9" s="63">
        <f t="shared" si="49"/>
        <v>-3.7565216137612059E-2</v>
      </c>
      <c r="CP9" s="63">
        <f t="shared" si="50"/>
        <v>-4.9224839918226834E-2</v>
      </c>
      <c r="CQ9" s="63">
        <f t="shared" si="51"/>
        <v>-1.0817225881904341E-2</v>
      </c>
      <c r="CR9" s="63">
        <f t="shared" si="52"/>
        <v>-7.3997453325245835E-3</v>
      </c>
      <c r="CS9" s="63">
        <f t="shared" si="53"/>
        <v>-4.5657285643990603E-2</v>
      </c>
      <c r="CT9" s="63">
        <f t="shared" si="54"/>
        <v>-4.577119541539227E-2</v>
      </c>
      <c r="CU9" s="63">
        <f t="shared" si="55"/>
        <v>-6.5352015643023412E-2</v>
      </c>
      <c r="CV9" s="63">
        <f t="shared" si="56"/>
        <v>-1.3969423533898497E-2</v>
      </c>
      <c r="CW9" s="63">
        <f t="shared" si="57"/>
        <v>-4.6998762328700483E-2</v>
      </c>
      <c r="CX9" s="63">
        <f t="shared" si="58"/>
        <v>-4.5165290627280363E-2</v>
      </c>
    </row>
    <row r="10" spans="1:102" x14ac:dyDescent="0.2">
      <c r="A10" s="61">
        <f>+'Indice PondENGHO'!A9</f>
        <v>42917</v>
      </c>
      <c r="B10" s="55">
        <f>+'Indice PondENGHO'!B9</f>
        <v>7</v>
      </c>
      <c r="C10" s="55">
        <f>+'Indice PondENGHO'!C9</f>
        <v>2017</v>
      </c>
      <c r="D10" s="62">
        <f>+'Indice PondENGHO'!BL9</f>
        <v>114.13205718994141</v>
      </c>
      <c r="E10" s="62">
        <f>+'Indice PondENGHO'!BM9</f>
        <v>114.23109436035156</v>
      </c>
      <c r="F10" s="62">
        <f>+'Indice PondENGHO'!BN9</f>
        <v>114.26043701171875</v>
      </c>
      <c r="G10" s="62">
        <f>+'Indice PondENGHO'!BO9</f>
        <v>114.14899444580078</v>
      </c>
      <c r="H10" s="62">
        <f>+'Indice PondENGHO'!BP9</f>
        <v>114.28753662109375</v>
      </c>
      <c r="I10" s="62">
        <f>+'Indice PondENGHO'!CD9</f>
        <v>114.22412109375</v>
      </c>
      <c r="K10" s="63">
        <f t="shared" si="29"/>
        <v>0.23429970420450316</v>
      </c>
      <c r="L10" s="63">
        <f t="shared" si="30"/>
        <v>0.30759866673926917</v>
      </c>
      <c r="M10" s="63">
        <f t="shared" si="31"/>
        <v>0.35962281359087073</v>
      </c>
      <c r="N10" s="63">
        <f t="shared" si="32"/>
        <v>0.4579903740255763</v>
      </c>
      <c r="O10" s="63">
        <f t="shared" si="33"/>
        <v>0.6858226567128487</v>
      </c>
      <c r="P10" s="63">
        <f t="shared" si="34"/>
        <v>2.0453342152730682</v>
      </c>
      <c r="Q10" s="63">
        <f t="shared" si="35"/>
        <v>2.0453115038088221</v>
      </c>
      <c r="S10" s="62">
        <f>+'Indice PondENGHO'!D9</f>
        <v>112.36148071289063</v>
      </c>
      <c r="T10" s="62">
        <f>+'Indice PondENGHO'!P9</f>
        <v>112.35422515869141</v>
      </c>
      <c r="U10" s="62">
        <f>+'Indice PondENGHO'!AB9</f>
        <v>112.32728576660156</v>
      </c>
      <c r="V10" s="62">
        <f>+'Indice PondENGHO'!AN9</f>
        <v>112.30989074707031</v>
      </c>
      <c r="W10" s="62">
        <f>+'Indice PondENGHO'!AZ9</f>
        <v>112.34126281738281</v>
      </c>
      <c r="Y10" s="63">
        <f t="shared" si="36"/>
        <v>0.5853684536518442</v>
      </c>
      <c r="Z10" s="63">
        <f t="shared" si="37"/>
        <v>0.4723980181477373</v>
      </c>
      <c r="AA10" s="63">
        <f t="shared" si="38"/>
        <v>0.43347981154966081</v>
      </c>
      <c r="AB10" s="63">
        <f t="shared" si="39"/>
        <v>0.35707349444142839</v>
      </c>
      <c r="AC10" s="63">
        <f t="shared" si="40"/>
        <v>0.26372565387670271</v>
      </c>
      <c r="AE10" s="62">
        <f>+'Indice PondENGHO'!D9</f>
        <v>112.36148071289063</v>
      </c>
      <c r="AF10" s="62">
        <f>+'Indice PondENGHO'!E9</f>
        <v>117.51545715332031</v>
      </c>
      <c r="AG10" s="62">
        <f>+'Indice PondENGHO'!F9</f>
        <v>111.33341217041016</v>
      </c>
      <c r="AH10" s="62">
        <f>+'Indice PondENGHO'!G9</f>
        <v>125.07801055908203</v>
      </c>
      <c r="AI10" s="62">
        <f>+'Indice PondENGHO'!H9</f>
        <v>110.70111083984375</v>
      </c>
      <c r="AJ10" s="62">
        <f>+'Indice PondENGHO'!I9</f>
        <v>116.33429718017578</v>
      </c>
      <c r="AK10" s="62">
        <f>+'Indice PondENGHO'!J9</f>
        <v>110.46901702880859</v>
      </c>
      <c r="AL10" s="62">
        <f>+'Indice PondENGHO'!K9</f>
        <v>121.85523223876953</v>
      </c>
      <c r="AM10" s="62">
        <f>+'Indice PondENGHO'!L9</f>
        <v>115.62946319580078</v>
      </c>
      <c r="AN10" s="62">
        <f>+'Indice PondENGHO'!M9</f>
        <v>117.16191101074219</v>
      </c>
      <c r="AO10" s="62">
        <f>+'Indice PondENGHO'!N9</f>
        <v>113.29505157470703</v>
      </c>
      <c r="AP10" s="62">
        <f>+'Indice PondENGHO'!O9</f>
        <v>112.34674072265625</v>
      </c>
      <c r="AQ10" s="62">
        <f t="shared" si="0"/>
        <v>114.13205718994141</v>
      </c>
      <c r="AR10" s="62"/>
      <c r="AS10" s="62">
        <f>+'Indice PondENGHO'!AZ9</f>
        <v>112.34126281738281</v>
      </c>
      <c r="AT10" s="62">
        <f>+'Indice PondENGHO'!BA9</f>
        <v>117.46575164794922</v>
      </c>
      <c r="AU10" s="62">
        <f>+'Indice PondENGHO'!BB9</f>
        <v>111.26816558837891</v>
      </c>
      <c r="AV10" s="62">
        <f>+'Indice PondENGHO'!BC9</f>
        <v>123.86968231201172</v>
      </c>
      <c r="AW10" s="62">
        <f>+'Indice PondENGHO'!BD9</f>
        <v>111.06087493896484</v>
      </c>
      <c r="AX10" s="62">
        <f>+'Indice PondENGHO'!BE9</f>
        <v>115.95888519287109</v>
      </c>
      <c r="AY10" s="62">
        <f>+'Indice PondENGHO'!BF9</f>
        <v>109.87563323974609</v>
      </c>
      <c r="AZ10" s="62">
        <f>+'Indice PondENGHO'!BG9</f>
        <v>121.58207702636719</v>
      </c>
      <c r="BA10" s="62">
        <f>+'Indice PondENGHO'!BH9</f>
        <v>116.11452484130859</v>
      </c>
      <c r="BB10" s="62">
        <f>+'Indice PondENGHO'!BI9</f>
        <v>115.7061767578125</v>
      </c>
      <c r="BC10" s="62">
        <f>+'Indice PondENGHO'!BJ9</f>
        <v>113.78730773925781</v>
      </c>
      <c r="BD10" s="62">
        <f>+'Indice PondENGHO'!BK9</f>
        <v>112.18100738525391</v>
      </c>
      <c r="BE10" s="62">
        <f t="shared" si="1"/>
        <v>114.28753662109375</v>
      </c>
      <c r="BG10" s="63">
        <f t="shared" si="4"/>
        <v>0.5853684536518442</v>
      </c>
      <c r="BH10" s="63">
        <f t="shared" si="5"/>
        <v>7.0569965646480756E-2</v>
      </c>
      <c r="BI10" s="63">
        <f t="shared" si="6"/>
        <v>6.5254739628748504E-2</v>
      </c>
      <c r="BJ10" s="63">
        <f t="shared" si="7"/>
        <v>0.2936048852573217</v>
      </c>
      <c r="BK10" s="63">
        <f t="shared" si="8"/>
        <v>7.5645689930458546E-2</v>
      </c>
      <c r="BL10" s="63">
        <f t="shared" si="9"/>
        <v>0.13519803840035888</v>
      </c>
      <c r="BM10" s="63">
        <f t="shared" si="10"/>
        <v>0.23619250609645456</v>
      </c>
      <c r="BN10" s="63">
        <f t="shared" si="11"/>
        <v>9.9265786882870771E-2</v>
      </c>
      <c r="BO10" s="63">
        <f t="shared" si="12"/>
        <v>0.21731833210149212</v>
      </c>
      <c r="BP10" s="63">
        <f t="shared" si="13"/>
        <v>3.1504547639873412E-2</v>
      </c>
      <c r="BQ10" s="63">
        <f t="shared" si="14"/>
        <v>9.7922466088226162E-2</v>
      </c>
      <c r="BR10" s="63">
        <f t="shared" si="15"/>
        <v>4.7188572002219341E-2</v>
      </c>
      <c r="BS10" s="63">
        <f t="shared" si="59"/>
        <v>1.9550339833263488</v>
      </c>
      <c r="BT10" s="63">
        <f t="shared" si="41"/>
        <v>1.9175770848097518</v>
      </c>
      <c r="BV10" s="63">
        <f t="shared" si="42"/>
        <v>0.26372565387670271</v>
      </c>
      <c r="BW10" s="63">
        <f t="shared" si="16"/>
        <v>5.9920242494122644E-2</v>
      </c>
      <c r="BX10" s="63">
        <f t="shared" si="17"/>
        <v>5.225375128116929E-2</v>
      </c>
      <c r="BY10" s="63">
        <f t="shared" si="18"/>
        <v>0.33506312956795031</v>
      </c>
      <c r="BZ10" s="63">
        <f t="shared" si="19"/>
        <v>0.11971631089344743</v>
      </c>
      <c r="CA10" s="63">
        <f t="shared" si="20"/>
        <v>0.27314598901771309</v>
      </c>
      <c r="CB10" s="63">
        <f t="shared" si="21"/>
        <v>0.31595370502914355</v>
      </c>
      <c r="CC10" s="63">
        <f t="shared" si="22"/>
        <v>7.4287741465738674E-2</v>
      </c>
      <c r="CD10" s="63">
        <f t="shared" si="23"/>
        <v>0.27008587745927559</v>
      </c>
      <c r="CE10" s="63">
        <f t="shared" si="24"/>
        <v>7.0447310498475704E-2</v>
      </c>
      <c r="CF10" s="63">
        <f t="shared" si="25"/>
        <v>0.21039941065513812</v>
      </c>
      <c r="CG10" s="63">
        <f t="shared" si="26"/>
        <v>6.9155394983729815E-2</v>
      </c>
      <c r="CH10" s="63">
        <f t="shared" si="43"/>
        <v>2.1141545172226071</v>
      </c>
      <c r="CI10" s="55">
        <f t="shared" si="44"/>
        <v>2.1225758928373528</v>
      </c>
      <c r="CK10" s="63">
        <f t="shared" si="45"/>
        <v>0.32164279977514149</v>
      </c>
      <c r="CL10" s="63">
        <f t="shared" si="46"/>
        <v>1.0649723152358112E-2</v>
      </c>
      <c r="CM10" s="63">
        <f t="shared" si="47"/>
        <v>1.3000988347579213E-2</v>
      </c>
      <c r="CN10" s="63">
        <f t="shared" si="48"/>
        <v>-4.1458244310628611E-2</v>
      </c>
      <c r="CO10" s="63">
        <f t="shared" si="49"/>
        <v>-4.4070620962988888E-2</v>
      </c>
      <c r="CP10" s="63">
        <f t="shared" si="50"/>
        <v>-0.13794795061735421</v>
      </c>
      <c r="CQ10" s="63">
        <f t="shared" si="51"/>
        <v>-7.9761198932688987E-2</v>
      </c>
      <c r="CR10" s="63">
        <f t="shared" si="52"/>
        <v>2.4978045417132097E-2</v>
      </c>
      <c r="CS10" s="63">
        <f t="shared" si="53"/>
        <v>-5.2767545357783469E-2</v>
      </c>
      <c r="CT10" s="63">
        <f t="shared" si="54"/>
        <v>-3.8942762858602292E-2</v>
      </c>
      <c r="CU10" s="63">
        <f t="shared" si="55"/>
        <v>-0.11247694456691196</v>
      </c>
      <c r="CV10" s="63">
        <f t="shared" si="56"/>
        <v>-2.1966822981510474E-2</v>
      </c>
      <c r="CW10" s="63">
        <f t="shared" si="57"/>
        <v>-0.15912053389625824</v>
      </c>
      <c r="CX10" s="63">
        <f t="shared" si="58"/>
        <v>-0.20499880802760106</v>
      </c>
    </row>
    <row r="11" spans="1:102" x14ac:dyDescent="0.2">
      <c r="A11" s="61">
        <f>+'Indice PondENGHO'!A10</f>
        <v>42948</v>
      </c>
      <c r="B11" s="55">
        <f>+'Indice PondENGHO'!B10</f>
        <v>8</v>
      </c>
      <c r="C11" s="55">
        <f>+'Indice PondENGHO'!C10</f>
        <v>2017</v>
      </c>
      <c r="D11" s="62">
        <f>+'Indice PondENGHO'!BL10</f>
        <v>115.73587036132813</v>
      </c>
      <c r="E11" s="62">
        <f>+'Indice PondENGHO'!BM10</f>
        <v>115.85997772216797</v>
      </c>
      <c r="F11" s="62">
        <f>+'Indice PondENGHO'!BN10</f>
        <v>115.91897583007813</v>
      </c>
      <c r="G11" s="62">
        <f>+'Indice PondENGHO'!BO10</f>
        <v>115.79045104980469</v>
      </c>
      <c r="H11" s="62">
        <f>+'Indice PondENGHO'!BP10</f>
        <v>115.92357635498047</v>
      </c>
      <c r="I11" s="62">
        <f>+'Indice PondENGHO'!CD10</f>
        <v>115.86030578613281</v>
      </c>
      <c r="K11" s="63">
        <f t="shared" si="29"/>
        <v>0.17148300067243125</v>
      </c>
      <c r="L11" s="63">
        <f t="shared" si="30"/>
        <v>0.22135432609939271</v>
      </c>
      <c r="M11" s="63">
        <f t="shared" si="31"/>
        <v>0.25659313459663058</v>
      </c>
      <c r="N11" s="63">
        <f t="shared" si="32"/>
        <v>0.32011110189889169</v>
      </c>
      <c r="O11" s="63">
        <f t="shared" si="33"/>
        <v>0.46288411899640391</v>
      </c>
      <c r="P11" s="63">
        <f t="shared" si="34"/>
        <v>1.4324256822637502</v>
      </c>
      <c r="Q11" s="63">
        <f t="shared" si="35"/>
        <v>1.4324336022160322</v>
      </c>
      <c r="S11" s="62">
        <f>+'Indice PondENGHO'!D10</f>
        <v>114.25117492675781</v>
      </c>
      <c r="T11" s="62">
        <f>+'Indice PondENGHO'!P10</f>
        <v>114.33045959472656</v>
      </c>
      <c r="U11" s="62">
        <f>+'Indice PondENGHO'!AB10</f>
        <v>114.37197113037109</v>
      </c>
      <c r="V11" s="62">
        <f>+'Indice PondENGHO'!AN10</f>
        <v>114.38284301757813</v>
      </c>
      <c r="W11" s="62">
        <f>+'Indice PondENGHO'!AZ10</f>
        <v>114.45977020263672</v>
      </c>
      <c r="Y11" s="63">
        <f t="shared" si="36"/>
        <v>0.57080574536260664</v>
      </c>
      <c r="Z11" s="63">
        <f t="shared" si="37"/>
        <v>0.47911531807907898</v>
      </c>
      <c r="AA11" s="63">
        <f t="shared" si="38"/>
        <v>0.45409837152083071</v>
      </c>
      <c r="AB11" s="63">
        <f t="shared" si="39"/>
        <v>0.38282602400242322</v>
      </c>
      <c r="AC11" s="63">
        <f t="shared" si="40"/>
        <v>0.29099751829626275</v>
      </c>
      <c r="AE11" s="62">
        <f>+'Indice PondENGHO'!D10</f>
        <v>114.25117492675781</v>
      </c>
      <c r="AF11" s="62">
        <f>+'Indice PondENGHO'!E10</f>
        <v>119.68026733398438</v>
      </c>
      <c r="AG11" s="62">
        <f>+'Indice PondENGHO'!F10</f>
        <v>111.40992736816406</v>
      </c>
      <c r="AH11" s="62">
        <f>+'Indice PondENGHO'!G10</f>
        <v>127.60695648193359</v>
      </c>
      <c r="AI11" s="62">
        <f>+'Indice PondENGHO'!H10</f>
        <v>111.37641143798828</v>
      </c>
      <c r="AJ11" s="62">
        <f>+'Indice PondENGHO'!I10</f>
        <v>119.1470947265625</v>
      </c>
      <c r="AK11" s="62">
        <f>+'Indice PondENGHO'!J10</f>
        <v>111.63196563720703</v>
      </c>
      <c r="AL11" s="62">
        <f>+'Indice PondENGHO'!K10</f>
        <v>124.01591491699219</v>
      </c>
      <c r="AM11" s="62">
        <f>+'Indice PondENGHO'!L10</f>
        <v>116.88379669189453</v>
      </c>
      <c r="AN11" s="62">
        <f>+'Indice PondENGHO'!M10</f>
        <v>119.86794281005859</v>
      </c>
      <c r="AO11" s="62">
        <f>+'Indice PondENGHO'!N10</f>
        <v>114.19630432128906</v>
      </c>
      <c r="AP11" s="62">
        <f>+'Indice PondENGHO'!O10</f>
        <v>113.98938751220703</v>
      </c>
      <c r="AQ11" s="62">
        <f t="shared" si="0"/>
        <v>115.73587036132813</v>
      </c>
      <c r="AR11" s="62"/>
      <c r="AS11" s="62">
        <f>+'Indice PondENGHO'!AZ10</f>
        <v>114.45977020263672</v>
      </c>
      <c r="AT11" s="62">
        <f>+'Indice PondENGHO'!BA10</f>
        <v>119.48432922363281</v>
      </c>
      <c r="AU11" s="62">
        <f>+'Indice PondENGHO'!BB10</f>
        <v>111.47580718994141</v>
      </c>
      <c r="AV11" s="62">
        <f>+'Indice PondENGHO'!BC10</f>
        <v>126.69509124755859</v>
      </c>
      <c r="AW11" s="62">
        <f>+'Indice PondENGHO'!BD10</f>
        <v>111.77075958251953</v>
      </c>
      <c r="AX11" s="62">
        <f>+'Indice PondENGHO'!BE10</f>
        <v>118.96599578857422</v>
      </c>
      <c r="AY11" s="62">
        <f>+'Indice PondENGHO'!BF10</f>
        <v>111.10037231445313</v>
      </c>
      <c r="AZ11" s="62">
        <f>+'Indice PondENGHO'!BG10</f>
        <v>123.80332946777344</v>
      </c>
      <c r="BA11" s="62">
        <f>+'Indice PondENGHO'!BH10</f>
        <v>116.90837860107422</v>
      </c>
      <c r="BB11" s="62">
        <f>+'Indice PondENGHO'!BI10</f>
        <v>118.46299743652344</v>
      </c>
      <c r="BC11" s="62">
        <f>+'Indice PondENGHO'!BJ10</f>
        <v>114.68177795410156</v>
      </c>
      <c r="BD11" s="62">
        <f>+'Indice PondENGHO'!BK10</f>
        <v>113.77651214599609</v>
      </c>
      <c r="BE11" s="62">
        <f t="shared" si="1"/>
        <v>115.92357635498047</v>
      </c>
      <c r="BG11" s="63">
        <f t="shared" si="4"/>
        <v>0.57080574536260664</v>
      </c>
      <c r="BH11" s="63">
        <f t="shared" si="5"/>
        <v>4.2176659252743748E-2</v>
      </c>
      <c r="BI11" s="63">
        <f t="shared" si="6"/>
        <v>5.3581091175917252E-3</v>
      </c>
      <c r="BJ11" s="63">
        <f t="shared" si="7"/>
        <v>0.31445011337789797</v>
      </c>
      <c r="BK11" s="63">
        <f t="shared" si="8"/>
        <v>2.4373467752595291E-2</v>
      </c>
      <c r="BL11" s="63">
        <f t="shared" si="9"/>
        <v>0.10315485409773431</v>
      </c>
      <c r="BM11" s="63">
        <f t="shared" si="10"/>
        <v>0.10585762758355724</v>
      </c>
      <c r="BN11" s="63">
        <f t="shared" si="11"/>
        <v>9.4954869014542462E-2</v>
      </c>
      <c r="BO11" s="63">
        <f t="shared" si="12"/>
        <v>8.4648417837772896E-2</v>
      </c>
      <c r="BP11" s="63">
        <f t="shared" si="13"/>
        <v>3.9078382819870132E-2</v>
      </c>
      <c r="BQ11" s="63">
        <f t="shared" si="14"/>
        <v>3.4656214833328779E-2</v>
      </c>
      <c r="BR11" s="63">
        <f t="shared" si="15"/>
        <v>5.2807995384641038E-2</v>
      </c>
      <c r="BS11" s="63">
        <f t="shared" si="59"/>
        <v>1.4723224564348822</v>
      </c>
      <c r="BT11" s="63">
        <f t="shared" si="41"/>
        <v>1.4052258505405035</v>
      </c>
      <c r="BV11" s="63">
        <f t="shared" si="42"/>
        <v>0.29099751829626275</v>
      </c>
      <c r="BW11" s="63">
        <f t="shared" si="16"/>
        <v>3.250520106779662E-2</v>
      </c>
      <c r="BX11" s="63">
        <f t="shared" si="17"/>
        <v>1.0845803963617435E-2</v>
      </c>
      <c r="BY11" s="63">
        <f t="shared" si="18"/>
        <v>0.36142359098113247</v>
      </c>
      <c r="BZ11" s="63">
        <f t="shared" si="19"/>
        <v>4.3451041056142656E-2</v>
      </c>
      <c r="CA11" s="63">
        <f t="shared" si="20"/>
        <v>0.21040354902700556</v>
      </c>
      <c r="CB11" s="63">
        <f t="shared" si="21"/>
        <v>0.16765306326644352</v>
      </c>
      <c r="CC11" s="63">
        <f t="shared" si="22"/>
        <v>8.8541629461565768E-2</v>
      </c>
      <c r="CD11" s="63">
        <f t="shared" si="23"/>
        <v>6.7698588374330168E-2</v>
      </c>
      <c r="CE11" s="63">
        <f t="shared" si="24"/>
        <v>9.0791995613373783E-2</v>
      </c>
      <c r="CF11" s="63">
        <f t="shared" si="25"/>
        <v>6.3876028903977214E-2</v>
      </c>
      <c r="CG11" s="63">
        <f t="shared" si="26"/>
        <v>6.991449483066621E-2</v>
      </c>
      <c r="CH11" s="63">
        <f t="shared" si="43"/>
        <v>1.4981025048423142</v>
      </c>
      <c r="CI11" s="55">
        <f t="shared" si="44"/>
        <v>1.4315119410708954</v>
      </c>
      <c r="CK11" s="63">
        <f t="shared" si="45"/>
        <v>0.2798082270663439</v>
      </c>
      <c r="CL11" s="63">
        <f t="shared" si="46"/>
        <v>9.6714581849471279E-3</v>
      </c>
      <c r="CM11" s="63">
        <f t="shared" si="47"/>
        <v>-5.48769484602571E-3</v>
      </c>
      <c r="CN11" s="63">
        <f t="shared" si="48"/>
        <v>-4.6973477603234504E-2</v>
      </c>
      <c r="CO11" s="63">
        <f t="shared" si="49"/>
        <v>-1.9077573303547365E-2</v>
      </c>
      <c r="CP11" s="63">
        <f t="shared" si="50"/>
        <v>-0.10724869492927125</v>
      </c>
      <c r="CQ11" s="63">
        <f t="shared" si="51"/>
        <v>-6.1795435682886285E-2</v>
      </c>
      <c r="CR11" s="63">
        <f t="shared" si="52"/>
        <v>6.4132395529766933E-3</v>
      </c>
      <c r="CS11" s="63">
        <f t="shared" si="53"/>
        <v>1.6949829463442728E-2</v>
      </c>
      <c r="CT11" s="63">
        <f t="shared" si="54"/>
        <v>-5.1713612793503651E-2</v>
      </c>
      <c r="CU11" s="63">
        <f t="shared" si="55"/>
        <v>-2.9219814070648435E-2</v>
      </c>
      <c r="CV11" s="63">
        <f t="shared" si="56"/>
        <v>-1.7106499446025172E-2</v>
      </c>
      <c r="CW11" s="63">
        <f t="shared" si="57"/>
        <v>-2.5780048407431977E-2</v>
      </c>
      <c r="CX11" s="63">
        <f t="shared" si="58"/>
        <v>-2.6286090530391881E-2</v>
      </c>
    </row>
    <row r="12" spans="1:102" x14ac:dyDescent="0.2">
      <c r="A12" s="61">
        <f>+'Indice PondENGHO'!A11</f>
        <v>42979</v>
      </c>
      <c r="B12" s="55">
        <f>+'Indice PondENGHO'!B11</f>
        <v>9</v>
      </c>
      <c r="C12" s="55">
        <f>+'Indice PondENGHO'!C11</f>
        <v>2017</v>
      </c>
      <c r="D12" s="62">
        <f>+'Indice PondENGHO'!BL11</f>
        <v>117.00475311279297</v>
      </c>
      <c r="E12" s="62">
        <f>+'Indice PondENGHO'!BM11</f>
        <v>117.17496490478516</v>
      </c>
      <c r="F12" s="62">
        <f>+'Indice PondENGHO'!BN11</f>
        <v>117.31626129150391</v>
      </c>
      <c r="G12" s="62">
        <f>+'Indice PondENGHO'!BO11</f>
        <v>117.19694519042969</v>
      </c>
      <c r="H12" s="62">
        <f>+'Indice PondENGHO'!BP11</f>
        <v>117.36870574951172</v>
      </c>
      <c r="I12" s="62">
        <f>+'Indice PondENGHO'!CD11</f>
        <v>117.24664306640625</v>
      </c>
      <c r="K12" s="63">
        <f t="shared" si="29"/>
        <v>0.13375559173628521</v>
      </c>
      <c r="L12" s="63">
        <f t="shared" si="30"/>
        <v>0.17617435950961385</v>
      </c>
      <c r="M12" s="63">
        <f t="shared" si="31"/>
        <v>0.2131217072291719</v>
      </c>
      <c r="N12" s="63">
        <f t="shared" si="32"/>
        <v>0.27041601760817108</v>
      </c>
      <c r="O12" s="63">
        <f t="shared" si="33"/>
        <v>0.40309584667972209</v>
      </c>
      <c r="P12" s="63">
        <f t="shared" si="34"/>
        <v>1.1965635227629641</v>
      </c>
      <c r="Q12" s="63">
        <f t="shared" si="35"/>
        <v>1.1965593141386011</v>
      </c>
      <c r="S12" s="62">
        <f>+'Indice PondENGHO'!D11</f>
        <v>115.56863403320313</v>
      </c>
      <c r="T12" s="62">
        <f>+'Indice PondENGHO'!P11</f>
        <v>115.60106658935547</v>
      </c>
      <c r="U12" s="62">
        <f>+'Indice PondENGHO'!AB11</f>
        <v>115.58808135986328</v>
      </c>
      <c r="V12" s="62">
        <f>+'Indice PondENGHO'!AN11</f>
        <v>115.56291198730469</v>
      </c>
      <c r="W12" s="62">
        <f>+'Indice PondENGHO'!AZ11</f>
        <v>115.61656188964844</v>
      </c>
      <c r="Y12" s="63">
        <f t="shared" si="36"/>
        <v>0.39244030952072134</v>
      </c>
      <c r="Z12" s="63">
        <f t="shared" si="37"/>
        <v>0.30371324506694708</v>
      </c>
      <c r="AA12" s="63">
        <f t="shared" si="38"/>
        <v>0.26621820032207039</v>
      </c>
      <c r="AB12" s="63">
        <f t="shared" si="39"/>
        <v>0.21484185090290814</v>
      </c>
      <c r="AC12" s="63">
        <f t="shared" si="40"/>
        <v>0.15665402674837103</v>
      </c>
      <c r="AE12" s="62">
        <f>+'Indice PondENGHO'!D11</f>
        <v>115.56863403320313</v>
      </c>
      <c r="AF12" s="62">
        <f>+'Indice PondENGHO'!E11</f>
        <v>118.65380096435547</v>
      </c>
      <c r="AG12" s="62">
        <f>+'Indice PondENGHO'!F11</f>
        <v>111.19949340820313</v>
      </c>
      <c r="AH12" s="62">
        <f>+'Indice PondENGHO'!G11</f>
        <v>130.02391052246094</v>
      </c>
      <c r="AI12" s="62">
        <f>+'Indice PondENGHO'!H11</f>
        <v>111.85802459716797</v>
      </c>
      <c r="AJ12" s="62">
        <f>+'Indice PondENGHO'!I11</f>
        <v>121.93613433837891</v>
      </c>
      <c r="AK12" s="62">
        <f>+'Indice PondENGHO'!J11</f>
        <v>112.517333984375</v>
      </c>
      <c r="AL12" s="62">
        <f>+'Indice PondENGHO'!K11</f>
        <v>125.33570098876953</v>
      </c>
      <c r="AM12" s="62">
        <f>+'Indice PondENGHO'!L11</f>
        <v>118.71741485595703</v>
      </c>
      <c r="AN12" s="62">
        <f>+'Indice PondENGHO'!M11</f>
        <v>125.29145812988281</v>
      </c>
      <c r="AO12" s="62">
        <f>+'Indice PondENGHO'!N11</f>
        <v>115.83677673339844</v>
      </c>
      <c r="AP12" s="62">
        <f>+'Indice PondENGHO'!O11</f>
        <v>115.60317993164063</v>
      </c>
      <c r="AQ12" s="62">
        <f t="shared" si="0"/>
        <v>117.00475311279297</v>
      </c>
      <c r="AR12" s="62"/>
      <c r="AS12" s="62">
        <f>+'Indice PondENGHO'!AZ11</f>
        <v>115.61656188964844</v>
      </c>
      <c r="AT12" s="62">
        <f>+'Indice PondENGHO'!BA11</f>
        <v>118.36453247070313</v>
      </c>
      <c r="AU12" s="62">
        <f>+'Indice PondENGHO'!BB11</f>
        <v>111.30521392822266</v>
      </c>
      <c r="AV12" s="62">
        <f>+'Indice PondENGHO'!BC11</f>
        <v>129.08296203613281</v>
      </c>
      <c r="AW12" s="62">
        <f>+'Indice PondENGHO'!BD11</f>
        <v>112.06813812255859</v>
      </c>
      <c r="AX12" s="62">
        <f>+'Indice PondENGHO'!BE11</f>
        <v>121.84173583984375</v>
      </c>
      <c r="AY12" s="62">
        <f>+'Indice PondENGHO'!BF11</f>
        <v>112.03704833984375</v>
      </c>
      <c r="AZ12" s="62">
        <f>+'Indice PondENGHO'!BG11</f>
        <v>125.01902770996094</v>
      </c>
      <c r="BA12" s="62">
        <f>+'Indice PondENGHO'!BH11</f>
        <v>118.67967987060547</v>
      </c>
      <c r="BB12" s="62">
        <f>+'Indice PondENGHO'!BI11</f>
        <v>124.75799560546875</v>
      </c>
      <c r="BC12" s="62">
        <f>+'Indice PondENGHO'!BJ11</f>
        <v>116.29725646972656</v>
      </c>
      <c r="BD12" s="62">
        <f>+'Indice PondENGHO'!BK11</f>
        <v>115.67960357666016</v>
      </c>
      <c r="BE12" s="62">
        <f t="shared" si="1"/>
        <v>117.36870574951172</v>
      </c>
      <c r="BG12" s="63">
        <f t="shared" si="4"/>
        <v>0.39244030952072134</v>
      </c>
      <c r="BH12" s="63">
        <f t="shared" si="5"/>
        <v>-1.9721354677833144E-2</v>
      </c>
      <c r="BI12" s="63">
        <f t="shared" si="6"/>
        <v>-1.4531797585650291E-2</v>
      </c>
      <c r="BJ12" s="63">
        <f t="shared" si="7"/>
        <v>0.2963604655765199</v>
      </c>
      <c r="BK12" s="63">
        <f t="shared" si="8"/>
        <v>1.7141869984309766E-2</v>
      </c>
      <c r="BL12" s="63">
        <f t="shared" si="9"/>
        <v>0.10086617229402101</v>
      </c>
      <c r="BM12" s="63">
        <f t="shared" si="10"/>
        <v>7.9474039538746821E-2</v>
      </c>
      <c r="BN12" s="63">
        <f t="shared" si="11"/>
        <v>5.7196499846781081E-2</v>
      </c>
      <c r="BO12" s="63">
        <f t="shared" si="12"/>
        <v>0.12202656634553465</v>
      </c>
      <c r="BP12" s="63">
        <f t="shared" si="13"/>
        <v>7.7236791036082886E-2</v>
      </c>
      <c r="BQ12" s="63">
        <f t="shared" si="14"/>
        <v>6.2207553319428802E-2</v>
      </c>
      <c r="BR12" s="63">
        <f t="shared" si="15"/>
        <v>5.1161447928157779E-2</v>
      </c>
      <c r="BS12" s="63">
        <f t="shared" si="59"/>
        <v>1.2218585631268206</v>
      </c>
      <c r="BT12" s="63">
        <f t="shared" si="41"/>
        <v>1.0963608322150931</v>
      </c>
      <c r="BV12" s="63">
        <f t="shared" si="42"/>
        <v>0.15665402674837103</v>
      </c>
      <c r="BW12" s="63">
        <f t="shared" si="16"/>
        <v>-1.7777624023334913E-2</v>
      </c>
      <c r="BX12" s="63">
        <f t="shared" si="17"/>
        <v>-8.7848905323523307E-3</v>
      </c>
      <c r="BY12" s="63">
        <f t="shared" si="18"/>
        <v>0.30114323113009617</v>
      </c>
      <c r="BZ12" s="63">
        <f t="shared" si="19"/>
        <v>1.7945234202200282E-2</v>
      </c>
      <c r="CA12" s="63">
        <f t="shared" si="20"/>
        <v>0.19837200691091783</v>
      </c>
      <c r="CB12" s="63">
        <f t="shared" si="21"/>
        <v>0.12641087116649119</v>
      </c>
      <c r="CC12" s="63">
        <f t="shared" si="22"/>
        <v>4.7775196460657893E-2</v>
      </c>
      <c r="CD12" s="63">
        <f t="shared" si="23"/>
        <v>0.14892192514859073</v>
      </c>
      <c r="CE12" s="63">
        <f t="shared" si="24"/>
        <v>0.20439099284013307</v>
      </c>
      <c r="CF12" s="63">
        <f t="shared" si="25"/>
        <v>0.11373661867927913</v>
      </c>
      <c r="CG12" s="63">
        <f t="shared" si="26"/>
        <v>8.2215911144143436E-2</v>
      </c>
      <c r="CH12" s="63">
        <f t="shared" si="43"/>
        <v>1.3710034998751937</v>
      </c>
      <c r="CI12" s="55">
        <f t="shared" si="44"/>
        <v>1.246622507664874</v>
      </c>
      <c r="CK12" s="63">
        <f t="shared" si="45"/>
        <v>0.23578628277235031</v>
      </c>
      <c r="CL12" s="63">
        <f t="shared" si="46"/>
        <v>-1.9437306544982311E-3</v>
      </c>
      <c r="CM12" s="63">
        <f t="shared" si="47"/>
        <v>-5.7469070532979605E-3</v>
      </c>
      <c r="CN12" s="63">
        <f t="shared" si="48"/>
        <v>-4.7827655535762625E-3</v>
      </c>
      <c r="CO12" s="63">
        <f t="shared" si="49"/>
        <v>-8.0336421789051551E-4</v>
      </c>
      <c r="CP12" s="63">
        <f t="shared" si="50"/>
        <v>-9.7505834616896825E-2</v>
      </c>
      <c r="CQ12" s="63">
        <f t="shared" si="51"/>
        <v>-4.6936831627744369E-2</v>
      </c>
      <c r="CR12" s="63">
        <f t="shared" si="52"/>
        <v>9.4213033861231879E-3</v>
      </c>
      <c r="CS12" s="63">
        <f t="shared" si="53"/>
        <v>-2.6895358803056088E-2</v>
      </c>
      <c r="CT12" s="63">
        <f t="shared" si="54"/>
        <v>-0.12715420180405018</v>
      </c>
      <c r="CU12" s="63">
        <f t="shared" si="55"/>
        <v>-5.1529065359850329E-2</v>
      </c>
      <c r="CV12" s="63">
        <f t="shared" si="56"/>
        <v>-3.1054463215985657E-2</v>
      </c>
      <c r="CW12" s="63">
        <f t="shared" si="57"/>
        <v>-0.14914493674837304</v>
      </c>
      <c r="CX12" s="63">
        <f t="shared" si="58"/>
        <v>-0.15026167544978097</v>
      </c>
    </row>
    <row r="13" spans="1:102" x14ac:dyDescent="0.2">
      <c r="A13" s="61">
        <f>+'Indice PondENGHO'!A12</f>
        <v>43009</v>
      </c>
      <c r="B13" s="55">
        <f>+'Indice PondENGHO'!B12</f>
        <v>10</v>
      </c>
      <c r="C13" s="55">
        <f>+'Indice PondENGHO'!C12</f>
        <v>2017</v>
      </c>
      <c r="D13" s="62">
        <f>+'Indice PondENGHO'!BL12</f>
        <v>118.49081420898438</v>
      </c>
      <c r="E13" s="62">
        <f>+'Indice PondENGHO'!BM12</f>
        <v>118.67994689941406</v>
      </c>
      <c r="F13" s="62">
        <f>+'Indice PondENGHO'!BN12</f>
        <v>118.81137084960938</v>
      </c>
      <c r="G13" s="62">
        <f>+'Indice PondENGHO'!BO12</f>
        <v>118.66330718994141</v>
      </c>
      <c r="H13" s="62">
        <f>+'Indice PondENGHO'!BP12</f>
        <v>118.78785705566406</v>
      </c>
      <c r="I13" s="62">
        <f>+'Indice PondENGHO'!CD12</f>
        <v>118.71122741699219</v>
      </c>
      <c r="K13" s="63">
        <f t="shared" si="29"/>
        <v>0.15479658354828382</v>
      </c>
      <c r="L13" s="63">
        <f t="shared" si="30"/>
        <v>0.19924468218618896</v>
      </c>
      <c r="M13" s="63">
        <f t="shared" si="31"/>
        <v>0.22534598121128238</v>
      </c>
      <c r="N13" s="63">
        <f t="shared" si="32"/>
        <v>0.27859283071941821</v>
      </c>
      <c r="O13" s="63">
        <f t="shared" si="33"/>
        <v>0.39116910201991045</v>
      </c>
      <c r="P13" s="63">
        <f t="shared" si="34"/>
        <v>1.2491491796850838</v>
      </c>
      <c r="Q13" s="63">
        <f t="shared" si="35"/>
        <v>1.2491482163428991</v>
      </c>
      <c r="S13" s="62">
        <f>+'Indice PondENGHO'!D12</f>
        <v>116.70383453369141</v>
      </c>
      <c r="T13" s="62">
        <f>+'Indice PondENGHO'!P12</f>
        <v>116.67873382568359</v>
      </c>
      <c r="U13" s="62">
        <f>+'Indice PondENGHO'!AB12</f>
        <v>116.61502838134766</v>
      </c>
      <c r="V13" s="62">
        <f>+'Indice PondENGHO'!AN12</f>
        <v>116.55551147460938</v>
      </c>
      <c r="W13" s="62">
        <f>+'Indice PondENGHO'!AZ12</f>
        <v>116.55970764160156</v>
      </c>
      <c r="Y13" s="63">
        <f t="shared" si="36"/>
        <v>0.33448258983301898</v>
      </c>
      <c r="Z13" s="63">
        <f t="shared" si="37"/>
        <v>0.25470400758491446</v>
      </c>
      <c r="AA13" s="63">
        <f t="shared" si="38"/>
        <v>0.22213099525081953</v>
      </c>
      <c r="AB13" s="63">
        <f t="shared" si="39"/>
        <v>0.178542657699824</v>
      </c>
      <c r="AC13" s="63">
        <f t="shared" si="40"/>
        <v>0.12614924983387324</v>
      </c>
      <c r="AE13" s="62">
        <f>+'Indice PondENGHO'!D12</f>
        <v>116.70383453369141</v>
      </c>
      <c r="AF13" s="62">
        <f>+'Indice PondENGHO'!E12</f>
        <v>121.90938568115234</v>
      </c>
      <c r="AG13" s="62">
        <f>+'Indice PondENGHO'!F12</f>
        <v>112.32152557373047</v>
      </c>
      <c r="AH13" s="62">
        <f>+'Indice PondENGHO'!G12</f>
        <v>131.26573181152344</v>
      </c>
      <c r="AI13" s="62">
        <f>+'Indice PondENGHO'!H12</f>
        <v>112.28556060791016</v>
      </c>
      <c r="AJ13" s="62">
        <f>+'Indice PondENGHO'!I12</f>
        <v>123.36464691162109</v>
      </c>
      <c r="AK13" s="62">
        <f>+'Indice PondENGHO'!J12</f>
        <v>114.09012603759766</v>
      </c>
      <c r="AL13" s="62">
        <f>+'Indice PondENGHO'!K12</f>
        <v>132.03768920898438</v>
      </c>
      <c r="AM13" s="62">
        <f>+'Indice PondENGHO'!L12</f>
        <v>120.60665130615234</v>
      </c>
      <c r="AN13" s="62">
        <f>+'Indice PondENGHO'!M12</f>
        <v>127.21171569824219</v>
      </c>
      <c r="AO13" s="62">
        <f>+'Indice PondENGHO'!N12</f>
        <v>117.49250030517578</v>
      </c>
      <c r="AP13" s="62">
        <f>+'Indice PondENGHO'!O12</f>
        <v>117.0889892578125</v>
      </c>
      <c r="AQ13" s="62">
        <f t="shared" si="0"/>
        <v>118.49081420898438</v>
      </c>
      <c r="AR13" s="62"/>
      <c r="AS13" s="62">
        <f>+'Indice PondENGHO'!AZ12</f>
        <v>116.55970764160156</v>
      </c>
      <c r="AT13" s="62">
        <f>+'Indice PondENGHO'!BA12</f>
        <v>121.67742919921875</v>
      </c>
      <c r="AU13" s="62">
        <f>+'Indice PondENGHO'!BB12</f>
        <v>112.43251800537109</v>
      </c>
      <c r="AV13" s="62">
        <f>+'Indice PondENGHO'!BC12</f>
        <v>130.28230285644531</v>
      </c>
      <c r="AW13" s="62">
        <f>+'Indice PondENGHO'!BD12</f>
        <v>112.37955474853516</v>
      </c>
      <c r="AX13" s="62">
        <f>+'Indice PondENGHO'!BE12</f>
        <v>123.01064300537109</v>
      </c>
      <c r="AY13" s="62">
        <f>+'Indice PondENGHO'!BF12</f>
        <v>113.43924713134766</v>
      </c>
      <c r="AZ13" s="62">
        <f>+'Indice PondENGHO'!BG12</f>
        <v>131.6287841796875</v>
      </c>
      <c r="BA13" s="62">
        <f>+'Indice PondENGHO'!BH12</f>
        <v>120.38020324707031</v>
      </c>
      <c r="BB13" s="62">
        <f>+'Indice PondENGHO'!BI12</f>
        <v>125.96470642089844</v>
      </c>
      <c r="BC13" s="62">
        <f>+'Indice PondENGHO'!BJ12</f>
        <v>118.06404876708984</v>
      </c>
      <c r="BD13" s="62">
        <f>+'Indice PondENGHO'!BK12</f>
        <v>117.21360015869141</v>
      </c>
      <c r="BE13" s="62">
        <f t="shared" si="1"/>
        <v>118.78785705566406</v>
      </c>
      <c r="BG13" s="63">
        <f t="shared" si="4"/>
        <v>0.33448258983301898</v>
      </c>
      <c r="BH13" s="63">
        <f t="shared" si="5"/>
        <v>6.1870766604671439E-2</v>
      </c>
      <c r="BI13" s="63">
        <f t="shared" si="6"/>
        <v>7.6643141328389758E-2</v>
      </c>
      <c r="BJ13" s="63">
        <f t="shared" si="7"/>
        <v>0.15061750684623773</v>
      </c>
      <c r="BK13" s="63">
        <f t="shared" si="8"/>
        <v>1.5052097754136599E-2</v>
      </c>
      <c r="BL13" s="63">
        <f t="shared" si="9"/>
        <v>5.1102177084750122E-2</v>
      </c>
      <c r="BM13" s="63">
        <f t="shared" si="10"/>
        <v>0.13964875885741082</v>
      </c>
      <c r="BN13" s="63">
        <f t="shared" si="11"/>
        <v>0.28729895721938287</v>
      </c>
      <c r="BO13" s="63">
        <f t="shared" si="12"/>
        <v>0.12436445816472687</v>
      </c>
      <c r="BP13" s="63">
        <f t="shared" si="13"/>
        <v>2.705000274283768E-2</v>
      </c>
      <c r="BQ13" s="63">
        <f t="shared" si="14"/>
        <v>6.2104990309659741E-2</v>
      </c>
      <c r="BR13" s="63">
        <f t="shared" si="15"/>
        <v>4.6593218747628361E-2</v>
      </c>
      <c r="BS13" s="63">
        <f t="shared" si="59"/>
        <v>1.3768286654928512</v>
      </c>
      <c r="BT13" s="63">
        <f t="shared" si="41"/>
        <v>1.2700860919375057</v>
      </c>
      <c r="BV13" s="63">
        <f t="shared" si="42"/>
        <v>0.12614924983387324</v>
      </c>
      <c r="BW13" s="63">
        <f t="shared" si="16"/>
        <v>5.1947166887042796E-2</v>
      </c>
      <c r="BX13" s="63">
        <f t="shared" si="17"/>
        <v>5.7337006409343021E-2</v>
      </c>
      <c r="BY13" s="63">
        <f t="shared" si="18"/>
        <v>0.14939097237966828</v>
      </c>
      <c r="BZ13" s="63">
        <f t="shared" si="19"/>
        <v>1.8560973738192522E-2</v>
      </c>
      <c r="CA13" s="63">
        <f t="shared" si="20"/>
        <v>7.9639814080948071E-2</v>
      </c>
      <c r="CB13" s="63">
        <f t="shared" si="21"/>
        <v>0.18690635319578952</v>
      </c>
      <c r="CC13" s="63">
        <f t="shared" si="22"/>
        <v>0.2565556639865525</v>
      </c>
      <c r="CD13" s="63">
        <f t="shared" si="23"/>
        <v>0.14121091588226356</v>
      </c>
      <c r="CE13" s="63">
        <f t="shared" si="24"/>
        <v>3.8698025450249168E-2</v>
      </c>
      <c r="CF13" s="63">
        <f t="shared" si="25"/>
        <v>0.12285818039321439</v>
      </c>
      <c r="CG13" s="63">
        <f t="shared" si="26"/>
        <v>6.5454584135366839E-2</v>
      </c>
      <c r="CH13" s="63">
        <f t="shared" si="43"/>
        <v>1.2947089063725039</v>
      </c>
      <c r="CI13" s="55">
        <f t="shared" si="44"/>
        <v>1.2091394354991847</v>
      </c>
      <c r="CK13" s="63">
        <f t="shared" si="45"/>
        <v>0.20833333999914574</v>
      </c>
      <c r="CL13" s="63">
        <f t="shared" si="46"/>
        <v>9.9235997176286422E-3</v>
      </c>
      <c r="CM13" s="63">
        <f t="shared" si="47"/>
        <v>1.9306134919046737E-2</v>
      </c>
      <c r="CN13" s="63">
        <f t="shared" si="48"/>
        <v>1.2265344665694511E-3</v>
      </c>
      <c r="CO13" s="63">
        <f t="shared" si="49"/>
        <v>-3.5088759840559234E-3</v>
      </c>
      <c r="CP13" s="63">
        <f t="shared" si="50"/>
        <v>-2.8537636996197949E-2</v>
      </c>
      <c r="CQ13" s="63">
        <f t="shared" si="51"/>
        <v>-4.72575943383787E-2</v>
      </c>
      <c r="CR13" s="63">
        <f t="shared" si="52"/>
        <v>3.0743293232830371E-2</v>
      </c>
      <c r="CS13" s="63">
        <f t="shared" si="53"/>
        <v>-1.6846457717536692E-2</v>
      </c>
      <c r="CT13" s="63">
        <f t="shared" si="54"/>
        <v>-1.1648022707411488E-2</v>
      </c>
      <c r="CU13" s="63">
        <f t="shared" si="55"/>
        <v>-6.0753190083554648E-2</v>
      </c>
      <c r="CV13" s="63">
        <f t="shared" si="56"/>
        <v>-1.8861365387738478E-2</v>
      </c>
      <c r="CW13" s="63">
        <f t="shared" si="57"/>
        <v>8.2119759120347302E-2</v>
      </c>
      <c r="CX13" s="63">
        <f t="shared" si="58"/>
        <v>6.0946656438320979E-2</v>
      </c>
    </row>
    <row r="14" spans="1:102" x14ac:dyDescent="0.2">
      <c r="A14" s="61">
        <f>+'Indice PondENGHO'!A13</f>
        <v>43040</v>
      </c>
      <c r="B14" s="55">
        <f>+'Indice PondENGHO'!B13</f>
        <v>11</v>
      </c>
      <c r="C14" s="55">
        <f>+'Indice PondENGHO'!C13</f>
        <v>2017</v>
      </c>
      <c r="D14" s="62">
        <f>+'Indice PondENGHO'!BL13</f>
        <v>120.43659210205078</v>
      </c>
      <c r="E14" s="62">
        <f>+'Indice PondENGHO'!BM13</f>
        <v>120.63984680175781</v>
      </c>
      <c r="F14" s="62">
        <f>+'Indice PondENGHO'!BN13</f>
        <v>120.7723388671875</v>
      </c>
      <c r="G14" s="62">
        <f>+'Indice PondENGHO'!BO13</f>
        <v>120.63140869140625</v>
      </c>
      <c r="H14" s="62">
        <f>+'Indice PondENGHO'!BP13</f>
        <v>120.69203948974609</v>
      </c>
      <c r="I14" s="62">
        <f>+'Indice PondENGHO'!CD13</f>
        <v>120.65341949462891</v>
      </c>
      <c r="K14" s="63">
        <f t="shared" si="29"/>
        <v>0.20018272324509123</v>
      </c>
      <c r="L14" s="63">
        <f t="shared" si="30"/>
        <v>0.25627010557460367</v>
      </c>
      <c r="M14" s="63">
        <f t="shared" si="31"/>
        <v>0.29191467738097482</v>
      </c>
      <c r="N14" s="63">
        <f t="shared" si="32"/>
        <v>0.36930471555047972</v>
      </c>
      <c r="O14" s="63">
        <f t="shared" si="33"/>
        <v>0.51838570632154635</v>
      </c>
      <c r="P14" s="63">
        <f t="shared" si="34"/>
        <v>1.6360579280726957</v>
      </c>
      <c r="Q14" s="63">
        <f t="shared" si="35"/>
        <v>1.6360643554079735</v>
      </c>
      <c r="S14" s="62">
        <f>+'Indice PondENGHO'!D13</f>
        <v>118.86189270019531</v>
      </c>
      <c r="T14" s="62">
        <f>+'Indice PondENGHO'!P13</f>
        <v>118.85418701171875</v>
      </c>
      <c r="U14" s="62">
        <f>+'Indice PondENGHO'!AB13</f>
        <v>118.80068969726563</v>
      </c>
      <c r="V14" s="62">
        <f>+'Indice PondENGHO'!AN13</f>
        <v>118.74453735351563</v>
      </c>
      <c r="W14" s="62">
        <f>+'Indice PondENGHO'!AZ13</f>
        <v>118.75933074951172</v>
      </c>
      <c r="Y14" s="63">
        <f t="shared" si="36"/>
        <v>0.62788905134386264</v>
      </c>
      <c r="Z14" s="63">
        <f t="shared" si="37"/>
        <v>0.50764291553835239</v>
      </c>
      <c r="AA14" s="63">
        <f t="shared" si="38"/>
        <v>0.46681434785058495</v>
      </c>
      <c r="AB14" s="63">
        <f t="shared" si="39"/>
        <v>0.38888275794634564</v>
      </c>
      <c r="AC14" s="63">
        <f t="shared" si="40"/>
        <v>0.29069288400610865</v>
      </c>
      <c r="AE14" s="62">
        <f>+'Indice PondENGHO'!D13</f>
        <v>118.86189270019531</v>
      </c>
      <c r="AF14" s="62">
        <f>+'Indice PondENGHO'!E13</f>
        <v>122.46558380126953</v>
      </c>
      <c r="AG14" s="62">
        <f>+'Indice PondENGHO'!F13</f>
        <v>114.04085540771484</v>
      </c>
      <c r="AH14" s="62">
        <f>+'Indice PondENGHO'!G13</f>
        <v>133.02287292480469</v>
      </c>
      <c r="AI14" s="62">
        <f>+'Indice PondENGHO'!H13</f>
        <v>113.53385162353516</v>
      </c>
      <c r="AJ14" s="62">
        <f>+'Indice PondENGHO'!I13</f>
        <v>124.98359680175781</v>
      </c>
      <c r="AK14" s="62">
        <f>+'Indice PondENGHO'!J13</f>
        <v>117.52829742431641</v>
      </c>
      <c r="AL14" s="62">
        <f>+'Indice PondENGHO'!K13</f>
        <v>133.340087890625</v>
      </c>
      <c r="AM14" s="62">
        <f>+'Indice PondENGHO'!L13</f>
        <v>121.92750549316406</v>
      </c>
      <c r="AN14" s="62">
        <f>+'Indice PondENGHO'!M13</f>
        <v>129.78993225097656</v>
      </c>
      <c r="AO14" s="62">
        <f>+'Indice PondENGHO'!N13</f>
        <v>119.59818267822266</v>
      </c>
      <c r="AP14" s="62">
        <f>+'Indice PondENGHO'!O13</f>
        <v>118.41654205322266</v>
      </c>
      <c r="AQ14" s="62">
        <f t="shared" si="0"/>
        <v>120.43659210205078</v>
      </c>
      <c r="AR14" s="62"/>
      <c r="AS14" s="62">
        <f>+'Indice PondENGHO'!AZ13</f>
        <v>118.75933074951172</v>
      </c>
      <c r="AT14" s="62">
        <f>+'Indice PondENGHO'!BA13</f>
        <v>122.29325866699219</v>
      </c>
      <c r="AU14" s="62">
        <f>+'Indice PondENGHO'!BB13</f>
        <v>114.20022583007813</v>
      </c>
      <c r="AV14" s="62">
        <f>+'Indice PondENGHO'!BC13</f>
        <v>131.79194641113281</v>
      </c>
      <c r="AW14" s="62">
        <f>+'Indice PondENGHO'!BD13</f>
        <v>113.6197509765625</v>
      </c>
      <c r="AX14" s="62">
        <f>+'Indice PondENGHO'!BE13</f>
        <v>124.58107757568359</v>
      </c>
      <c r="AY14" s="62">
        <f>+'Indice PondENGHO'!BF13</f>
        <v>116.86464691162109</v>
      </c>
      <c r="AZ14" s="62">
        <f>+'Indice PondENGHO'!BG13</f>
        <v>132.79275512695313</v>
      </c>
      <c r="BA14" s="62">
        <f>+'Indice PondENGHO'!BH13</f>
        <v>121.41909027099609</v>
      </c>
      <c r="BB14" s="62">
        <f>+'Indice PondENGHO'!BI13</f>
        <v>128.53611755371094</v>
      </c>
      <c r="BC14" s="62">
        <f>+'Indice PondENGHO'!BJ13</f>
        <v>120.23737335205078</v>
      </c>
      <c r="BD14" s="62">
        <f>+'Indice PondENGHO'!BK13</f>
        <v>118.59823608398438</v>
      </c>
      <c r="BE14" s="62">
        <f t="shared" si="1"/>
        <v>120.69203948974609</v>
      </c>
      <c r="BG14" s="63">
        <f t="shared" si="4"/>
        <v>0.62788905134386264</v>
      </c>
      <c r="BH14" s="63">
        <f t="shared" si="5"/>
        <v>1.0437700561634721E-2</v>
      </c>
      <c r="BI14" s="63">
        <f t="shared" si="6"/>
        <v>0.1159700940816414</v>
      </c>
      <c r="BJ14" s="63">
        <f t="shared" si="7"/>
        <v>0.2104465521417094</v>
      </c>
      <c r="BK14" s="63">
        <f t="shared" si="8"/>
        <v>4.3396928751998097E-2</v>
      </c>
      <c r="BL14" s="63">
        <f t="shared" si="9"/>
        <v>5.7188349522218317E-2</v>
      </c>
      <c r="BM14" s="63">
        <f t="shared" si="10"/>
        <v>0.30144779853947357</v>
      </c>
      <c r="BN14" s="63">
        <f t="shared" si="11"/>
        <v>5.5130655756561529E-2</v>
      </c>
      <c r="BO14" s="63">
        <f t="shared" si="12"/>
        <v>8.5858572587944257E-2</v>
      </c>
      <c r="BP14" s="63">
        <f t="shared" si="13"/>
        <v>3.5862952514077791E-2</v>
      </c>
      <c r="BQ14" s="63">
        <f t="shared" si="14"/>
        <v>7.7992052387739833E-2</v>
      </c>
      <c r="BR14" s="63">
        <f t="shared" si="15"/>
        <v>4.1108369898684806E-2</v>
      </c>
      <c r="BS14" s="63">
        <f t="shared" si="59"/>
        <v>1.6627290780875461</v>
      </c>
      <c r="BT14" s="63">
        <f t="shared" si="41"/>
        <v>1.6421339544807179</v>
      </c>
      <c r="BV14" s="63">
        <f t="shared" si="42"/>
        <v>0.29069288400610865</v>
      </c>
      <c r="BW14" s="63">
        <f t="shared" si="16"/>
        <v>9.5410177314758111E-3</v>
      </c>
      <c r="BX14" s="63">
        <f t="shared" si="17"/>
        <v>8.8835119102086982E-2</v>
      </c>
      <c r="BY14" s="63">
        <f t="shared" si="18"/>
        <v>0.18579602731220354</v>
      </c>
      <c r="BZ14" s="63">
        <f t="shared" si="19"/>
        <v>7.303476483194804E-2</v>
      </c>
      <c r="CA14" s="63">
        <f t="shared" si="20"/>
        <v>0.10571833907011126</v>
      </c>
      <c r="CB14" s="63">
        <f t="shared" si="21"/>
        <v>0.451134467015816</v>
      </c>
      <c r="CC14" s="63">
        <f t="shared" si="22"/>
        <v>4.463942139322178E-2</v>
      </c>
      <c r="CD14" s="63">
        <f t="shared" si="23"/>
        <v>8.5238196681267211E-2</v>
      </c>
      <c r="CE14" s="63">
        <f t="shared" si="24"/>
        <v>8.147744248592903E-2</v>
      </c>
      <c r="CF14" s="63">
        <f t="shared" si="25"/>
        <v>0.14932187765364316</v>
      </c>
      <c r="CG14" s="63">
        <f t="shared" si="26"/>
        <v>5.8375624453652498E-2</v>
      </c>
      <c r="CH14" s="63">
        <f t="shared" si="43"/>
        <v>1.6238051817374639</v>
      </c>
      <c r="CI14" s="55">
        <f t="shared" si="44"/>
        <v>1.6030110158395505</v>
      </c>
      <c r="CK14" s="63">
        <f t="shared" si="45"/>
        <v>0.33719616733775398</v>
      </c>
      <c r="CL14" s="63">
        <f t="shared" si="46"/>
        <v>8.966828301589097E-4</v>
      </c>
      <c r="CM14" s="63">
        <f t="shared" si="47"/>
        <v>2.7134974979554416E-2</v>
      </c>
      <c r="CN14" s="63">
        <f t="shared" si="48"/>
        <v>2.465052482950586E-2</v>
      </c>
      <c r="CO14" s="63">
        <f t="shared" si="49"/>
        <v>-2.9637836079949943E-2</v>
      </c>
      <c r="CP14" s="63">
        <f t="shared" si="50"/>
        <v>-4.8529989547892942E-2</v>
      </c>
      <c r="CQ14" s="63">
        <f t="shared" si="51"/>
        <v>-0.14968666847634243</v>
      </c>
      <c r="CR14" s="63">
        <f t="shared" si="52"/>
        <v>1.0491234363339749E-2</v>
      </c>
      <c r="CS14" s="63">
        <f t="shared" si="53"/>
        <v>6.2037590667704534E-4</v>
      </c>
      <c r="CT14" s="63">
        <f t="shared" si="54"/>
        <v>-4.5614489971851239E-2</v>
      </c>
      <c r="CU14" s="63">
        <f t="shared" si="55"/>
        <v>-7.1329825265903327E-2</v>
      </c>
      <c r="CV14" s="63">
        <f t="shared" si="56"/>
        <v>-1.7267254554967693E-2</v>
      </c>
      <c r="CW14" s="63">
        <f t="shared" si="57"/>
        <v>3.8923896350082199E-2</v>
      </c>
      <c r="CX14" s="63">
        <f t="shared" si="58"/>
        <v>3.9122938641167337E-2</v>
      </c>
    </row>
    <row r="15" spans="1:102" x14ac:dyDescent="0.2">
      <c r="A15" s="61">
        <f>+'Indice PondENGHO'!A14</f>
        <v>43070</v>
      </c>
      <c r="B15" s="55">
        <f>+'Indice PondENGHO'!B14</f>
        <v>12</v>
      </c>
      <c r="C15" s="55">
        <f>+'Indice PondENGHO'!C14</f>
        <v>2017</v>
      </c>
      <c r="D15" s="62">
        <f>+'Indice PondENGHO'!BL14</f>
        <v>124.215576171875</v>
      </c>
      <c r="E15" s="62">
        <f>+'Indice PondENGHO'!BM14</f>
        <v>124.73513031005859</v>
      </c>
      <c r="F15" s="62">
        <f>+'Indice PondENGHO'!BN14</f>
        <v>124.95198822021484</v>
      </c>
      <c r="G15" s="62">
        <f>+'Indice PondENGHO'!BO14</f>
        <v>124.84994506835938</v>
      </c>
      <c r="H15" s="62">
        <f>+'Indice PondENGHO'!BP14</f>
        <v>125.10878753662109</v>
      </c>
      <c r="I15" s="62">
        <f>+'Indice PondENGHO'!CD14</f>
        <v>124.85629272460938</v>
      </c>
      <c r="K15" s="63">
        <f t="shared" si="29"/>
        <v>0.38252563940978529</v>
      </c>
      <c r="L15" s="63">
        <f t="shared" si="30"/>
        <v>0.52686601954348555</v>
      </c>
      <c r="M15" s="63">
        <f t="shared" si="31"/>
        <v>0.61217759410478489</v>
      </c>
      <c r="N15" s="63">
        <f t="shared" si="32"/>
        <v>0.77884550770600935</v>
      </c>
      <c r="O15" s="63">
        <f t="shared" si="33"/>
        <v>1.1830395116781858</v>
      </c>
      <c r="P15" s="63">
        <f t="shared" si="34"/>
        <v>3.483454272442251</v>
      </c>
      <c r="Q15" s="63">
        <f t="shared" si="35"/>
        <v>3.4834265349334537</v>
      </c>
      <c r="S15" s="62">
        <f>+'Indice PondENGHO'!D14</f>
        <v>120.34941864013672</v>
      </c>
      <c r="T15" s="62">
        <f>+'Indice PondENGHO'!P14</f>
        <v>120.35932922363281</v>
      </c>
      <c r="U15" s="62">
        <f>+'Indice PondENGHO'!AB14</f>
        <v>120.30073547363281</v>
      </c>
      <c r="V15" s="62">
        <f>+'Indice PondENGHO'!AN14</f>
        <v>120.25452423095703</v>
      </c>
      <c r="W15" s="62">
        <f>+'Indice PondENGHO'!AZ14</f>
        <v>120.3004150390625</v>
      </c>
      <c r="Y15" s="63">
        <f t="shared" si="36"/>
        <v>0.42580478501157154</v>
      </c>
      <c r="Z15" s="63">
        <f t="shared" si="37"/>
        <v>0.34551960115929597</v>
      </c>
      <c r="AA15" s="63">
        <f t="shared" si="38"/>
        <v>0.31517834633519115</v>
      </c>
      <c r="AB15" s="63">
        <f t="shared" si="39"/>
        <v>0.26387425125300412</v>
      </c>
      <c r="AC15" s="63">
        <f t="shared" si="40"/>
        <v>0.20044994514691383</v>
      </c>
      <c r="AE15" s="62">
        <f>+'Indice PondENGHO'!D14</f>
        <v>120.34941864013672</v>
      </c>
      <c r="AF15" s="62">
        <f>+'Indice PondENGHO'!E14</f>
        <v>123.66600036621094</v>
      </c>
      <c r="AG15" s="62">
        <f>+'Indice PondENGHO'!F14</f>
        <v>116.462890625</v>
      </c>
      <c r="AH15" s="62">
        <f>+'Indice PondENGHO'!G14</f>
        <v>155.42205810546875</v>
      </c>
      <c r="AI15" s="62">
        <f>+'Indice PondENGHO'!H14</f>
        <v>117.08005523681641</v>
      </c>
      <c r="AJ15" s="62">
        <f>+'Indice PondENGHO'!I14</f>
        <v>127.72017669677734</v>
      </c>
      <c r="AK15" s="62">
        <f>+'Indice PondENGHO'!J14</f>
        <v>121.36076354980469</v>
      </c>
      <c r="AL15" s="62">
        <f>+'Indice PondENGHO'!K14</f>
        <v>133.84187316894531</v>
      </c>
      <c r="AM15" s="62">
        <f>+'Indice PondENGHO'!L14</f>
        <v>123.06198883056641</v>
      </c>
      <c r="AN15" s="62">
        <f>+'Indice PondENGHO'!M14</f>
        <v>132.25860595703125</v>
      </c>
      <c r="AO15" s="62">
        <f>+'Indice PondENGHO'!N14</f>
        <v>121.50434112548828</v>
      </c>
      <c r="AP15" s="62">
        <f>+'Indice PondENGHO'!O14</f>
        <v>119.78823852539063</v>
      </c>
      <c r="AQ15" s="62">
        <f t="shared" si="0"/>
        <v>124.215576171875</v>
      </c>
      <c r="AR15" s="62"/>
      <c r="AS15" s="62">
        <f>+'Indice PondENGHO'!AZ14</f>
        <v>120.3004150390625</v>
      </c>
      <c r="AT15" s="62">
        <f>+'Indice PondENGHO'!BA14</f>
        <v>123.63646697998047</v>
      </c>
      <c r="AU15" s="62">
        <f>+'Indice PondENGHO'!BB14</f>
        <v>116.81163787841797</v>
      </c>
      <c r="AV15" s="62">
        <f>+'Indice PondENGHO'!BC14</f>
        <v>155.16561889648438</v>
      </c>
      <c r="AW15" s="62">
        <f>+'Indice PondENGHO'!BD14</f>
        <v>117.51886749267578</v>
      </c>
      <c r="AX15" s="62">
        <f>+'Indice PondENGHO'!BE14</f>
        <v>127.79045104980469</v>
      </c>
      <c r="AY15" s="62">
        <f>+'Indice PondENGHO'!BF14</f>
        <v>120.72868347167969</v>
      </c>
      <c r="AZ15" s="62">
        <f>+'Indice PondENGHO'!BG14</f>
        <v>133.94439697265625</v>
      </c>
      <c r="BA15" s="62">
        <f>+'Indice PondENGHO'!BH14</f>
        <v>122.64602661132813</v>
      </c>
      <c r="BB15" s="62">
        <f>+'Indice PondENGHO'!BI14</f>
        <v>130.59735107421875</v>
      </c>
      <c r="BC15" s="62">
        <f>+'Indice PondENGHO'!BJ14</f>
        <v>122.42559051513672</v>
      </c>
      <c r="BD15" s="62">
        <f>+'Indice PondENGHO'!BK14</f>
        <v>119.85821533203125</v>
      </c>
      <c r="BE15" s="62">
        <f t="shared" si="1"/>
        <v>125.10878753662109</v>
      </c>
      <c r="BG15" s="63">
        <f t="shared" si="4"/>
        <v>0.42580478501157154</v>
      </c>
      <c r="BH15" s="63">
        <f t="shared" si="5"/>
        <v>2.2163253929537427E-2</v>
      </c>
      <c r="BI15" s="63">
        <f t="shared" si="6"/>
        <v>0.1607287212837398</v>
      </c>
      <c r="BJ15" s="63">
        <f t="shared" si="7"/>
        <v>2.6393295506623371</v>
      </c>
      <c r="BK15" s="63">
        <f t="shared" si="8"/>
        <v>0.12129224763706647</v>
      </c>
      <c r="BL15" s="63">
        <f t="shared" si="9"/>
        <v>9.5106130826755189E-2</v>
      </c>
      <c r="BM15" s="63">
        <f t="shared" si="10"/>
        <v>0.33058956831409075</v>
      </c>
      <c r="BN15" s="63">
        <f t="shared" si="11"/>
        <v>2.0897452729267452E-2</v>
      </c>
      <c r="BO15" s="63">
        <f t="shared" si="12"/>
        <v>7.2552625650549984E-2</v>
      </c>
      <c r="BP15" s="63">
        <f t="shared" si="13"/>
        <v>3.3784427647271693E-2</v>
      </c>
      <c r="BQ15" s="63">
        <f t="shared" si="14"/>
        <v>6.9461268662747794E-2</v>
      </c>
      <c r="BR15" s="63">
        <f t="shared" si="15"/>
        <v>4.1789069545389981E-2</v>
      </c>
      <c r="BS15" s="63">
        <f t="shared" si="59"/>
        <v>4.0334991019003246</v>
      </c>
      <c r="BT15" s="63">
        <f t="shared" si="41"/>
        <v>3.137737463230561</v>
      </c>
      <c r="BV15" s="63">
        <f t="shared" si="42"/>
        <v>0.20044994514691383</v>
      </c>
      <c r="BW15" s="63">
        <f t="shared" si="16"/>
        <v>2.048193714853792E-2</v>
      </c>
      <c r="BX15" s="63">
        <f t="shared" si="17"/>
        <v>0.12916445910595895</v>
      </c>
      <c r="BY15" s="63">
        <f t="shared" si="18"/>
        <v>2.8312771397034528</v>
      </c>
      <c r="BZ15" s="63">
        <f t="shared" si="19"/>
        <v>0.22599501721277931</v>
      </c>
      <c r="CA15" s="63">
        <f t="shared" si="20"/>
        <v>0.21263960886014829</v>
      </c>
      <c r="CB15" s="63">
        <f t="shared" si="21"/>
        <v>0.50087504176531128</v>
      </c>
      <c r="CC15" s="63">
        <f t="shared" si="22"/>
        <v>4.3469763226987798E-2</v>
      </c>
      <c r="CD15" s="63">
        <f t="shared" si="23"/>
        <v>9.9078947093021744E-2</v>
      </c>
      <c r="CE15" s="63">
        <f t="shared" si="24"/>
        <v>6.4281571657315406E-2</v>
      </c>
      <c r="CF15" s="63">
        <f t="shared" si="25"/>
        <v>0.14797307233503162</v>
      </c>
      <c r="CG15" s="63">
        <f t="shared" si="26"/>
        <v>5.2282068003492645E-2</v>
      </c>
      <c r="CH15" s="63">
        <f t="shared" si="43"/>
        <v>4.5279685712589508</v>
      </c>
      <c r="CI15" s="55">
        <f t="shared" si="44"/>
        <v>3.6595189422167662</v>
      </c>
      <c r="CK15" s="63">
        <f t="shared" si="45"/>
        <v>0.22535483986465771</v>
      </c>
      <c r="CL15" s="63">
        <f t="shared" si="46"/>
        <v>1.6813167809995068E-3</v>
      </c>
      <c r="CM15" s="63">
        <f t="shared" si="47"/>
        <v>3.1564262177780855E-2</v>
      </c>
      <c r="CN15" s="63">
        <f t="shared" si="48"/>
        <v>-0.19194758904111575</v>
      </c>
      <c r="CO15" s="63">
        <f t="shared" si="49"/>
        <v>-0.10470276957571284</v>
      </c>
      <c r="CP15" s="63">
        <f t="shared" si="50"/>
        <v>-0.1175334780333931</v>
      </c>
      <c r="CQ15" s="63">
        <f t="shared" si="51"/>
        <v>-0.17028547345122053</v>
      </c>
      <c r="CR15" s="63">
        <f t="shared" si="52"/>
        <v>-2.2572310497720346E-2</v>
      </c>
      <c r="CS15" s="63">
        <f t="shared" si="53"/>
        <v>-2.6526321442471759E-2</v>
      </c>
      <c r="CT15" s="63">
        <f t="shared" si="54"/>
        <v>-3.0497144010043713E-2</v>
      </c>
      <c r="CU15" s="63">
        <f t="shared" si="55"/>
        <v>-7.8511803672283831E-2</v>
      </c>
      <c r="CV15" s="63">
        <f t="shared" si="56"/>
        <v>-1.0492998458102663E-2</v>
      </c>
      <c r="CW15" s="63">
        <f t="shared" si="57"/>
        <v>-0.49446946935862623</v>
      </c>
      <c r="CX15" s="63">
        <f t="shared" si="58"/>
        <v>-0.52178147898620519</v>
      </c>
    </row>
    <row r="16" spans="1:102" x14ac:dyDescent="0.2">
      <c r="A16" s="61">
        <f>+'Indice PondENGHO'!A15</f>
        <v>43101</v>
      </c>
      <c r="B16" s="55">
        <f>+'Indice PondENGHO'!B15</f>
        <v>1</v>
      </c>
      <c r="C16" s="55">
        <f>+'Indice PondENGHO'!C15</f>
        <v>2018</v>
      </c>
      <c r="D16" s="62">
        <f>+'Indice PondENGHO'!BL15</f>
        <v>126.56712341308594</v>
      </c>
      <c r="E16" s="62">
        <f>+'Indice PondENGHO'!BM15</f>
        <v>127.11602020263672</v>
      </c>
      <c r="F16" s="62">
        <f>+'Indice PondENGHO'!BN15</f>
        <v>127.35016632080078</v>
      </c>
      <c r="G16" s="62">
        <f>+'Indice PondENGHO'!BO15</f>
        <v>127.30791473388672</v>
      </c>
      <c r="H16" s="62">
        <f>+'Indice PondENGHO'!BP15</f>
        <v>127.62203216552734</v>
      </c>
      <c r="I16" s="62">
        <f>+'Indice PondENGHO'!CD15</f>
        <v>127.29658508300781</v>
      </c>
      <c r="K16" s="63">
        <f t="shared" si="29"/>
        <v>0.23002148128854624</v>
      </c>
      <c r="L16" s="63">
        <f t="shared" si="30"/>
        <v>0.29599524043815217</v>
      </c>
      <c r="M16" s="63">
        <f t="shared" si="31"/>
        <v>0.33942842879105734</v>
      </c>
      <c r="N16" s="63">
        <f t="shared" si="32"/>
        <v>0.43852589044273826</v>
      </c>
      <c r="O16" s="63">
        <f t="shared" si="33"/>
        <v>0.65051989982629843</v>
      </c>
      <c r="P16" s="63">
        <f t="shared" si="34"/>
        <v>1.9544909407867925</v>
      </c>
      <c r="Q16" s="63">
        <f t="shared" si="35"/>
        <v>1.9544808716857265</v>
      </c>
      <c r="S16" s="62">
        <f>+'Indice PondENGHO'!D15</f>
        <v>122.21836090087891</v>
      </c>
      <c r="T16" s="62">
        <f>+'Indice PondENGHO'!P15</f>
        <v>122.28165435791016</v>
      </c>
      <c r="U16" s="62">
        <f>+'Indice PondENGHO'!AB15</f>
        <v>122.26629638671875</v>
      </c>
      <c r="V16" s="62">
        <f>+'Indice PondENGHO'!AN15</f>
        <v>122.26271057128906</v>
      </c>
      <c r="W16" s="62">
        <f>+'Indice PondENGHO'!AZ15</f>
        <v>122.39329528808594</v>
      </c>
      <c r="Y16" s="63">
        <f t="shared" si="36"/>
        <v>0.51870958611462592</v>
      </c>
      <c r="Z16" s="63">
        <f t="shared" si="37"/>
        <v>0.42679958675647567</v>
      </c>
      <c r="AA16" s="63">
        <f t="shared" si="38"/>
        <v>0.39917439271705779</v>
      </c>
      <c r="AB16" s="63">
        <f t="shared" si="39"/>
        <v>0.33907821902434881</v>
      </c>
      <c r="AC16" s="63">
        <f t="shared" si="40"/>
        <v>0.26261210392573142</v>
      </c>
      <c r="AE16" s="62">
        <f>+'Indice PondENGHO'!D15</f>
        <v>122.21836090087891</v>
      </c>
      <c r="AF16" s="62">
        <f>+'Indice PondENGHO'!E15</f>
        <v>126.10694122314453</v>
      </c>
      <c r="AG16" s="62">
        <f>+'Indice PondENGHO'!F15</f>
        <v>118.87535858154297</v>
      </c>
      <c r="AH16" s="62">
        <f>+'Indice PondENGHO'!G15</f>
        <v>158.42131042480469</v>
      </c>
      <c r="AI16" s="62">
        <f>+'Indice PondENGHO'!H15</f>
        <v>118.86908721923828</v>
      </c>
      <c r="AJ16" s="62">
        <f>+'Indice PondENGHO'!I15</f>
        <v>129.94380187988281</v>
      </c>
      <c r="AK16" s="62">
        <f>+'Indice PondENGHO'!J15</f>
        <v>124.17176818847656</v>
      </c>
      <c r="AL16" s="62">
        <f>+'Indice PondENGHO'!K15</f>
        <v>135.17852783203125</v>
      </c>
      <c r="AM16" s="62">
        <f>+'Indice PondENGHO'!L15</f>
        <v>126.54217529296875</v>
      </c>
      <c r="AN16" s="62">
        <f>+'Indice PondENGHO'!M15</f>
        <v>135.76881408691406</v>
      </c>
      <c r="AO16" s="62">
        <f>+'Indice PondENGHO'!N15</f>
        <v>124.77898406982422</v>
      </c>
      <c r="AP16" s="62">
        <f>+'Indice PondENGHO'!O15</f>
        <v>122.49166870117188</v>
      </c>
      <c r="AQ16" s="62">
        <f t="shared" si="0"/>
        <v>126.56712341308594</v>
      </c>
      <c r="AR16" s="62"/>
      <c r="AS16" s="62">
        <f>+'Indice PondENGHO'!AZ15</f>
        <v>122.39329528808594</v>
      </c>
      <c r="AT16" s="62">
        <f>+'Indice PondENGHO'!BA15</f>
        <v>125.97536468505859</v>
      </c>
      <c r="AU16" s="62">
        <f>+'Indice PondENGHO'!BB15</f>
        <v>119.26497650146484</v>
      </c>
      <c r="AV16" s="62">
        <f>+'Indice PondENGHO'!BC15</f>
        <v>156.67953491210938</v>
      </c>
      <c r="AW16" s="62">
        <f>+'Indice PondENGHO'!BD15</f>
        <v>119.58760833740234</v>
      </c>
      <c r="AX16" s="62">
        <f>+'Indice PondENGHO'!BE15</f>
        <v>130.09944152832031</v>
      </c>
      <c r="AY16" s="62">
        <f>+'Indice PondENGHO'!BF15</f>
        <v>123.32518768310547</v>
      </c>
      <c r="AZ16" s="62">
        <f>+'Indice PondENGHO'!BG15</f>
        <v>135.56895446777344</v>
      </c>
      <c r="BA16" s="62">
        <f>+'Indice PondENGHO'!BH15</f>
        <v>126.20127868652344</v>
      </c>
      <c r="BB16" s="62">
        <f>+'Indice PondENGHO'!BI15</f>
        <v>133.69786071777344</v>
      </c>
      <c r="BC16" s="62">
        <f>+'Indice PondENGHO'!BJ15</f>
        <v>126.04736328125</v>
      </c>
      <c r="BD16" s="62">
        <f>+'Indice PondENGHO'!BK15</f>
        <v>123.07815551757813</v>
      </c>
      <c r="BE16" s="62">
        <f t="shared" si="1"/>
        <v>127.62203216552734</v>
      </c>
      <c r="BG16" s="63">
        <f t="shared" si="4"/>
        <v>0.51870958611462592</v>
      </c>
      <c r="BH16" s="63">
        <f t="shared" si="5"/>
        <v>4.3695951348373688E-2</v>
      </c>
      <c r="BI16" s="63">
        <f t="shared" si="6"/>
        <v>0.15522332762427712</v>
      </c>
      <c r="BJ16" s="63">
        <f t="shared" si="7"/>
        <v>0.34265478696379675</v>
      </c>
      <c r="BK16" s="63">
        <f t="shared" si="8"/>
        <v>5.9329389628913744E-2</v>
      </c>
      <c r="BL16" s="63">
        <f t="shared" si="9"/>
        <v>7.4928038852336135E-2</v>
      </c>
      <c r="BM16" s="63">
        <f t="shared" si="10"/>
        <v>0.23510116582719179</v>
      </c>
      <c r="BN16" s="63">
        <f t="shared" si="11"/>
        <v>5.3973061572556318E-2</v>
      </c>
      <c r="BO16" s="63">
        <f t="shared" si="12"/>
        <v>0.21579427845636981</v>
      </c>
      <c r="BP16" s="63">
        <f t="shared" si="13"/>
        <v>4.6576638545578058E-2</v>
      </c>
      <c r="BQ16" s="63">
        <f t="shared" si="14"/>
        <v>0.11569912273404576</v>
      </c>
      <c r="BR16" s="63">
        <f t="shared" si="15"/>
        <v>7.9855022582771787E-2</v>
      </c>
      <c r="BS16" s="63">
        <f t="shared" si="59"/>
        <v>1.9415403702508369</v>
      </c>
      <c r="BT16" s="63">
        <f t="shared" si="41"/>
        <v>1.8931178469575594</v>
      </c>
      <c r="BV16" s="63">
        <f t="shared" si="42"/>
        <v>0.26261210392573142</v>
      </c>
      <c r="BW16" s="63">
        <f t="shared" si="16"/>
        <v>3.4405644439598093E-2</v>
      </c>
      <c r="BX16" s="63">
        <f t="shared" si="17"/>
        <v>0.11706199820353247</v>
      </c>
      <c r="BY16" s="63">
        <f t="shared" si="18"/>
        <v>0.17690822389897257</v>
      </c>
      <c r="BZ16" s="63">
        <f t="shared" si="19"/>
        <v>0.11567234782826107</v>
      </c>
      <c r="CA16" s="63">
        <f t="shared" si="20"/>
        <v>0.14758317830011539</v>
      </c>
      <c r="CB16" s="63">
        <f t="shared" si="21"/>
        <v>0.32468932255951555</v>
      </c>
      <c r="CC16" s="63">
        <f t="shared" si="22"/>
        <v>5.9155582462168114E-2</v>
      </c>
      <c r="CD16" s="63">
        <f t="shared" si="23"/>
        <v>0.27696223956885518</v>
      </c>
      <c r="CE16" s="63">
        <f t="shared" si="24"/>
        <v>9.3278850916564945E-2</v>
      </c>
      <c r="CF16" s="63">
        <f t="shared" si="25"/>
        <v>0.2362676603426867</v>
      </c>
      <c r="CG16" s="63">
        <f t="shared" si="26"/>
        <v>0.12889259886967816</v>
      </c>
      <c r="CH16" s="63">
        <f t="shared" si="43"/>
        <v>1.9734897513156795</v>
      </c>
      <c r="CI16" s="55">
        <f t="shared" si="44"/>
        <v>2.0088474026419556</v>
      </c>
      <c r="CK16" s="63">
        <f t="shared" si="45"/>
        <v>0.2560974821888945</v>
      </c>
      <c r="CL16" s="63">
        <f t="shared" si="46"/>
        <v>9.2903069087755946E-3</v>
      </c>
      <c r="CM16" s="63">
        <f t="shared" si="47"/>
        <v>3.8161329420744655E-2</v>
      </c>
      <c r="CN16" s="63">
        <f t="shared" si="48"/>
        <v>0.16574656306482419</v>
      </c>
      <c r="CO16" s="63">
        <f t="shared" si="49"/>
        <v>-5.6342958199347322E-2</v>
      </c>
      <c r="CP16" s="63">
        <f t="shared" si="50"/>
        <v>-7.2655139447779252E-2</v>
      </c>
      <c r="CQ16" s="63">
        <f t="shared" si="51"/>
        <v>-8.9588156732323759E-2</v>
      </c>
      <c r="CR16" s="63">
        <f t="shared" si="52"/>
        <v>-5.1825208896117969E-3</v>
      </c>
      <c r="CS16" s="63">
        <f t="shared" si="53"/>
        <v>-6.1167961112485375E-2</v>
      </c>
      <c r="CT16" s="63">
        <f t="shared" si="54"/>
        <v>-4.6702212370986887E-2</v>
      </c>
      <c r="CU16" s="63">
        <f t="shared" si="55"/>
        <v>-0.12056853760864095</v>
      </c>
      <c r="CV16" s="63">
        <f t="shared" si="56"/>
        <v>-4.9037576286906373E-2</v>
      </c>
      <c r="CW16" s="63">
        <f t="shared" si="57"/>
        <v>-3.1949381064842575E-2</v>
      </c>
      <c r="CX16" s="63">
        <f t="shared" si="58"/>
        <v>-0.11572955568439625</v>
      </c>
    </row>
    <row r="17" spans="1:102" x14ac:dyDescent="0.2">
      <c r="A17" s="61">
        <f>+'Indice PondENGHO'!A16</f>
        <v>43132</v>
      </c>
      <c r="B17" s="55">
        <f>+'Indice PondENGHO'!B16</f>
        <v>2</v>
      </c>
      <c r="C17" s="55">
        <f>+'Indice PondENGHO'!C16</f>
        <v>2018</v>
      </c>
      <c r="D17" s="62">
        <f>+'Indice PondENGHO'!BL16</f>
        <v>129.56132507324219</v>
      </c>
      <c r="E17" s="62">
        <f>+'Indice PondENGHO'!BM16</f>
        <v>130.34245300292969</v>
      </c>
      <c r="F17" s="62">
        <f>+'Indice PondENGHO'!BN16</f>
        <v>130.61912536621094</v>
      </c>
      <c r="G17" s="62">
        <f>+'Indice PondENGHO'!BO16</f>
        <v>130.67269897460938</v>
      </c>
      <c r="H17" s="62">
        <f>+'Indice PondENGHO'!BP16</f>
        <v>131.04168701171875</v>
      </c>
      <c r="I17" s="62">
        <f>+'Indice PondENGHO'!CD16</f>
        <v>130.59541320800781</v>
      </c>
      <c r="K17" s="63">
        <f t="shared" si="29"/>
        <v>0.28726943297152702</v>
      </c>
      <c r="L17" s="63">
        <f t="shared" si="30"/>
        <v>0.39342479104552597</v>
      </c>
      <c r="M17" s="63">
        <f t="shared" si="31"/>
        <v>0.4538056962708571</v>
      </c>
      <c r="N17" s="63">
        <f t="shared" si="32"/>
        <v>0.58880247094249749</v>
      </c>
      <c r="O17" s="63">
        <f t="shared" si="33"/>
        <v>0.86816401307750979</v>
      </c>
      <c r="P17" s="63">
        <f t="shared" si="34"/>
        <v>2.5914664043079174</v>
      </c>
      <c r="Q17" s="63">
        <f t="shared" si="35"/>
        <v>2.5914506055672248</v>
      </c>
      <c r="S17" s="62">
        <f>+'Indice PondENGHO'!D16</f>
        <v>124.198974609375</v>
      </c>
      <c r="T17" s="62">
        <f>+'Indice PondENGHO'!P16</f>
        <v>124.31050872802734</v>
      </c>
      <c r="U17" s="62">
        <f>+'Indice PondENGHO'!AB16</f>
        <v>124.32929992675781</v>
      </c>
      <c r="V17" s="62">
        <f>+'Indice PondENGHO'!AN16</f>
        <v>124.36270904541016</v>
      </c>
      <c r="W17" s="62">
        <f>+'Indice PondENGHO'!AZ16</f>
        <v>124.55181121826172</v>
      </c>
      <c r="Y17" s="63">
        <f t="shared" si="36"/>
        <v>0.53948990036802258</v>
      </c>
      <c r="Z17" s="63">
        <f t="shared" si="37"/>
        <v>0.44201450210322563</v>
      </c>
      <c r="AA17" s="63">
        <f t="shared" si="38"/>
        <v>0.41107379622481149</v>
      </c>
      <c r="AB17" s="63">
        <f t="shared" si="39"/>
        <v>0.34773452735229454</v>
      </c>
      <c r="AC17" s="63">
        <f t="shared" si="40"/>
        <v>0.26551421507512685</v>
      </c>
      <c r="AE17" s="62">
        <f>+'Indice PondENGHO'!D16</f>
        <v>124.198974609375</v>
      </c>
      <c r="AF17" s="62">
        <f>+'Indice PondENGHO'!E16</f>
        <v>128.83711242675781</v>
      </c>
      <c r="AG17" s="62">
        <f>+'Indice PondENGHO'!F16</f>
        <v>120.49453735351563</v>
      </c>
      <c r="AH17" s="62">
        <f>+'Indice PondENGHO'!G16</f>
        <v>163.95657348632813</v>
      </c>
      <c r="AI17" s="62">
        <f>+'Indice PondENGHO'!H16</f>
        <v>121.33549499511719</v>
      </c>
      <c r="AJ17" s="62">
        <f>+'Indice PondENGHO'!I16</f>
        <v>132.84707641601563</v>
      </c>
      <c r="AK17" s="62">
        <f>+'Indice PondENGHO'!J16</f>
        <v>129.6400146484375</v>
      </c>
      <c r="AL17" s="62">
        <f>+'Indice PondENGHO'!K16</f>
        <v>147.37454223632813</v>
      </c>
      <c r="AM17" s="62">
        <f>+'Indice PondENGHO'!L16</f>
        <v>128.81507873535156</v>
      </c>
      <c r="AN17" s="62">
        <f>+'Indice PondENGHO'!M16</f>
        <v>139.64918518066406</v>
      </c>
      <c r="AO17" s="62">
        <f>+'Indice PondENGHO'!N16</f>
        <v>127.52841186523438</v>
      </c>
      <c r="AP17" s="62">
        <f>+'Indice PondENGHO'!O16</f>
        <v>124.76380157470703</v>
      </c>
      <c r="AQ17" s="62">
        <f t="shared" si="0"/>
        <v>129.56132507324219</v>
      </c>
      <c r="AR17" s="62"/>
      <c r="AS17" s="62">
        <f>+'Indice PondENGHO'!AZ16</f>
        <v>124.55181121826172</v>
      </c>
      <c r="AT17" s="62">
        <f>+'Indice PondENGHO'!BA16</f>
        <v>128.74949645996094</v>
      </c>
      <c r="AU17" s="62">
        <f>+'Indice PondENGHO'!BB16</f>
        <v>121.00288391113281</v>
      </c>
      <c r="AV17" s="62">
        <f>+'Indice PondENGHO'!BC16</f>
        <v>162.64439392089844</v>
      </c>
      <c r="AW17" s="62">
        <f>+'Indice PondENGHO'!BD16</f>
        <v>122.26219940185547</v>
      </c>
      <c r="AX17" s="62">
        <f>+'Indice PondENGHO'!BE16</f>
        <v>133.32177734375</v>
      </c>
      <c r="AY17" s="62">
        <f>+'Indice PondENGHO'!BF16</f>
        <v>128.84814453125</v>
      </c>
      <c r="AZ17" s="62">
        <f>+'Indice PondENGHO'!BG16</f>
        <v>147.23126220703125</v>
      </c>
      <c r="BA17" s="62">
        <f>+'Indice PondENGHO'!BH16</f>
        <v>128.66203308105469</v>
      </c>
      <c r="BB17" s="62">
        <f>+'Indice PondENGHO'!BI16</f>
        <v>137.650634765625</v>
      </c>
      <c r="BC17" s="62">
        <f>+'Indice PondENGHO'!BJ16</f>
        <v>128.51565551757813</v>
      </c>
      <c r="BD17" s="62">
        <f>+'Indice PondENGHO'!BK16</f>
        <v>125.19364929199219</v>
      </c>
      <c r="BE17" s="62">
        <f t="shared" si="1"/>
        <v>131.04168701171875</v>
      </c>
      <c r="BG17" s="63">
        <f t="shared" si="4"/>
        <v>0.53948990036802258</v>
      </c>
      <c r="BH17" s="63">
        <f t="shared" si="5"/>
        <v>4.7965499629233563E-2</v>
      </c>
      <c r="BI17" s="63">
        <f t="shared" si="6"/>
        <v>0.10224577845879357</v>
      </c>
      <c r="BJ17" s="63">
        <f t="shared" si="7"/>
        <v>0.62063635824464758</v>
      </c>
      <c r="BK17" s="63">
        <f t="shared" si="8"/>
        <v>8.027342723019823E-2</v>
      </c>
      <c r="BL17" s="63">
        <f t="shared" si="9"/>
        <v>9.6012114697957854E-2</v>
      </c>
      <c r="BM17" s="63">
        <f t="shared" si="10"/>
        <v>0.44884505972085975</v>
      </c>
      <c r="BN17" s="63">
        <f t="shared" si="11"/>
        <v>0.48331571119500344</v>
      </c>
      <c r="BO17" s="63">
        <f t="shared" si="12"/>
        <v>0.13831635870150014</v>
      </c>
      <c r="BP17" s="63">
        <f t="shared" si="13"/>
        <v>5.0531673758278765E-2</v>
      </c>
      <c r="BQ17" s="63">
        <f t="shared" si="14"/>
        <v>9.5337460710945288E-2</v>
      </c>
      <c r="BR17" s="63">
        <f t="shared" si="15"/>
        <v>6.5868223948087459E-2</v>
      </c>
      <c r="BS17" s="63">
        <f t="shared" si="59"/>
        <v>2.7688375666635281</v>
      </c>
      <c r="BT17" s="63">
        <f t="shared" si="41"/>
        <v>2.3657025453473146</v>
      </c>
      <c r="BV17" s="63">
        <f t="shared" si="42"/>
        <v>0.26551421507512685</v>
      </c>
      <c r="BW17" s="63">
        <f t="shared" si="16"/>
        <v>4.0004395790823807E-2</v>
      </c>
      <c r="BX17" s="63">
        <f t="shared" si="17"/>
        <v>8.1291891985236731E-2</v>
      </c>
      <c r="BY17" s="63">
        <f t="shared" si="18"/>
        <v>0.68329553240724417</v>
      </c>
      <c r="BZ17" s="63">
        <f t="shared" si="19"/>
        <v>0.14660305157689821</v>
      </c>
      <c r="CA17" s="63">
        <f t="shared" si="20"/>
        <v>0.20190527930770522</v>
      </c>
      <c r="CB17" s="63">
        <f t="shared" si="21"/>
        <v>0.67703759510321748</v>
      </c>
      <c r="CC17" s="63">
        <f t="shared" si="22"/>
        <v>0.41630085745777773</v>
      </c>
      <c r="CD17" s="63">
        <f t="shared" si="23"/>
        <v>0.18792328372939343</v>
      </c>
      <c r="CE17" s="63">
        <f t="shared" si="24"/>
        <v>0.11657736909627217</v>
      </c>
      <c r="CF17" s="63">
        <f t="shared" si="25"/>
        <v>0.15784899409228451</v>
      </c>
      <c r="CG17" s="63">
        <f t="shared" si="26"/>
        <v>8.3014525023648186E-2</v>
      </c>
      <c r="CH17" s="63">
        <f t="shared" si="43"/>
        <v>3.0573169906456283</v>
      </c>
      <c r="CI17" s="55">
        <f t="shared" si="44"/>
        <v>2.6795176257310205</v>
      </c>
      <c r="CK17" s="63">
        <f t="shared" si="45"/>
        <v>0.27397568529289573</v>
      </c>
      <c r="CL17" s="63">
        <f t="shared" si="46"/>
        <v>7.9611038384097554E-3</v>
      </c>
      <c r="CM17" s="63">
        <f t="shared" si="47"/>
        <v>2.0953886473556838E-2</v>
      </c>
      <c r="CN17" s="63">
        <f t="shared" si="48"/>
        <v>-6.2659174162596587E-2</v>
      </c>
      <c r="CO17" s="63">
        <f t="shared" si="49"/>
        <v>-6.6329624346699978E-2</v>
      </c>
      <c r="CP17" s="63">
        <f t="shared" si="50"/>
        <v>-0.10589316460974736</v>
      </c>
      <c r="CQ17" s="63">
        <f t="shared" si="51"/>
        <v>-0.22819253538235773</v>
      </c>
      <c r="CR17" s="63">
        <f t="shared" si="52"/>
        <v>6.701485373722571E-2</v>
      </c>
      <c r="CS17" s="63">
        <f t="shared" si="53"/>
        <v>-4.9606925027893295E-2</v>
      </c>
      <c r="CT17" s="63">
        <f t="shared" si="54"/>
        <v>-6.6045695337993399E-2</v>
      </c>
      <c r="CU17" s="63">
        <f t="shared" si="55"/>
        <v>-6.2511533381339218E-2</v>
      </c>
      <c r="CV17" s="63">
        <f t="shared" si="56"/>
        <v>-1.7146301075560727E-2</v>
      </c>
      <c r="CW17" s="63">
        <f t="shared" si="57"/>
        <v>-0.28847942398210025</v>
      </c>
      <c r="CX17" s="63">
        <f t="shared" si="58"/>
        <v>-0.31381508038370587</v>
      </c>
    </row>
    <row r="18" spans="1:102" x14ac:dyDescent="0.2">
      <c r="A18" s="61">
        <f>+'Indice PondENGHO'!A17</f>
        <v>43160</v>
      </c>
      <c r="B18" s="55">
        <f>+'Indice PondENGHO'!B17</f>
        <v>3</v>
      </c>
      <c r="C18" s="55">
        <f>+'Indice PondENGHO'!C17</f>
        <v>2018</v>
      </c>
      <c r="D18" s="62">
        <f>+'Indice PondENGHO'!BL17</f>
        <v>131.68763732910156</v>
      </c>
      <c r="E18" s="62">
        <f>+'Indice PondENGHO'!BM17</f>
        <v>132.44691467285156</v>
      </c>
      <c r="F18" s="62">
        <f>+'Indice PondENGHO'!BN17</f>
        <v>132.68276977539063</v>
      </c>
      <c r="G18" s="62">
        <f>+'Indice PondENGHO'!BO17</f>
        <v>132.7806396484375</v>
      </c>
      <c r="H18" s="62">
        <f>+'Indice PondENGHO'!BP17</f>
        <v>133.22921752929688</v>
      </c>
      <c r="I18" s="62">
        <f>+'Indice PondENGHO'!CD17</f>
        <v>132.72293090820313</v>
      </c>
      <c r="K18" s="63">
        <f t="shared" si="29"/>
        <v>0.19884938041888112</v>
      </c>
      <c r="L18" s="63">
        <f t="shared" si="30"/>
        <v>0.25013182288987912</v>
      </c>
      <c r="M18" s="63">
        <f t="shared" si="31"/>
        <v>0.27924419773781589</v>
      </c>
      <c r="N18" s="63">
        <f t="shared" si="32"/>
        <v>0.35955026719541</v>
      </c>
      <c r="O18" s="63">
        <f t="shared" si="33"/>
        <v>0.54133044819667264</v>
      </c>
      <c r="P18" s="63">
        <f t="shared" si="34"/>
        <v>1.6291061164386589</v>
      </c>
      <c r="Q18" s="63">
        <f t="shared" si="35"/>
        <v>1.6290906762603363</v>
      </c>
      <c r="S18" s="62">
        <f>+'Indice PondENGHO'!D17</f>
        <v>126.09628295898438</v>
      </c>
      <c r="T18" s="62">
        <f>+'Indice PondENGHO'!P17</f>
        <v>126.13044738769531</v>
      </c>
      <c r="U18" s="62">
        <f>+'Indice PondENGHO'!AB17</f>
        <v>126.095703125</v>
      </c>
      <c r="V18" s="62">
        <f>+'Indice PondENGHO'!AN17</f>
        <v>126.08792114257813</v>
      </c>
      <c r="W18" s="62">
        <f>+'Indice PondENGHO'!AZ17</f>
        <v>126.20793151855469</v>
      </c>
      <c r="Y18" s="63">
        <f t="shared" si="36"/>
        <v>0.50485537540907055</v>
      </c>
      <c r="Z18" s="63">
        <f t="shared" si="37"/>
        <v>0.38668452445108531</v>
      </c>
      <c r="AA18" s="63">
        <f t="shared" si="38"/>
        <v>0.34316454250051087</v>
      </c>
      <c r="AB18" s="63">
        <f t="shared" si="39"/>
        <v>0.27831837096537365</v>
      </c>
      <c r="AC18" s="63">
        <f t="shared" si="40"/>
        <v>0.19839950305695755</v>
      </c>
      <c r="AE18" s="62">
        <f>+'Indice PondENGHO'!D17</f>
        <v>126.09628295898438</v>
      </c>
      <c r="AF18" s="62">
        <f>+'Indice PondENGHO'!E17</f>
        <v>129.2930908203125</v>
      </c>
      <c r="AG18" s="62">
        <f>+'Indice PondENGHO'!F17</f>
        <v>122.47133636474609</v>
      </c>
      <c r="AH18" s="62">
        <f>+'Indice PondENGHO'!G17</f>
        <v>165.16801452636719</v>
      </c>
      <c r="AI18" s="62">
        <f>+'Indice PondENGHO'!H17</f>
        <v>126.60877990722656</v>
      </c>
      <c r="AJ18" s="62">
        <f>+'Indice PondENGHO'!I17</f>
        <v>134.73565673828125</v>
      </c>
      <c r="AK18" s="62">
        <f>+'Indice PondENGHO'!J17</f>
        <v>132.43934631347656</v>
      </c>
      <c r="AL18" s="62">
        <f>+'Indice PondENGHO'!K17</f>
        <v>151.52825927734375</v>
      </c>
      <c r="AM18" s="62">
        <f>+'Indice PondENGHO'!L17</f>
        <v>131.24458312988281</v>
      </c>
      <c r="AN18" s="62">
        <f>+'Indice PondENGHO'!M17</f>
        <v>139.81147766113281</v>
      </c>
      <c r="AO18" s="62">
        <f>+'Indice PondENGHO'!N17</f>
        <v>129.96690368652344</v>
      </c>
      <c r="AP18" s="62">
        <f>+'Indice PondENGHO'!O17</f>
        <v>126.95532989501953</v>
      </c>
      <c r="AQ18" s="62">
        <f t="shared" si="0"/>
        <v>131.68763732910156</v>
      </c>
      <c r="AR18" s="62"/>
      <c r="AS18" s="62">
        <f>+'Indice PondENGHO'!AZ17</f>
        <v>126.20793151855469</v>
      </c>
      <c r="AT18" s="62">
        <f>+'Indice PondENGHO'!BA17</f>
        <v>129.10433959960938</v>
      </c>
      <c r="AU18" s="62">
        <f>+'Indice PondENGHO'!BB17</f>
        <v>123.42582702636719</v>
      </c>
      <c r="AV18" s="62">
        <f>+'Indice PondENGHO'!BC17</f>
        <v>163.90008544921875</v>
      </c>
      <c r="AW18" s="62">
        <f>+'Indice PondENGHO'!BD17</f>
        <v>127.86636352539063</v>
      </c>
      <c r="AX18" s="62">
        <f>+'Indice PondENGHO'!BE17</f>
        <v>134.97819519042969</v>
      </c>
      <c r="AY18" s="62">
        <f>+'Indice PondENGHO'!BF17</f>
        <v>130.98483276367188</v>
      </c>
      <c r="AZ18" s="62">
        <f>+'Indice PondENGHO'!BG17</f>
        <v>151.23941040039063</v>
      </c>
      <c r="BA18" s="62">
        <f>+'Indice PondENGHO'!BH17</f>
        <v>130.95755004882813</v>
      </c>
      <c r="BB18" s="62">
        <f>+'Indice PondENGHO'!BI17</f>
        <v>137.99435424804688</v>
      </c>
      <c r="BC18" s="62">
        <f>+'Indice PondENGHO'!BJ17</f>
        <v>130.65345764160156</v>
      </c>
      <c r="BD18" s="62">
        <f>+'Indice PondENGHO'!BK17</f>
        <v>127.78602600097656</v>
      </c>
      <c r="BE18" s="62">
        <f t="shared" si="1"/>
        <v>133.22921752929688</v>
      </c>
      <c r="BG18" s="63">
        <f t="shared" si="4"/>
        <v>0.50485537540907055</v>
      </c>
      <c r="BH18" s="63">
        <f t="shared" si="5"/>
        <v>7.8258025071949299E-3</v>
      </c>
      <c r="BI18" s="63">
        <f t="shared" si="6"/>
        <v>0.12194349221237315</v>
      </c>
      <c r="BJ18" s="63">
        <f t="shared" si="7"/>
        <v>0.13269261696141854</v>
      </c>
      <c r="BK18" s="63">
        <f t="shared" si="8"/>
        <v>0.16766163216242463</v>
      </c>
      <c r="BL18" s="63">
        <f t="shared" si="9"/>
        <v>6.1012513839630717E-2</v>
      </c>
      <c r="BM18" s="63">
        <f t="shared" si="10"/>
        <v>0.22446480444618122</v>
      </c>
      <c r="BN18" s="63">
        <f t="shared" si="11"/>
        <v>0.16080347187283842</v>
      </c>
      <c r="BO18" s="63">
        <f t="shared" si="12"/>
        <v>0.14442945698386636</v>
      </c>
      <c r="BP18" s="63">
        <f t="shared" si="13"/>
        <v>2.0645925198571123E-3</v>
      </c>
      <c r="BQ18" s="63">
        <f t="shared" si="14"/>
        <v>8.2601530341349233E-2</v>
      </c>
      <c r="BR18" s="63">
        <f t="shared" si="15"/>
        <v>6.2063297162982929E-2</v>
      </c>
      <c r="BS18" s="63">
        <f t="shared" si="59"/>
        <v>1.6724185864191876</v>
      </c>
      <c r="BT18" s="63">
        <f t="shared" si="41"/>
        <v>1.6411627888626157</v>
      </c>
      <c r="BV18" s="63">
        <f t="shared" si="42"/>
        <v>0.19839950305695755</v>
      </c>
      <c r="BW18" s="63">
        <f t="shared" si="16"/>
        <v>4.983485765265111E-3</v>
      </c>
      <c r="BX18" s="63">
        <f t="shared" si="17"/>
        <v>0.11037735808995353</v>
      </c>
      <c r="BY18" s="63">
        <f t="shared" si="18"/>
        <v>0.14009013150099059</v>
      </c>
      <c r="BZ18" s="63">
        <f t="shared" si="19"/>
        <v>0.29916628384933652</v>
      </c>
      <c r="CA18" s="63">
        <f t="shared" si="20"/>
        <v>0.10107947037664745</v>
      </c>
      <c r="CB18" s="63">
        <f t="shared" si="21"/>
        <v>0.25509296025311567</v>
      </c>
      <c r="CC18" s="63">
        <f t="shared" si="22"/>
        <v>0.13934223070872936</v>
      </c>
      <c r="CD18" s="63">
        <f t="shared" si="23"/>
        <v>0.17072967388755433</v>
      </c>
      <c r="CE18" s="63">
        <f t="shared" si="24"/>
        <v>9.87262383434717E-3</v>
      </c>
      <c r="CF18" s="63">
        <f t="shared" si="25"/>
        <v>0.13314624591586796</v>
      </c>
      <c r="CG18" s="63">
        <f t="shared" si="26"/>
        <v>9.9073299529664025E-2</v>
      </c>
      <c r="CH18" s="63">
        <f t="shared" si="43"/>
        <v>1.661353266768429</v>
      </c>
      <c r="CI18" s="55">
        <f t="shared" si="44"/>
        <v>1.669339404477066</v>
      </c>
      <c r="CK18" s="63">
        <f t="shared" si="45"/>
        <v>0.30645587235211302</v>
      </c>
      <c r="CL18" s="63">
        <f t="shared" si="46"/>
        <v>2.8423167419298189E-3</v>
      </c>
      <c r="CM18" s="63">
        <f t="shared" si="47"/>
        <v>1.1566134122419622E-2</v>
      </c>
      <c r="CN18" s="63">
        <f t="shared" si="48"/>
        <v>-7.3975145395720476E-3</v>
      </c>
      <c r="CO18" s="63">
        <f t="shared" si="49"/>
        <v>-0.13150465168691189</v>
      </c>
      <c r="CP18" s="63">
        <f t="shared" si="50"/>
        <v>-4.0066956537016737E-2</v>
      </c>
      <c r="CQ18" s="63">
        <f t="shared" si="51"/>
        <v>-3.0628155806934454E-2</v>
      </c>
      <c r="CR18" s="63">
        <f t="shared" si="52"/>
        <v>2.1461241164109052E-2</v>
      </c>
      <c r="CS18" s="63">
        <f t="shared" si="53"/>
        <v>-2.6300216903687973E-2</v>
      </c>
      <c r="CT18" s="63">
        <f t="shared" si="54"/>
        <v>-7.8080313144900573E-3</v>
      </c>
      <c r="CU18" s="63">
        <f t="shared" si="55"/>
        <v>-5.0544715574518728E-2</v>
      </c>
      <c r="CV18" s="63">
        <f t="shared" si="56"/>
        <v>-3.7010002366681095E-2</v>
      </c>
      <c r="CW18" s="63">
        <f t="shared" si="57"/>
        <v>1.1065319650758632E-2</v>
      </c>
      <c r="CX18" s="63">
        <f t="shared" si="58"/>
        <v>-2.8176615614450284E-2</v>
      </c>
    </row>
    <row r="19" spans="1:102" x14ac:dyDescent="0.2">
      <c r="A19" s="61">
        <f>+'Indice PondENGHO'!A18</f>
        <v>43191</v>
      </c>
      <c r="B19" s="55">
        <f>+'Indice PondENGHO'!B18</f>
        <v>4</v>
      </c>
      <c r="C19" s="55">
        <f>+'Indice PondENGHO'!C18</f>
        <v>2018</v>
      </c>
      <c r="D19" s="62">
        <f>+'Indice PondENGHO'!BL18</f>
        <v>135.208984375</v>
      </c>
      <c r="E19" s="62">
        <f>+'Indice PondENGHO'!BM18</f>
        <v>136.08821105957031</v>
      </c>
      <c r="F19" s="62">
        <f>+'Indice PondENGHO'!BN18</f>
        <v>136.310546875</v>
      </c>
      <c r="G19" s="62">
        <f>+'Indice PondENGHO'!BO18</f>
        <v>136.44747924804688</v>
      </c>
      <c r="H19" s="62">
        <f>+'Indice PondENGHO'!BP18</f>
        <v>136.912353515625</v>
      </c>
      <c r="I19" s="62">
        <f>+'Indice PondENGHO'!CD18</f>
        <v>136.36640930175781</v>
      </c>
      <c r="K19" s="63">
        <f t="shared" si="29"/>
        <v>0.32403206535771339</v>
      </c>
      <c r="L19" s="63">
        <f t="shared" si="30"/>
        <v>0.42585908684385687</v>
      </c>
      <c r="M19" s="63">
        <f t="shared" si="31"/>
        <v>0.48302748994456968</v>
      </c>
      <c r="N19" s="63">
        <f t="shared" si="32"/>
        <v>0.61542495847287648</v>
      </c>
      <c r="O19" s="63">
        <f t="shared" si="33"/>
        <v>0.89682570831651109</v>
      </c>
      <c r="P19" s="63">
        <f t="shared" si="34"/>
        <v>2.7451693089355276</v>
      </c>
      <c r="Q19" s="63">
        <f t="shared" si="35"/>
        <v>2.7451762620241293</v>
      </c>
      <c r="S19" s="62">
        <f>+'Indice PondENGHO'!D18</f>
        <v>128.04415893554688</v>
      </c>
      <c r="T19" s="62">
        <f>+'Indice PondENGHO'!P18</f>
        <v>128.05934143066406</v>
      </c>
      <c r="U19" s="62">
        <f>+'Indice PondENGHO'!AB18</f>
        <v>128.02207946777344</v>
      </c>
      <c r="V19" s="62">
        <f>+'Indice PondENGHO'!AN18</f>
        <v>128.02705383300781</v>
      </c>
      <c r="W19" s="62">
        <f>+'Indice PondENGHO'!AZ18</f>
        <v>128.11306762695313</v>
      </c>
      <c r="Y19" s="63">
        <f t="shared" si="36"/>
        <v>0.50994195358046612</v>
      </c>
      <c r="Z19" s="63">
        <f t="shared" si="37"/>
        <v>0.40332250593705116</v>
      </c>
      <c r="AA19" s="63">
        <f t="shared" si="38"/>
        <v>0.36842232950849263</v>
      </c>
      <c r="AB19" s="63">
        <f t="shared" si="39"/>
        <v>0.30786265595248308</v>
      </c>
      <c r="AC19" s="63">
        <f t="shared" si="40"/>
        <v>0.22448364524488862</v>
      </c>
      <c r="AE19" s="62">
        <f>+'Indice PondENGHO'!D18</f>
        <v>128.04415893554688</v>
      </c>
      <c r="AF19" s="62">
        <f>+'Indice PondENGHO'!E18</f>
        <v>132.00041198730469</v>
      </c>
      <c r="AG19" s="62">
        <f>+'Indice PondENGHO'!F18</f>
        <v>125.13965606689453</v>
      </c>
      <c r="AH19" s="62">
        <f>+'Indice PondENGHO'!G18</f>
        <v>179.348876953125</v>
      </c>
      <c r="AI19" s="62">
        <f>+'Indice PondENGHO'!H18</f>
        <v>128.50352478027344</v>
      </c>
      <c r="AJ19" s="62">
        <f>+'Indice PondENGHO'!I18</f>
        <v>137.2298583984375</v>
      </c>
      <c r="AK19" s="62">
        <f>+'Indice PondENGHO'!J18</f>
        <v>137.26799011230469</v>
      </c>
      <c r="AL19" s="62">
        <f>+'Indice PondENGHO'!K18</f>
        <v>153.88009643554688</v>
      </c>
      <c r="AM19" s="62">
        <f>+'Indice PondENGHO'!L18</f>
        <v>133.75468444824219</v>
      </c>
      <c r="AN19" s="62">
        <f>+'Indice PondENGHO'!M18</f>
        <v>142.966064453125</v>
      </c>
      <c r="AO19" s="62">
        <f>+'Indice PondENGHO'!N18</f>
        <v>132.75099182128906</v>
      </c>
      <c r="AP19" s="62">
        <f>+'Indice PondENGHO'!O18</f>
        <v>129.26177978515625</v>
      </c>
      <c r="AQ19" s="62">
        <f t="shared" si="0"/>
        <v>135.208984375</v>
      </c>
      <c r="AR19" s="62"/>
      <c r="AS19" s="62">
        <f>+'Indice PondENGHO'!AZ18</f>
        <v>128.11306762695313</v>
      </c>
      <c r="AT19" s="62">
        <f>+'Indice PondENGHO'!BA18</f>
        <v>131.81065368652344</v>
      </c>
      <c r="AU19" s="62">
        <f>+'Indice PondENGHO'!BB18</f>
        <v>125.85024261474609</v>
      </c>
      <c r="AV19" s="62">
        <f>+'Indice PondENGHO'!BC18</f>
        <v>176.27426147460938</v>
      </c>
      <c r="AW19" s="62">
        <f>+'Indice PondENGHO'!BD18</f>
        <v>130.00152587890625</v>
      </c>
      <c r="AX19" s="62">
        <f>+'Indice PondENGHO'!BE18</f>
        <v>137.30496215820313</v>
      </c>
      <c r="AY19" s="62">
        <f>+'Indice PondENGHO'!BF18</f>
        <v>136.30064392089844</v>
      </c>
      <c r="AZ19" s="62">
        <f>+'Indice PondENGHO'!BG18</f>
        <v>153.08168029785156</v>
      </c>
      <c r="BA19" s="62">
        <f>+'Indice PondENGHO'!BH18</f>
        <v>133.48330688476563</v>
      </c>
      <c r="BB19" s="62">
        <f>+'Indice PondENGHO'!BI18</f>
        <v>141.05622863769531</v>
      </c>
      <c r="BC19" s="62">
        <f>+'Indice PondENGHO'!BJ18</f>
        <v>133.68550109863281</v>
      </c>
      <c r="BD19" s="62">
        <f>+'Indice PondENGHO'!BK18</f>
        <v>129.92610168457031</v>
      </c>
      <c r="BE19" s="62">
        <f t="shared" si="1"/>
        <v>136.912353515625</v>
      </c>
      <c r="BG19" s="63">
        <f t="shared" si="4"/>
        <v>0.50994195358046612</v>
      </c>
      <c r="BH19" s="63">
        <f t="shared" si="5"/>
        <v>4.5714584159946128E-2</v>
      </c>
      <c r="BI19" s="63">
        <f t="shared" si="6"/>
        <v>0.16194380946986614</v>
      </c>
      <c r="BJ19" s="63">
        <f t="shared" si="7"/>
        <v>1.5281905020515589</v>
      </c>
      <c r="BK19" s="63">
        <f t="shared" si="8"/>
        <v>5.9269814611686837E-2</v>
      </c>
      <c r="BL19" s="63">
        <f t="shared" si="9"/>
        <v>7.9276669746553091E-2</v>
      </c>
      <c r="BM19" s="63">
        <f t="shared" si="10"/>
        <v>0.38093374134386043</v>
      </c>
      <c r="BN19" s="63">
        <f t="shared" si="11"/>
        <v>8.9576922137413084E-2</v>
      </c>
      <c r="BO19" s="63">
        <f t="shared" si="12"/>
        <v>0.14681137847828254</v>
      </c>
      <c r="BP19" s="63">
        <f t="shared" si="13"/>
        <v>3.948287849375573E-2</v>
      </c>
      <c r="BQ19" s="63">
        <f t="shared" si="14"/>
        <v>9.278550692585312E-2</v>
      </c>
      <c r="BR19" s="63">
        <f t="shared" si="15"/>
        <v>6.4263171603394106E-2</v>
      </c>
      <c r="BS19" s="63">
        <f t="shared" si="59"/>
        <v>3.1981909326026359</v>
      </c>
      <c r="BT19" s="63">
        <f t="shared" si="41"/>
        <v>2.674014901716415</v>
      </c>
      <c r="BV19" s="63">
        <f t="shared" si="42"/>
        <v>0.22448364524488862</v>
      </c>
      <c r="BW19" s="63">
        <f t="shared" si="16"/>
        <v>3.7383934342019913E-2</v>
      </c>
      <c r="BX19" s="63">
        <f t="shared" si="17"/>
        <v>0.1086310163546698</v>
      </c>
      <c r="BY19" s="63">
        <f t="shared" si="18"/>
        <v>1.357847092334705</v>
      </c>
      <c r="BZ19" s="63">
        <f t="shared" si="19"/>
        <v>0.11210957418186114</v>
      </c>
      <c r="CA19" s="63">
        <f t="shared" si="20"/>
        <v>0.13965482487433631</v>
      </c>
      <c r="CB19" s="63">
        <f t="shared" si="21"/>
        <v>0.62421881955775504</v>
      </c>
      <c r="CC19" s="63">
        <f t="shared" si="22"/>
        <v>6.2994443336635911E-2</v>
      </c>
      <c r="CD19" s="63">
        <f t="shared" si="23"/>
        <v>0.18476939587021773</v>
      </c>
      <c r="CE19" s="63">
        <f t="shared" si="24"/>
        <v>8.6501932355268984E-2</v>
      </c>
      <c r="CF19" s="63">
        <f t="shared" si="25"/>
        <v>0.18574059889075339</v>
      </c>
      <c r="CG19" s="63">
        <f t="shared" si="26"/>
        <v>8.0444738949823583E-2</v>
      </c>
      <c r="CH19" s="63">
        <f t="shared" si="43"/>
        <v>3.2047800162929359</v>
      </c>
      <c r="CI19" s="55">
        <f t="shared" si="44"/>
        <v>2.7645107091604837</v>
      </c>
      <c r="CK19" s="63">
        <f t="shared" si="45"/>
        <v>0.2854583083355775</v>
      </c>
      <c r="CL19" s="63">
        <f t="shared" si="46"/>
        <v>8.3306498179262153E-3</v>
      </c>
      <c r="CM19" s="63">
        <f t="shared" si="47"/>
        <v>5.3312793115196336E-2</v>
      </c>
      <c r="CN19" s="63">
        <f t="shared" si="48"/>
        <v>0.17034340971685391</v>
      </c>
      <c r="CO19" s="63">
        <f t="shared" si="49"/>
        <v>-5.2839759570174304E-2</v>
      </c>
      <c r="CP19" s="63">
        <f t="shared" si="50"/>
        <v>-6.0378155127783217E-2</v>
      </c>
      <c r="CQ19" s="63">
        <f t="shared" si="51"/>
        <v>-0.24328507821389461</v>
      </c>
      <c r="CR19" s="63">
        <f t="shared" si="52"/>
        <v>2.6582478800777173E-2</v>
      </c>
      <c r="CS19" s="63">
        <f t="shared" si="53"/>
        <v>-3.7958017391935189E-2</v>
      </c>
      <c r="CT19" s="63">
        <f t="shared" si="54"/>
        <v>-4.7019053861513255E-2</v>
      </c>
      <c r="CU19" s="63">
        <f t="shared" si="55"/>
        <v>-9.2955091964900274E-2</v>
      </c>
      <c r="CV19" s="63">
        <f t="shared" si="56"/>
        <v>-1.6181567346429476E-2</v>
      </c>
      <c r="CW19" s="63">
        <f t="shared" si="57"/>
        <v>-6.5890836902999794E-3</v>
      </c>
      <c r="CX19" s="63">
        <f t="shared" si="58"/>
        <v>-9.049580744406871E-2</v>
      </c>
    </row>
    <row r="20" spans="1:102" x14ac:dyDescent="0.2">
      <c r="A20" s="61">
        <f>+'Indice PondENGHO'!A19</f>
        <v>43221</v>
      </c>
      <c r="B20" s="55">
        <f>+'Indice PondENGHO'!B19</f>
        <v>5</v>
      </c>
      <c r="C20" s="55">
        <f>+'Indice PondENGHO'!C19</f>
        <v>2018</v>
      </c>
      <c r="D20" s="62">
        <f>+'Indice PondENGHO'!BL19</f>
        <v>138.78945922851563</v>
      </c>
      <c r="E20" s="62">
        <f>+'Indice PondENGHO'!BM19</f>
        <v>139.47355651855469</v>
      </c>
      <c r="F20" s="62">
        <f>+'Indice PondENGHO'!BN19</f>
        <v>139.62991333007813</v>
      </c>
      <c r="G20" s="62">
        <f>+'Indice PondENGHO'!BO19</f>
        <v>139.66033935546875</v>
      </c>
      <c r="H20" s="62">
        <f>+'Indice PondENGHO'!BP19</f>
        <v>139.95437622070313</v>
      </c>
      <c r="I20" s="62">
        <f>+'Indice PondENGHO'!CD19</f>
        <v>139.61457824707031</v>
      </c>
      <c r="K20" s="63">
        <f t="shared" si="29"/>
        <v>0.32067001075137441</v>
      </c>
      <c r="L20" s="63">
        <f t="shared" si="30"/>
        <v>0.3853465187191879</v>
      </c>
      <c r="M20" s="63">
        <f t="shared" si="31"/>
        <v>0.43015503644933101</v>
      </c>
      <c r="N20" s="63">
        <f t="shared" si="32"/>
        <v>0.5248238548515296</v>
      </c>
      <c r="O20" s="63">
        <f t="shared" si="33"/>
        <v>0.72092702338114445</v>
      </c>
      <c r="P20" s="63">
        <f t="shared" si="34"/>
        <v>2.3819224441525675</v>
      </c>
      <c r="Q20" s="63">
        <f t="shared" si="35"/>
        <v>2.3819421233896465</v>
      </c>
      <c r="S20" s="62">
        <f>+'Indice PondENGHO'!D19</f>
        <v>133.24234008789063</v>
      </c>
      <c r="T20" s="62">
        <f>+'Indice PondENGHO'!P19</f>
        <v>133.27273559570313</v>
      </c>
      <c r="U20" s="62">
        <f>+'Indice PondENGHO'!AB19</f>
        <v>133.23759460449219</v>
      </c>
      <c r="V20" s="62">
        <f>+'Indice PondENGHO'!AN19</f>
        <v>133.25227355957031</v>
      </c>
      <c r="W20" s="62">
        <f>+'Indice PondENGHO'!AZ19</f>
        <v>133.39810180664063</v>
      </c>
      <c r="Y20" s="63">
        <f t="shared" si="36"/>
        <v>1.3254101969746086</v>
      </c>
      <c r="Z20" s="63">
        <f t="shared" si="37"/>
        <v>1.0609281855154606</v>
      </c>
      <c r="AA20" s="63">
        <f t="shared" si="38"/>
        <v>0.9709281371492855</v>
      </c>
      <c r="AB20" s="63">
        <f t="shared" si="39"/>
        <v>0.80727830485303775</v>
      </c>
      <c r="AC20" s="63">
        <f t="shared" si="40"/>
        <v>0.60598704416434834</v>
      </c>
      <c r="AE20" s="62">
        <f>+'Indice PondENGHO'!D19</f>
        <v>133.24234008789063</v>
      </c>
      <c r="AF20" s="62">
        <f>+'Indice PondENGHO'!E19</f>
        <v>134.95877075195313</v>
      </c>
      <c r="AG20" s="62">
        <f>+'Indice PondENGHO'!F19</f>
        <v>127.41905212402344</v>
      </c>
      <c r="AH20" s="62">
        <f>+'Indice PondENGHO'!G19</f>
        <v>178.71258544921875</v>
      </c>
      <c r="AI20" s="62">
        <f>+'Indice PondENGHO'!H19</f>
        <v>131.47514343261719</v>
      </c>
      <c r="AJ20" s="62">
        <f>+'Indice PondENGHO'!I19</f>
        <v>140.27644348144531</v>
      </c>
      <c r="AK20" s="62">
        <f>+'Indice PondENGHO'!J19</f>
        <v>139.90614318847656</v>
      </c>
      <c r="AL20" s="62">
        <f>+'Indice PondENGHO'!K19</f>
        <v>160.58804321289063</v>
      </c>
      <c r="AM20" s="62">
        <f>+'Indice PondENGHO'!L19</f>
        <v>137.454833984375</v>
      </c>
      <c r="AN20" s="62">
        <f>+'Indice PondENGHO'!M19</f>
        <v>145.49362182617188</v>
      </c>
      <c r="AO20" s="62">
        <f>+'Indice PondENGHO'!N19</f>
        <v>135.862060546875</v>
      </c>
      <c r="AP20" s="62">
        <f>+'Indice PondENGHO'!O19</f>
        <v>132.02597045898438</v>
      </c>
      <c r="AQ20" s="62">
        <f t="shared" si="0"/>
        <v>138.78945922851563</v>
      </c>
      <c r="AR20" s="62"/>
      <c r="AS20" s="62">
        <f>+'Indice PondENGHO'!AZ19</f>
        <v>133.39810180664063</v>
      </c>
      <c r="AT20" s="62">
        <f>+'Indice PondENGHO'!BA19</f>
        <v>134.68789672851563</v>
      </c>
      <c r="AU20" s="62">
        <f>+'Indice PondENGHO'!BB19</f>
        <v>128.28135681152344</v>
      </c>
      <c r="AV20" s="62">
        <f>+'Indice PondENGHO'!BC19</f>
        <v>174.73233032226563</v>
      </c>
      <c r="AW20" s="62">
        <f>+'Indice PondENGHO'!BD19</f>
        <v>133.09837341308594</v>
      </c>
      <c r="AX20" s="62">
        <f>+'Indice PondENGHO'!BE19</f>
        <v>140.31929016113281</v>
      </c>
      <c r="AY20" s="62">
        <f>+'Indice PondENGHO'!BF19</f>
        <v>138.978271484375</v>
      </c>
      <c r="AZ20" s="62">
        <f>+'Indice PondENGHO'!BG19</f>
        <v>159.64167785644531</v>
      </c>
      <c r="BA20" s="62">
        <f>+'Indice PondENGHO'!BH19</f>
        <v>137.23135375976563</v>
      </c>
      <c r="BB20" s="62">
        <f>+'Indice PondENGHO'!BI19</f>
        <v>143.25395202636719</v>
      </c>
      <c r="BC20" s="62">
        <f>+'Indice PondENGHO'!BJ19</f>
        <v>136.85745239257813</v>
      </c>
      <c r="BD20" s="62">
        <f>+'Indice PondENGHO'!BK19</f>
        <v>132.46249389648438</v>
      </c>
      <c r="BE20" s="62">
        <f t="shared" si="1"/>
        <v>139.95437622070313</v>
      </c>
      <c r="BG20" s="63">
        <f t="shared" si="4"/>
        <v>1.3254101969746086</v>
      </c>
      <c r="BH20" s="63">
        <f t="shared" si="5"/>
        <v>4.8652514468615418E-2</v>
      </c>
      <c r="BI20" s="63">
        <f t="shared" si="6"/>
        <v>0.134736647214765</v>
      </c>
      <c r="BJ20" s="63">
        <f t="shared" si="7"/>
        <v>-6.6783693150700332E-2</v>
      </c>
      <c r="BK20" s="63">
        <f t="shared" si="8"/>
        <v>9.0534760942542036E-2</v>
      </c>
      <c r="BL20" s="63">
        <f t="shared" si="9"/>
        <v>9.4311923114401952E-2</v>
      </c>
      <c r="BM20" s="63">
        <f t="shared" si="10"/>
        <v>0.20270465375411853</v>
      </c>
      <c r="BN20" s="63">
        <f t="shared" si="11"/>
        <v>0.24883871593792811</v>
      </c>
      <c r="BO20" s="63">
        <f t="shared" si="12"/>
        <v>0.21077893009652515</v>
      </c>
      <c r="BP20" s="63">
        <f t="shared" si="13"/>
        <v>3.0811071683529697E-2</v>
      </c>
      <c r="BQ20" s="63">
        <f t="shared" si="14"/>
        <v>0.10098252499368907</v>
      </c>
      <c r="BR20" s="63">
        <f t="shared" si="15"/>
        <v>7.5011108715772157E-2</v>
      </c>
      <c r="BS20" s="63">
        <f t="shared" si="59"/>
        <v>2.4959893547457956</v>
      </c>
      <c r="BT20" s="63">
        <f t="shared" si="41"/>
        <v>2.6481042440088309</v>
      </c>
      <c r="BV20" s="63">
        <f t="shared" si="42"/>
        <v>0.60598704416434834</v>
      </c>
      <c r="BW20" s="63">
        <f t="shared" si="16"/>
        <v>3.8675879354791796E-2</v>
      </c>
      <c r="BX20" s="63">
        <f t="shared" si="17"/>
        <v>0.10600075918904039</v>
      </c>
      <c r="BY20" s="63">
        <f t="shared" si="18"/>
        <v>-0.16464797775292267</v>
      </c>
      <c r="BZ20" s="63">
        <f t="shared" si="19"/>
        <v>0.15822986777831305</v>
      </c>
      <c r="CA20" s="63">
        <f t="shared" si="20"/>
        <v>0.17605582722695107</v>
      </c>
      <c r="CB20" s="63">
        <f t="shared" si="21"/>
        <v>0.3059668144659532</v>
      </c>
      <c r="CC20" s="63">
        <f t="shared" si="22"/>
        <v>0.21827776872428495</v>
      </c>
      <c r="CD20" s="63">
        <f t="shared" si="23"/>
        <v>0.26680892727015199</v>
      </c>
      <c r="CE20" s="63">
        <f t="shared" si="24"/>
        <v>6.0418273426227298E-2</v>
      </c>
      <c r="CF20" s="63">
        <f t="shared" si="25"/>
        <v>0.18908399569752996</v>
      </c>
      <c r="CG20" s="63">
        <f t="shared" si="26"/>
        <v>9.2777307894823927E-2</v>
      </c>
      <c r="CH20" s="63">
        <f t="shared" si="43"/>
        <v>2.0536344874394934</v>
      </c>
      <c r="CI20" s="55">
        <f t="shared" si="44"/>
        <v>2.2218759863265047</v>
      </c>
      <c r="CK20" s="63">
        <f t="shared" si="45"/>
        <v>0.71942315281026026</v>
      </c>
      <c r="CL20" s="63">
        <f t="shared" si="46"/>
        <v>9.9766351138236217E-3</v>
      </c>
      <c r="CM20" s="63">
        <f t="shared" si="47"/>
        <v>2.8735888025724604E-2</v>
      </c>
      <c r="CN20" s="63">
        <f t="shared" si="48"/>
        <v>9.7864284602222337E-2</v>
      </c>
      <c r="CO20" s="63">
        <f t="shared" si="49"/>
        <v>-6.7695106835771013E-2</v>
      </c>
      <c r="CP20" s="63">
        <f t="shared" si="50"/>
        <v>-8.1743904112549115E-2</v>
      </c>
      <c r="CQ20" s="63">
        <f t="shared" si="51"/>
        <v>-0.10326216071183467</v>
      </c>
      <c r="CR20" s="63">
        <f t="shared" si="52"/>
        <v>3.0560947213643164E-2</v>
      </c>
      <c r="CS20" s="63">
        <f t="shared" si="53"/>
        <v>-5.6029997173626833E-2</v>
      </c>
      <c r="CT20" s="63">
        <f t="shared" si="54"/>
        <v>-2.9607201742697601E-2</v>
      </c>
      <c r="CU20" s="63">
        <f t="shared" si="55"/>
        <v>-8.810147070384089E-2</v>
      </c>
      <c r="CV20" s="63">
        <f t="shared" si="56"/>
        <v>-1.776619917905177E-2</v>
      </c>
      <c r="CW20" s="63">
        <f t="shared" si="57"/>
        <v>0.44235486730630225</v>
      </c>
      <c r="CX20" s="63">
        <f t="shared" si="58"/>
        <v>0.42622825768232619</v>
      </c>
    </row>
    <row r="21" spans="1:102" x14ac:dyDescent="0.2">
      <c r="A21" s="61">
        <f>+'Indice PondENGHO'!A20</f>
        <v>43252</v>
      </c>
      <c r="B21" s="55">
        <f>+'Indice PondENGHO'!B20</f>
        <v>6</v>
      </c>
      <c r="C21" s="55">
        <f>+'Indice PondENGHO'!C20</f>
        <v>2018</v>
      </c>
      <c r="D21" s="62">
        <f>+'Indice PondENGHO'!BL20</f>
        <v>144.23269653320313</v>
      </c>
      <c r="E21" s="62">
        <f>+'Indice PondENGHO'!BM20</f>
        <v>144.84466552734375</v>
      </c>
      <c r="F21" s="62">
        <f>+'Indice PondENGHO'!BN20</f>
        <v>144.98606872558594</v>
      </c>
      <c r="G21" s="62">
        <f>+'Indice PondENGHO'!BO20</f>
        <v>145.02632141113281</v>
      </c>
      <c r="H21" s="62">
        <f>+'Indice PondENGHO'!BP20</f>
        <v>145.21963500976563</v>
      </c>
      <c r="I21" s="62">
        <f>+'Indice PondENGHO'!CD20</f>
        <v>144.95651245117188</v>
      </c>
      <c r="K21" s="63">
        <f t="shared" si="29"/>
        <v>0.4761585896363198</v>
      </c>
      <c r="L21" s="63">
        <f t="shared" si="30"/>
        <v>0.59715771816458507</v>
      </c>
      <c r="M21" s="63">
        <f t="shared" si="31"/>
        <v>0.67795304596016304</v>
      </c>
      <c r="N21" s="63">
        <f t="shared" si="32"/>
        <v>0.85614554885182992</v>
      </c>
      <c r="O21" s="63">
        <f t="shared" si="33"/>
        <v>1.2187796998605398</v>
      </c>
      <c r="P21" s="63">
        <f t="shared" si="34"/>
        <v>3.8261946024734375</v>
      </c>
      <c r="Q21" s="63">
        <f t="shared" si="35"/>
        <v>3.8262008675398862</v>
      </c>
      <c r="S21" s="62">
        <f>+'Indice PondENGHO'!D20</f>
        <v>140.69338989257813</v>
      </c>
      <c r="T21" s="62">
        <f>+'Indice PondENGHO'!P20</f>
        <v>140.75743103027344</v>
      </c>
      <c r="U21" s="62">
        <f>+'Indice PondENGHO'!AB20</f>
        <v>140.75260925292969</v>
      </c>
      <c r="V21" s="62">
        <f>+'Indice PondENGHO'!AN20</f>
        <v>140.72000122070313</v>
      </c>
      <c r="W21" s="62">
        <f>+'Indice PondENGHO'!AZ20</f>
        <v>140.7628173828125</v>
      </c>
      <c r="Y21" s="63">
        <f t="shared" si="36"/>
        <v>1.8508253131691839</v>
      </c>
      <c r="Z21" s="63">
        <f t="shared" si="37"/>
        <v>1.4861689668903071</v>
      </c>
      <c r="AA21" s="63">
        <f t="shared" si="38"/>
        <v>1.3657483987026076</v>
      </c>
      <c r="AB21" s="63">
        <f t="shared" si="39"/>
        <v>1.1271964665761292</v>
      </c>
      <c r="AC21" s="63">
        <f t="shared" si="40"/>
        <v>0.82609058221833687</v>
      </c>
      <c r="AE21" s="62">
        <f>+'Indice PondENGHO'!D20</f>
        <v>140.69338989257813</v>
      </c>
      <c r="AF21" s="62">
        <f>+'Indice PondENGHO'!E20</f>
        <v>136.47372436523438</v>
      </c>
      <c r="AG21" s="62">
        <f>+'Indice PondENGHO'!F20</f>
        <v>129.62408447265625</v>
      </c>
      <c r="AH21" s="62">
        <f>+'Indice PondENGHO'!G20</f>
        <v>182.97903442382813</v>
      </c>
      <c r="AI21" s="62">
        <f>+'Indice PondENGHO'!H20</f>
        <v>136.39996337890625</v>
      </c>
      <c r="AJ21" s="62">
        <f>+'Indice PondENGHO'!I20</f>
        <v>146.15863037109375</v>
      </c>
      <c r="AK21" s="62">
        <f>+'Indice PondENGHO'!J20</f>
        <v>147.73197937011719</v>
      </c>
      <c r="AL21" s="62">
        <f>+'Indice PondENGHO'!K20</f>
        <v>161.29945373535156</v>
      </c>
      <c r="AM21" s="62">
        <f>+'Indice PondENGHO'!L20</f>
        <v>141.58171081542969</v>
      </c>
      <c r="AN21" s="62">
        <f>+'Indice PondENGHO'!M20</f>
        <v>149.18829345703125</v>
      </c>
      <c r="AO21" s="62">
        <f>+'Indice PondENGHO'!N20</f>
        <v>139.4664306640625</v>
      </c>
      <c r="AP21" s="62">
        <f>+'Indice PondENGHO'!O20</f>
        <v>136.290283203125</v>
      </c>
      <c r="AQ21" s="62">
        <f t="shared" si="0"/>
        <v>144.23269653320313</v>
      </c>
      <c r="AR21" s="62"/>
      <c r="AS21" s="62">
        <f>+'Indice PondENGHO'!AZ20</f>
        <v>140.7628173828125</v>
      </c>
      <c r="AT21" s="62">
        <f>+'Indice PondENGHO'!BA20</f>
        <v>136.14988708496094</v>
      </c>
      <c r="AU21" s="62">
        <f>+'Indice PondENGHO'!BB20</f>
        <v>130.84080505371094</v>
      </c>
      <c r="AV21" s="62">
        <f>+'Indice PondENGHO'!BC20</f>
        <v>179.4844970703125</v>
      </c>
      <c r="AW21" s="62">
        <f>+'Indice PondENGHO'!BD20</f>
        <v>138.13374328613281</v>
      </c>
      <c r="AX21" s="62">
        <f>+'Indice PondENGHO'!BE20</f>
        <v>146.51010131835938</v>
      </c>
      <c r="AY21" s="62">
        <f>+'Indice PondENGHO'!BF20</f>
        <v>147.32183837890625</v>
      </c>
      <c r="AZ21" s="62">
        <f>+'Indice PondENGHO'!BG20</f>
        <v>160.25004577636719</v>
      </c>
      <c r="BA21" s="62">
        <f>+'Indice PondENGHO'!BH20</f>
        <v>141.71669006347656</v>
      </c>
      <c r="BB21" s="62">
        <f>+'Indice PondENGHO'!BI20</f>
        <v>147.12763977050781</v>
      </c>
      <c r="BC21" s="62">
        <f>+'Indice PondENGHO'!BJ20</f>
        <v>140.61674499511719</v>
      </c>
      <c r="BD21" s="62">
        <f>+'Indice PondENGHO'!BK20</f>
        <v>136.57008361816406</v>
      </c>
      <c r="BE21" s="62">
        <f t="shared" si="1"/>
        <v>145.21963500976563</v>
      </c>
      <c r="BG21" s="63">
        <f t="shared" si="4"/>
        <v>1.8508253131691839</v>
      </c>
      <c r="BH21" s="63">
        <f t="shared" si="5"/>
        <v>2.4271848481067473E-2</v>
      </c>
      <c r="BI21" s="63">
        <f t="shared" si="6"/>
        <v>0.12697843659098054</v>
      </c>
      <c r="BJ21" s="63">
        <f t="shared" si="7"/>
        <v>0.43624446581748194</v>
      </c>
      <c r="BK21" s="63">
        <f t="shared" si="8"/>
        <v>0.14617116474561367</v>
      </c>
      <c r="BL21" s="63">
        <f t="shared" si="9"/>
        <v>0.17739491846325348</v>
      </c>
      <c r="BM21" s="63">
        <f t="shared" si="10"/>
        <v>0.58579215003688379</v>
      </c>
      <c r="BN21" s="63">
        <f t="shared" si="11"/>
        <v>2.5709740610884844E-2</v>
      </c>
      <c r="BO21" s="63">
        <f t="shared" si="12"/>
        <v>0.22902268094274042</v>
      </c>
      <c r="BP21" s="63">
        <f t="shared" si="13"/>
        <v>4.3876370476985511E-2</v>
      </c>
      <c r="BQ21" s="63">
        <f t="shared" si="14"/>
        <v>0.11397643479744213</v>
      </c>
      <c r="BR21" s="63">
        <f t="shared" si="15"/>
        <v>0.11273420397439712</v>
      </c>
      <c r="BS21" s="63">
        <f t="shared" si="59"/>
        <v>3.8729977281069154</v>
      </c>
      <c r="BT21" s="63">
        <f t="shared" si="41"/>
        <v>3.9219385499047466</v>
      </c>
      <c r="BV21" s="63">
        <f t="shared" si="42"/>
        <v>0.82609058221833687</v>
      </c>
      <c r="BW21" s="63">
        <f t="shared" si="16"/>
        <v>1.9224909735144718E-2</v>
      </c>
      <c r="BX21" s="63">
        <f t="shared" si="17"/>
        <v>0.10917070652217485</v>
      </c>
      <c r="BY21" s="63">
        <f t="shared" si="18"/>
        <v>0.49640853783620081</v>
      </c>
      <c r="BZ21" s="63">
        <f t="shared" si="19"/>
        <v>0.25168432652027822</v>
      </c>
      <c r="CA21" s="63">
        <f t="shared" si="20"/>
        <v>0.35372324932547006</v>
      </c>
      <c r="CB21" s="63">
        <f t="shared" si="21"/>
        <v>0.93267870337535719</v>
      </c>
      <c r="CC21" s="63">
        <f t="shared" si="22"/>
        <v>1.9802876822035714E-2</v>
      </c>
      <c r="CD21" s="63">
        <f t="shared" si="23"/>
        <v>0.31235359400990542</v>
      </c>
      <c r="CE21" s="63">
        <f t="shared" si="24"/>
        <v>0.10417800653044555</v>
      </c>
      <c r="CF21" s="63">
        <f t="shared" si="25"/>
        <v>0.2192252350418106</v>
      </c>
      <c r="CG21" s="63">
        <f t="shared" si="26"/>
        <v>0.14698349403979294</v>
      </c>
      <c r="CH21" s="63">
        <f t="shared" si="43"/>
        <v>3.7915242219769532</v>
      </c>
      <c r="CI21" s="55">
        <f t="shared" si="44"/>
        <v>3.7621251519562193</v>
      </c>
      <c r="CK21" s="63">
        <f t="shared" si="45"/>
        <v>1.024734730950847</v>
      </c>
      <c r="CL21" s="63">
        <f t="shared" si="46"/>
        <v>5.0469387459227549E-3</v>
      </c>
      <c r="CM21" s="63">
        <f t="shared" si="47"/>
        <v>1.7807730068805691E-2</v>
      </c>
      <c r="CN21" s="63">
        <f t="shared" si="48"/>
        <v>-6.0164072018718873E-2</v>
      </c>
      <c r="CO21" s="63">
        <f t="shared" si="49"/>
        <v>-0.10551316177466455</v>
      </c>
      <c r="CP21" s="63">
        <f t="shared" si="50"/>
        <v>-0.17632833086221658</v>
      </c>
      <c r="CQ21" s="63">
        <f t="shared" si="51"/>
        <v>-0.3468865533384734</v>
      </c>
      <c r="CR21" s="63">
        <f t="shared" si="52"/>
        <v>5.9068637888491302E-3</v>
      </c>
      <c r="CS21" s="63">
        <f t="shared" si="53"/>
        <v>-8.3330913067165002E-2</v>
      </c>
      <c r="CT21" s="63">
        <f t="shared" si="54"/>
        <v>-6.0301636053460041E-2</v>
      </c>
      <c r="CU21" s="63">
        <f t="shared" si="55"/>
        <v>-0.10524880024436847</v>
      </c>
      <c r="CV21" s="63">
        <f t="shared" si="56"/>
        <v>-3.4249290065395815E-2</v>
      </c>
      <c r="CW21" s="63">
        <f t="shared" si="57"/>
        <v>8.1473506129962292E-2</v>
      </c>
      <c r="CX21" s="63">
        <f t="shared" si="58"/>
        <v>0.15981339794852722</v>
      </c>
    </row>
    <row r="22" spans="1:102" x14ac:dyDescent="0.2">
      <c r="A22" s="61">
        <f>+'Indice PondENGHO'!A21</f>
        <v>43282</v>
      </c>
      <c r="B22" s="55">
        <f>+'Indice PondENGHO'!B21</f>
        <v>7</v>
      </c>
      <c r="C22" s="55">
        <f>+'Indice PondENGHO'!C21</f>
        <v>2018</v>
      </c>
      <c r="D22" s="62">
        <f>+'Indice PondENGHO'!BL21</f>
        <v>149.43948364257813</v>
      </c>
      <c r="E22" s="62">
        <f>+'Indice PondENGHO'!BM21</f>
        <v>149.92430114746094</v>
      </c>
      <c r="F22" s="62">
        <f>+'Indice PondENGHO'!BN21</f>
        <v>150.00239562988281</v>
      </c>
      <c r="G22" s="62">
        <f>+'Indice PondENGHO'!BO21</f>
        <v>149.98631286621094</v>
      </c>
      <c r="H22" s="62">
        <f>+'Indice PondENGHO'!BP21</f>
        <v>149.99919128417969</v>
      </c>
      <c r="I22" s="62">
        <f>+'Indice PondENGHO'!CD21</f>
        <v>149.91690063476563</v>
      </c>
      <c r="K22" s="63">
        <f t="shared" si="29"/>
        <v>0.43868947289759902</v>
      </c>
      <c r="L22" s="63">
        <f t="shared" si="30"/>
        <v>0.54393960336862734</v>
      </c>
      <c r="M22" s="63">
        <f t="shared" si="31"/>
        <v>0.61154062922460484</v>
      </c>
      <c r="N22" s="63">
        <f t="shared" si="32"/>
        <v>0.7622059812181704</v>
      </c>
      <c r="O22" s="63">
        <f t="shared" si="33"/>
        <v>1.0655801129943392</v>
      </c>
      <c r="P22" s="63">
        <f t="shared" si="34"/>
        <v>3.4219557997033405</v>
      </c>
      <c r="Q22" s="63">
        <f t="shared" si="35"/>
        <v>3.421983669250217</v>
      </c>
      <c r="S22" s="62">
        <f>+'Indice PondENGHO'!D21</f>
        <v>147.23548889160156</v>
      </c>
      <c r="T22" s="62">
        <f>+'Indice PondENGHO'!P21</f>
        <v>147.26493835449219</v>
      </c>
      <c r="U22" s="62">
        <f>+'Indice PondENGHO'!AB21</f>
        <v>147.22120666503906</v>
      </c>
      <c r="V22" s="62">
        <f>+'Indice PondENGHO'!AN21</f>
        <v>147.14535522460938</v>
      </c>
      <c r="W22" s="62">
        <f>+'Indice PondENGHO'!AZ21</f>
        <v>147.13975524902344</v>
      </c>
      <c r="Y22" s="63">
        <f t="shared" si="36"/>
        <v>1.5637158442882646</v>
      </c>
      <c r="Z22" s="63">
        <f t="shared" si="37"/>
        <v>1.2442226164574963</v>
      </c>
      <c r="AA22" s="63">
        <f t="shared" si="38"/>
        <v>1.132147952478233</v>
      </c>
      <c r="AB22" s="63">
        <f t="shared" si="39"/>
        <v>0.93397331749546131</v>
      </c>
      <c r="AC22" s="63">
        <f t="shared" si="40"/>
        <v>0.6893583166223417</v>
      </c>
      <c r="AE22" s="62">
        <f>+'Indice PondENGHO'!D21</f>
        <v>147.23548889160156</v>
      </c>
      <c r="AF22" s="62">
        <f>+'Indice PondENGHO'!E21</f>
        <v>140.45358276367188</v>
      </c>
      <c r="AG22" s="62">
        <f>+'Indice PondENGHO'!F21</f>
        <v>132.26445007324219</v>
      </c>
      <c r="AH22" s="62">
        <f>+'Indice PondENGHO'!G21</f>
        <v>185.08723449707031</v>
      </c>
      <c r="AI22" s="62">
        <f>+'Indice PondENGHO'!H21</f>
        <v>141.31477355957031</v>
      </c>
      <c r="AJ22" s="62">
        <f>+'Indice PondENGHO'!I21</f>
        <v>150.4320068359375</v>
      </c>
      <c r="AK22" s="62">
        <f>+'Indice PondENGHO'!J21</f>
        <v>155.81578063964844</v>
      </c>
      <c r="AL22" s="62">
        <f>+'Indice PondENGHO'!K21</f>
        <v>163.96359252929688</v>
      </c>
      <c r="AM22" s="62">
        <f>+'Indice PondENGHO'!L21</f>
        <v>147.63874816894531</v>
      </c>
      <c r="AN22" s="62">
        <f>+'Indice PondENGHO'!M21</f>
        <v>153.15390014648438</v>
      </c>
      <c r="AO22" s="62">
        <f>+'Indice PondENGHO'!N21</f>
        <v>143.61956787109375</v>
      </c>
      <c r="AP22" s="62">
        <f>+'Indice PondENGHO'!O21</f>
        <v>141.632080078125</v>
      </c>
      <c r="AQ22" s="62">
        <f t="shared" si="0"/>
        <v>149.43948364257813</v>
      </c>
      <c r="AR22" s="62"/>
      <c r="AS22" s="62">
        <f>+'Indice PondENGHO'!AZ21</f>
        <v>147.13975524902344</v>
      </c>
      <c r="AT22" s="62">
        <f>+'Indice PondENGHO'!BA21</f>
        <v>139.99966430664063</v>
      </c>
      <c r="AU22" s="62">
        <f>+'Indice PondENGHO'!BB21</f>
        <v>133.23397827148438</v>
      </c>
      <c r="AV22" s="62">
        <f>+'Indice PondENGHO'!BC21</f>
        <v>181.13874816894531</v>
      </c>
      <c r="AW22" s="62">
        <f>+'Indice PondENGHO'!BD21</f>
        <v>143.0672607421875</v>
      </c>
      <c r="AX22" s="62">
        <f>+'Indice PondENGHO'!BE21</f>
        <v>150.48196411132813</v>
      </c>
      <c r="AY22" s="62">
        <f>+'Indice PondENGHO'!BF21</f>
        <v>154.90771484375</v>
      </c>
      <c r="AZ22" s="62">
        <f>+'Indice PondENGHO'!BG21</f>
        <v>162.11752319335938</v>
      </c>
      <c r="BA22" s="62">
        <f>+'Indice PondENGHO'!BH21</f>
        <v>147.85264587402344</v>
      </c>
      <c r="BB22" s="62">
        <f>+'Indice PondENGHO'!BI21</f>
        <v>151.52651977539063</v>
      </c>
      <c r="BC22" s="62">
        <f>+'Indice PondENGHO'!BJ21</f>
        <v>144.54788208007813</v>
      </c>
      <c r="BD22" s="62">
        <f>+'Indice PondENGHO'!BK21</f>
        <v>142.0596923828125</v>
      </c>
      <c r="BE22" s="62">
        <f t="shared" si="1"/>
        <v>149.99919128417969</v>
      </c>
      <c r="BG22" s="63">
        <f t="shared" si="4"/>
        <v>1.5637158442882646</v>
      </c>
      <c r="BH22" s="63">
        <f t="shared" si="5"/>
        <v>6.1356969057760849E-2</v>
      </c>
      <c r="BI22" s="63">
        <f t="shared" si="6"/>
        <v>0.14630926784393619</v>
      </c>
      <c r="BJ22" s="63">
        <f t="shared" si="7"/>
        <v>0.20742827668306127</v>
      </c>
      <c r="BK22" s="63">
        <f t="shared" si="8"/>
        <v>0.14036888826199501</v>
      </c>
      <c r="BL22" s="63">
        <f t="shared" si="9"/>
        <v>0.12401273075024344</v>
      </c>
      <c r="BM22" s="63">
        <f t="shared" si="10"/>
        <v>0.5822656684041283</v>
      </c>
      <c r="BN22" s="63">
        <f t="shared" si="11"/>
        <v>9.2646073440257243E-2</v>
      </c>
      <c r="BO22" s="63">
        <f t="shared" si="12"/>
        <v>0.32345211810227881</v>
      </c>
      <c r="BP22" s="63">
        <f t="shared" si="13"/>
        <v>4.5316592665920453E-2</v>
      </c>
      <c r="BQ22" s="63">
        <f t="shared" si="14"/>
        <v>0.12637312566908609</v>
      </c>
      <c r="BR22" s="63">
        <f t="shared" si="15"/>
        <v>0.13588977656835366</v>
      </c>
      <c r="BS22" s="63">
        <f t="shared" si="59"/>
        <v>3.5491353317352865</v>
      </c>
      <c r="BT22" s="63">
        <f t="shared" si="41"/>
        <v>3.6099908235275757</v>
      </c>
      <c r="BV22" s="63">
        <f t="shared" si="42"/>
        <v>0.6893583166223417</v>
      </c>
      <c r="BW22" s="63">
        <f t="shared" si="16"/>
        <v>4.8788396206496547E-2</v>
      </c>
      <c r="BX22" s="63">
        <f t="shared" si="17"/>
        <v>9.8377333158293195E-2</v>
      </c>
      <c r="BY22" s="63">
        <f t="shared" si="18"/>
        <v>0.16653677301407699</v>
      </c>
      <c r="BZ22" s="63">
        <f t="shared" si="19"/>
        <v>0.23765261919163083</v>
      </c>
      <c r="CA22" s="63">
        <f t="shared" si="20"/>
        <v>0.21871140411295806</v>
      </c>
      <c r="CB22" s="63">
        <f t="shared" si="21"/>
        <v>0.81723548553055558</v>
      </c>
      <c r="CC22" s="63">
        <f t="shared" si="22"/>
        <v>5.8583927244295758E-2</v>
      </c>
      <c r="CD22" s="63">
        <f t="shared" si="23"/>
        <v>0.4118080779353846</v>
      </c>
      <c r="CE22" s="63">
        <f t="shared" si="24"/>
        <v>0.11401308328259466</v>
      </c>
      <c r="CF22" s="63">
        <f t="shared" si="25"/>
        <v>0.2209346050843265</v>
      </c>
      <c r="CG22" s="63">
        <f t="shared" si="26"/>
        <v>0.18931457235034879</v>
      </c>
      <c r="CH22" s="63">
        <f t="shared" si="43"/>
        <v>3.2713145937333028</v>
      </c>
      <c r="CI22" s="55">
        <f t="shared" si="44"/>
        <v>3.2912603547672115</v>
      </c>
      <c r="CK22" s="63">
        <f t="shared" si="45"/>
        <v>0.8743575276659229</v>
      </c>
      <c r="CL22" s="63">
        <f t="shared" si="46"/>
        <v>1.2568572851264302E-2</v>
      </c>
      <c r="CM22" s="63">
        <f t="shared" si="47"/>
        <v>4.7931934685642996E-2</v>
      </c>
      <c r="CN22" s="63">
        <f t="shared" si="48"/>
        <v>4.089150366898428E-2</v>
      </c>
      <c r="CO22" s="63">
        <f t="shared" si="49"/>
        <v>-9.7283730929635825E-2</v>
      </c>
      <c r="CP22" s="63">
        <f t="shared" si="50"/>
        <v>-9.4698673362714619E-2</v>
      </c>
      <c r="CQ22" s="63">
        <f t="shared" si="51"/>
        <v>-0.23496981712642728</v>
      </c>
      <c r="CR22" s="63">
        <f t="shared" si="52"/>
        <v>3.4062146195961485E-2</v>
      </c>
      <c r="CS22" s="63">
        <f t="shared" si="53"/>
        <v>-8.835595983310579E-2</v>
      </c>
      <c r="CT22" s="63">
        <f t="shared" si="54"/>
        <v>-6.8696490616674211E-2</v>
      </c>
      <c r="CU22" s="63">
        <f t="shared" si="55"/>
        <v>-9.4561479415240401E-2</v>
      </c>
      <c r="CV22" s="63">
        <f t="shared" si="56"/>
        <v>-5.3424795781995132E-2</v>
      </c>
      <c r="CW22" s="63">
        <f t="shared" si="57"/>
        <v>0.2778207380019837</v>
      </c>
      <c r="CX22" s="63">
        <f t="shared" si="58"/>
        <v>0.31873046876036426</v>
      </c>
    </row>
    <row r="23" spans="1:102" x14ac:dyDescent="0.2">
      <c r="A23" s="61">
        <f>+'Indice PondENGHO'!A22</f>
        <v>43313</v>
      </c>
      <c r="B23" s="55">
        <f>+'Indice PondENGHO'!B22</f>
        <v>8</v>
      </c>
      <c r="C23" s="55">
        <f>+'Indice PondENGHO'!C22</f>
        <v>2018</v>
      </c>
      <c r="D23" s="62">
        <f>+'Indice PondENGHO'!BL22</f>
        <v>155.24581909179688</v>
      </c>
      <c r="E23" s="62">
        <f>+'Indice PondENGHO'!BM22</f>
        <v>155.79220581054688</v>
      </c>
      <c r="F23" s="62">
        <f>+'Indice PondENGHO'!BN22</f>
        <v>155.86990356445313</v>
      </c>
      <c r="G23" s="62">
        <f>+'Indice PondENGHO'!BO22</f>
        <v>155.79864501953125</v>
      </c>
      <c r="H23" s="62">
        <f>+'Indice PondENGHO'!BP22</f>
        <v>155.79953002929688</v>
      </c>
      <c r="I23" s="62">
        <f>+'Indice PondENGHO'!CD22</f>
        <v>155.74299621582031</v>
      </c>
      <c r="K23" s="63">
        <f t="shared" si="29"/>
        <v>0.47301689307690153</v>
      </c>
      <c r="L23" s="63">
        <f t="shared" si="30"/>
        <v>0.60755878654073281</v>
      </c>
      <c r="M23" s="63">
        <f t="shared" si="31"/>
        <v>0.69164032631473937</v>
      </c>
      <c r="N23" s="63">
        <f t="shared" si="32"/>
        <v>0.86363251622966386</v>
      </c>
      <c r="O23" s="63">
        <f t="shared" si="33"/>
        <v>1.2503713710061746</v>
      </c>
      <c r="P23" s="63">
        <f t="shared" si="34"/>
        <v>3.8862198931682119</v>
      </c>
      <c r="Q23" s="63">
        <f t="shared" si="35"/>
        <v>3.8862166682917865</v>
      </c>
      <c r="S23" s="62">
        <f>+'Indice PondENGHO'!D22</f>
        <v>153.16526794433594</v>
      </c>
      <c r="T23" s="62">
        <f>+'Indice PondENGHO'!P22</f>
        <v>153.03105163574219</v>
      </c>
      <c r="U23" s="62">
        <f>+'Indice PondENGHO'!AB22</f>
        <v>152.88070678710938</v>
      </c>
      <c r="V23" s="62">
        <f>+'Indice PondENGHO'!AN22</f>
        <v>152.72833251953125</v>
      </c>
      <c r="W23" s="62">
        <f>+'Indice PondENGHO'!AZ22</f>
        <v>152.60394287109375</v>
      </c>
      <c r="Y23" s="63">
        <f t="shared" si="36"/>
        <v>1.3679732376825131</v>
      </c>
      <c r="Z23" s="63">
        <f t="shared" si="37"/>
        <v>1.0651163912748423</v>
      </c>
      <c r="AA23" s="63">
        <f t="shared" si="38"/>
        <v>0.95741276939533648</v>
      </c>
      <c r="AB23" s="63">
        <f t="shared" si="39"/>
        <v>0.78469064140122657</v>
      </c>
      <c r="AC23" s="63">
        <f t="shared" si="40"/>
        <v>0.57186676881943088</v>
      </c>
      <c r="AE23" s="62">
        <f>+'Indice PondENGHO'!D22</f>
        <v>153.16526794433594</v>
      </c>
      <c r="AF23" s="62">
        <f>+'Indice PondENGHO'!E22</f>
        <v>143.03373718261719</v>
      </c>
      <c r="AG23" s="62">
        <f>+'Indice PondENGHO'!F22</f>
        <v>133.33096313476563</v>
      </c>
      <c r="AH23" s="62">
        <f>+'Indice PondENGHO'!G22</f>
        <v>195.96054077148438</v>
      </c>
      <c r="AI23" s="62">
        <f>+'Indice PondENGHO'!H22</f>
        <v>145.38545227050781</v>
      </c>
      <c r="AJ23" s="62">
        <f>+'Indice PondENGHO'!I22</f>
        <v>156.11883544921875</v>
      </c>
      <c r="AK23" s="62">
        <f>+'Indice PondENGHO'!J22</f>
        <v>162.34211730957031</v>
      </c>
      <c r="AL23" s="62">
        <f>+'Indice PondENGHO'!K22</f>
        <v>183.39697265625</v>
      </c>
      <c r="AM23" s="62">
        <f>+'Indice PondENGHO'!L22</f>
        <v>152.67774963378906</v>
      </c>
      <c r="AN23" s="62">
        <f>+'Indice PondENGHO'!M22</f>
        <v>156.717529296875</v>
      </c>
      <c r="AO23" s="62">
        <f>+'Indice PondENGHO'!N22</f>
        <v>147.24050903320313</v>
      </c>
      <c r="AP23" s="62">
        <f>+'Indice PondENGHO'!O22</f>
        <v>147.94313049316406</v>
      </c>
      <c r="AQ23" s="62">
        <f t="shared" si="0"/>
        <v>155.24581909179688</v>
      </c>
      <c r="AR23" s="62"/>
      <c r="AS23" s="62">
        <f>+'Indice PondENGHO'!AZ22</f>
        <v>152.60394287109375</v>
      </c>
      <c r="AT23" s="62">
        <f>+'Indice PondENGHO'!BA22</f>
        <v>142.49755859375</v>
      </c>
      <c r="AU23" s="62">
        <f>+'Indice PondENGHO'!BB22</f>
        <v>134.56941223144531</v>
      </c>
      <c r="AV23" s="62">
        <f>+'Indice PondENGHO'!BC22</f>
        <v>192.46208190917969</v>
      </c>
      <c r="AW23" s="62">
        <f>+'Indice PondENGHO'!BD22</f>
        <v>147.14151000976563</v>
      </c>
      <c r="AX23" s="62">
        <f>+'Indice PondENGHO'!BE22</f>
        <v>156.99978637695313</v>
      </c>
      <c r="AY23" s="62">
        <f>+'Indice PondENGHO'!BF22</f>
        <v>161.16090393066406</v>
      </c>
      <c r="AZ23" s="62">
        <f>+'Indice PondENGHO'!BG22</f>
        <v>183.26914978027344</v>
      </c>
      <c r="BA23" s="62">
        <f>+'Indice PondENGHO'!BH22</f>
        <v>152.64959716796875</v>
      </c>
      <c r="BB23" s="62">
        <f>+'Indice PondENGHO'!BI22</f>
        <v>155.29208374023438</v>
      </c>
      <c r="BC23" s="62">
        <f>+'Indice PondENGHO'!BJ22</f>
        <v>148.07508850097656</v>
      </c>
      <c r="BD23" s="62">
        <f>+'Indice PondENGHO'!BK22</f>
        <v>149.12486267089844</v>
      </c>
      <c r="BE23" s="62">
        <f t="shared" si="1"/>
        <v>155.79953002929688</v>
      </c>
      <c r="BG23" s="63">
        <f t="shared" si="4"/>
        <v>1.3679732376825131</v>
      </c>
      <c r="BH23" s="63">
        <f t="shared" si="5"/>
        <v>3.839196500879425E-2</v>
      </c>
      <c r="BI23" s="63">
        <f t="shared" si="6"/>
        <v>5.7039054040893759E-2</v>
      </c>
      <c r="BJ23" s="63">
        <f t="shared" si="7"/>
        <v>1.0325619593125392</v>
      </c>
      <c r="BK23" s="63">
        <f t="shared" si="8"/>
        <v>0.1122094159072303</v>
      </c>
      <c r="BL23" s="63">
        <f t="shared" si="9"/>
        <v>0.15928087087433021</v>
      </c>
      <c r="BM23" s="63">
        <f t="shared" si="10"/>
        <v>0.45370482100757409</v>
      </c>
      <c r="BN23" s="63">
        <f t="shared" si="11"/>
        <v>0.65225419592414102</v>
      </c>
      <c r="BO23" s="63">
        <f t="shared" si="12"/>
        <v>0.2597123469459956</v>
      </c>
      <c r="BP23" s="63">
        <f t="shared" si="13"/>
        <v>3.9304156200009294E-2</v>
      </c>
      <c r="BQ23" s="63">
        <f t="shared" si="14"/>
        <v>0.10634039785798521</v>
      </c>
      <c r="BR23" s="63">
        <f t="shared" si="15"/>
        <v>0.15495280027740327</v>
      </c>
      <c r="BS23" s="63">
        <f t="shared" si="59"/>
        <v>4.4337252210394089</v>
      </c>
      <c r="BT23" s="63">
        <f t="shared" si="41"/>
        <v>3.8854092022333697</v>
      </c>
      <c r="BV23" s="63">
        <f t="shared" si="42"/>
        <v>0.57186676881943088</v>
      </c>
      <c r="BW23" s="63">
        <f t="shared" si="16"/>
        <v>3.064724368250387E-2</v>
      </c>
      <c r="BX23" s="63">
        <f t="shared" si="17"/>
        <v>5.3147121886743448E-2</v>
      </c>
      <c r="BY23" s="63">
        <f t="shared" si="18"/>
        <v>1.1036197005198676</v>
      </c>
      <c r="BZ23" s="63">
        <f t="shared" si="19"/>
        <v>0.19000715502653787</v>
      </c>
      <c r="CA23" s="63">
        <f t="shared" si="20"/>
        <v>0.34746905096151764</v>
      </c>
      <c r="CB23" s="63">
        <f t="shared" si="21"/>
        <v>0.65219795790750001</v>
      </c>
      <c r="CC23" s="63">
        <f t="shared" si="22"/>
        <v>0.64239672349486465</v>
      </c>
      <c r="CD23" s="63">
        <f t="shared" si="23"/>
        <v>0.31168390061043333</v>
      </c>
      <c r="CE23" s="63">
        <f t="shared" si="24"/>
        <v>9.4488515943490101E-2</v>
      </c>
      <c r="CF23" s="63">
        <f t="shared" si="25"/>
        <v>0.19191673918697008</v>
      </c>
      <c r="CG23" s="63">
        <f t="shared" si="26"/>
        <v>0.2358857511657487</v>
      </c>
      <c r="CH23" s="63">
        <f t="shared" si="43"/>
        <v>4.4253266292056086</v>
      </c>
      <c r="CI23" s="55">
        <f t="shared" si="44"/>
        <v>3.8669133449714455</v>
      </c>
      <c r="CK23" s="63">
        <f t="shared" si="45"/>
        <v>0.79610646886308223</v>
      </c>
      <c r="CL23" s="63">
        <f t="shared" si="46"/>
        <v>7.7447213262903797E-3</v>
      </c>
      <c r="CM23" s="63">
        <f t="shared" si="47"/>
        <v>3.8919321541503113E-3</v>
      </c>
      <c r="CN23" s="63">
        <f t="shared" si="48"/>
        <v>-7.1057741207328329E-2</v>
      </c>
      <c r="CO23" s="63">
        <f t="shared" si="49"/>
        <v>-7.7797739119307568E-2</v>
      </c>
      <c r="CP23" s="63">
        <f t="shared" si="50"/>
        <v>-0.18818818008718743</v>
      </c>
      <c r="CQ23" s="63">
        <f t="shared" si="51"/>
        <v>-0.19849313689992593</v>
      </c>
      <c r="CR23" s="63">
        <f t="shared" si="52"/>
        <v>9.8574724292763705E-3</v>
      </c>
      <c r="CS23" s="63">
        <f t="shared" si="53"/>
        <v>-5.1971553664437731E-2</v>
      </c>
      <c r="CT23" s="63">
        <f t="shared" si="54"/>
        <v>-5.5184359743480807E-2</v>
      </c>
      <c r="CU23" s="63">
        <f t="shared" si="55"/>
        <v>-8.5576341328984867E-2</v>
      </c>
      <c r="CV23" s="63">
        <f t="shared" si="56"/>
        <v>-8.0932950888345428E-2</v>
      </c>
      <c r="CW23" s="63">
        <f t="shared" si="57"/>
        <v>8.3985918338003174E-3</v>
      </c>
      <c r="CX23" s="63">
        <f t="shared" si="58"/>
        <v>1.8495857261924264E-2</v>
      </c>
    </row>
    <row r="24" spans="1:102" x14ac:dyDescent="0.2">
      <c r="A24" s="61">
        <f>+'Indice PondENGHO'!A23</f>
        <v>43344</v>
      </c>
      <c r="B24" s="55">
        <f>+'Indice PondENGHO'!B23</f>
        <v>9</v>
      </c>
      <c r="C24" s="55">
        <f>+'Indice PondENGHO'!C23</f>
        <v>2018</v>
      </c>
      <c r="D24" s="62">
        <f>+'Indice PondENGHO'!BL23</f>
        <v>164.283935546875</v>
      </c>
      <c r="E24" s="62">
        <f>+'Indice PondENGHO'!BM23</f>
        <v>164.86906433105469</v>
      </c>
      <c r="F24" s="62">
        <f>+'Indice PondENGHO'!BN23</f>
        <v>164.90130615234375</v>
      </c>
      <c r="G24" s="62">
        <f>+'Indice PondENGHO'!BO23</f>
        <v>165.0465087890625</v>
      </c>
      <c r="H24" s="62">
        <f>+'Indice PondENGHO'!BP23</f>
        <v>164.99246215820313</v>
      </c>
      <c r="I24" s="62">
        <f>+'Indice PondENGHO'!CD23</f>
        <v>164.88267517089844</v>
      </c>
      <c r="K24" s="63">
        <f t="shared" si="29"/>
        <v>0.70875238109006755</v>
      </c>
      <c r="L24" s="63">
        <f t="shared" si="30"/>
        <v>0.90465480172541446</v>
      </c>
      <c r="M24" s="63">
        <f t="shared" si="31"/>
        <v>1.0247640775053768</v>
      </c>
      <c r="N24" s="63">
        <f t="shared" si="32"/>
        <v>1.3227021328582813</v>
      </c>
      <c r="O24" s="63">
        <f t="shared" si="33"/>
        <v>1.907575725172459</v>
      </c>
      <c r="P24" s="63">
        <f t="shared" si="34"/>
        <v>5.8684491183515988</v>
      </c>
      <c r="Q24" s="63">
        <f t="shared" si="35"/>
        <v>5.8684365763792323</v>
      </c>
      <c r="S24" s="62">
        <f>+'Indice PondENGHO'!D23</f>
        <v>162.66473388671875</v>
      </c>
      <c r="T24" s="62">
        <f>+'Indice PondENGHO'!P23</f>
        <v>162.57366943359375</v>
      </c>
      <c r="U24" s="62">
        <f>+'Indice PondENGHO'!AB23</f>
        <v>162.41398620605469</v>
      </c>
      <c r="V24" s="62">
        <f>+'Indice PondENGHO'!AN23</f>
        <v>162.24998474121094</v>
      </c>
      <c r="W24" s="62">
        <f>+'Indice PondENGHO'!AZ23</f>
        <v>162.10585021972656</v>
      </c>
      <c r="Y24" s="63">
        <f t="shared" si="36"/>
        <v>2.1095203770048867</v>
      </c>
      <c r="Z24" s="63">
        <f t="shared" si="37"/>
        <v>1.6963198117472387</v>
      </c>
      <c r="AA24" s="63">
        <f t="shared" si="38"/>
        <v>1.5520274300657595</v>
      </c>
      <c r="AB24" s="63">
        <f t="shared" si="39"/>
        <v>1.2883470840628353</v>
      </c>
      <c r="AC24" s="63">
        <f t="shared" si="40"/>
        <v>0.95742072201018946</v>
      </c>
      <c r="AE24" s="62">
        <f>+'Indice PondENGHO'!D23</f>
        <v>162.66473388671875</v>
      </c>
      <c r="AF24" s="62">
        <f>+'Indice PondENGHO'!E23</f>
        <v>146.99681091308594</v>
      </c>
      <c r="AG24" s="62">
        <f>+'Indice PondENGHO'!F23</f>
        <v>140.55470275878906</v>
      </c>
      <c r="AH24" s="62">
        <f>+'Indice PondENGHO'!G23</f>
        <v>201.41946411132813</v>
      </c>
      <c r="AI24" s="62">
        <f>+'Indice PondENGHO'!H23</f>
        <v>158.4813232421875</v>
      </c>
      <c r="AJ24" s="62">
        <f>+'Indice PondENGHO'!I23</f>
        <v>163.34042358398438</v>
      </c>
      <c r="AK24" s="62">
        <f>+'Indice PondENGHO'!J23</f>
        <v>178.70950317382813</v>
      </c>
      <c r="AL24" s="62">
        <f>+'Indice PondENGHO'!K23</f>
        <v>187.63427734375</v>
      </c>
      <c r="AM24" s="62">
        <f>+'Indice PondENGHO'!L23</f>
        <v>161.63873291015625</v>
      </c>
      <c r="AN24" s="62">
        <f>+'Indice PondENGHO'!M23</f>
        <v>160.88172912597656</v>
      </c>
      <c r="AO24" s="62">
        <f>+'Indice PondENGHO'!N23</f>
        <v>156.08171081542969</v>
      </c>
      <c r="AP24" s="62">
        <f>+'Indice PondENGHO'!O23</f>
        <v>159.5433349609375</v>
      </c>
      <c r="AQ24" s="62">
        <f t="shared" si="0"/>
        <v>164.283935546875</v>
      </c>
      <c r="AR24" s="62"/>
      <c r="AS24" s="62">
        <f>+'Indice PondENGHO'!AZ23</f>
        <v>162.10585021972656</v>
      </c>
      <c r="AT24" s="62">
        <f>+'Indice PondENGHO'!BA23</f>
        <v>146.30384826660156</v>
      </c>
      <c r="AU24" s="62">
        <f>+'Indice PondENGHO'!BB23</f>
        <v>142.18858337402344</v>
      </c>
      <c r="AV24" s="62">
        <f>+'Indice PondENGHO'!BC23</f>
        <v>196.70468139648438</v>
      </c>
      <c r="AW24" s="62">
        <f>+'Indice PondENGHO'!BD23</f>
        <v>160.24923706054688</v>
      </c>
      <c r="AX24" s="62">
        <f>+'Indice PondENGHO'!BE23</f>
        <v>163.87174987792969</v>
      </c>
      <c r="AY24" s="62">
        <f>+'Indice PondENGHO'!BF23</f>
        <v>178.117431640625</v>
      </c>
      <c r="AZ24" s="62">
        <f>+'Indice PondENGHO'!BG23</f>
        <v>186.81387329101563</v>
      </c>
      <c r="BA24" s="62">
        <f>+'Indice PondENGHO'!BH23</f>
        <v>161.32063293457031</v>
      </c>
      <c r="BB24" s="62">
        <f>+'Indice PondENGHO'!BI23</f>
        <v>159.91194152832031</v>
      </c>
      <c r="BC24" s="62">
        <f>+'Indice PondENGHO'!BJ23</f>
        <v>156.61102294921875</v>
      </c>
      <c r="BD24" s="62">
        <f>+'Indice PondENGHO'!BK23</f>
        <v>160.62680053710938</v>
      </c>
      <c r="BE24" s="62">
        <f t="shared" si="1"/>
        <v>164.99246215820313</v>
      </c>
      <c r="BG24" s="63">
        <f t="shared" si="4"/>
        <v>2.1095203770048867</v>
      </c>
      <c r="BH24" s="63">
        <f t="shared" si="5"/>
        <v>5.6763901762593924E-2</v>
      </c>
      <c r="BI24" s="63">
        <f t="shared" si="6"/>
        <v>0.37188928428029466</v>
      </c>
      <c r="BJ24" s="63">
        <f t="shared" si="7"/>
        <v>0.49900734785546863</v>
      </c>
      <c r="BK24" s="63">
        <f t="shared" si="8"/>
        <v>0.34748999796006502</v>
      </c>
      <c r="BL24" s="63">
        <f t="shared" si="9"/>
        <v>0.19470255146788731</v>
      </c>
      <c r="BM24" s="63">
        <f t="shared" si="10"/>
        <v>1.0952889006229889</v>
      </c>
      <c r="BN24" s="63">
        <f t="shared" si="11"/>
        <v>0.13690007135458426</v>
      </c>
      <c r="BO24" s="63">
        <f t="shared" si="12"/>
        <v>0.4445792862388287</v>
      </c>
      <c r="BP24" s="63">
        <f t="shared" si="13"/>
        <v>4.4210251091650742E-2</v>
      </c>
      <c r="BQ24" s="63">
        <f t="shared" si="14"/>
        <v>0.24993873114297732</v>
      </c>
      <c r="BR24" s="63">
        <f t="shared" si="15"/>
        <v>0.27416301605792298</v>
      </c>
      <c r="BS24" s="63">
        <f t="shared" si="59"/>
        <v>5.8244537168401491</v>
      </c>
      <c r="BT24" s="63">
        <f t="shared" si="41"/>
        <v>5.8218098934657236</v>
      </c>
      <c r="BV24" s="63">
        <f t="shared" si="42"/>
        <v>0.95742072201018946</v>
      </c>
      <c r="BW24" s="63">
        <f t="shared" si="16"/>
        <v>4.4961622787527487E-2</v>
      </c>
      <c r="BX24" s="63">
        <f t="shared" si="17"/>
        <v>0.29193612415265463</v>
      </c>
      <c r="BY24" s="63">
        <f t="shared" si="18"/>
        <v>0.39810712111818508</v>
      </c>
      <c r="BZ24" s="63">
        <f t="shared" si="19"/>
        <v>0.58853530818071742</v>
      </c>
      <c r="CA24" s="63">
        <f t="shared" si="20"/>
        <v>0.35270956151689509</v>
      </c>
      <c r="CB24" s="63">
        <f t="shared" si="21"/>
        <v>1.7026977870914417</v>
      </c>
      <c r="CC24" s="63">
        <f t="shared" si="22"/>
        <v>0.10364889738873126</v>
      </c>
      <c r="CD24" s="63">
        <f t="shared" si="23"/>
        <v>0.54242889141504558</v>
      </c>
      <c r="CE24" s="63">
        <f t="shared" si="24"/>
        <v>0.11160929887684444</v>
      </c>
      <c r="CF24" s="63">
        <f t="shared" si="25"/>
        <v>0.44715266676274634</v>
      </c>
      <c r="CG24" s="63">
        <f t="shared" si="26"/>
        <v>0.36971993281084486</v>
      </c>
      <c r="CH24" s="63">
        <f t="shared" si="43"/>
        <v>5.9109279341118235</v>
      </c>
      <c r="CI24" s="55">
        <f t="shared" si="44"/>
        <v>5.9004877146789703</v>
      </c>
      <c r="CK24" s="63">
        <f t="shared" si="45"/>
        <v>1.1520996549946974</v>
      </c>
      <c r="CL24" s="63">
        <f t="shared" si="46"/>
        <v>1.1802278975066437E-2</v>
      </c>
      <c r="CM24" s="63">
        <f t="shared" si="47"/>
        <v>7.9953160127640033E-2</v>
      </c>
      <c r="CN24" s="63">
        <f t="shared" si="48"/>
        <v>0.10090022673728355</v>
      </c>
      <c r="CO24" s="63">
        <f t="shared" si="49"/>
        <v>-0.2410453102206524</v>
      </c>
      <c r="CP24" s="63">
        <f t="shared" si="50"/>
        <v>-0.15800701004900777</v>
      </c>
      <c r="CQ24" s="63">
        <f t="shared" si="51"/>
        <v>-0.60740888646845281</v>
      </c>
      <c r="CR24" s="63">
        <f t="shared" si="52"/>
        <v>3.3251173965853004E-2</v>
      </c>
      <c r="CS24" s="63">
        <f t="shared" si="53"/>
        <v>-9.7849605176216881E-2</v>
      </c>
      <c r="CT24" s="63">
        <f t="shared" si="54"/>
        <v>-6.7399047785193705E-2</v>
      </c>
      <c r="CU24" s="63">
        <f t="shared" si="55"/>
        <v>-0.19721393561976902</v>
      </c>
      <c r="CV24" s="63">
        <f t="shared" si="56"/>
        <v>-9.5556916752921883E-2</v>
      </c>
      <c r="CW24" s="63">
        <f t="shared" si="57"/>
        <v>-8.647421727167437E-2</v>
      </c>
      <c r="CX24" s="63">
        <f t="shared" si="58"/>
        <v>-7.8677821213246624E-2</v>
      </c>
    </row>
    <row r="25" spans="1:102" x14ac:dyDescent="0.2">
      <c r="A25" s="61">
        <f>+'Indice PondENGHO'!A24</f>
        <v>43374</v>
      </c>
      <c r="B25" s="55">
        <f>+'Indice PondENGHO'!B24</f>
        <v>10</v>
      </c>
      <c r="C25" s="55">
        <f>+'Indice PondENGHO'!C24</f>
        <v>2018</v>
      </c>
      <c r="D25" s="62">
        <f>+'Indice PondENGHO'!BL24</f>
        <v>172.7022705078125</v>
      </c>
      <c r="E25" s="62">
        <f>+'Indice PondENGHO'!BM24</f>
        <v>173.37210083007813</v>
      </c>
      <c r="F25" s="62">
        <f>+'Indice PondENGHO'!BN24</f>
        <v>173.42813110351563</v>
      </c>
      <c r="G25" s="62">
        <f>+'Indice PondENGHO'!BO24</f>
        <v>173.60185241699219</v>
      </c>
      <c r="H25" s="62">
        <f>+'Indice PondENGHO'!BP24</f>
        <v>173.38638305664063</v>
      </c>
      <c r="I25" s="62">
        <f>+'Indice PondENGHO'!CD24</f>
        <v>173.35597229003906</v>
      </c>
      <c r="K25" s="63">
        <f t="shared" si="29"/>
        <v>0.62355720329192821</v>
      </c>
      <c r="L25" s="63">
        <f t="shared" si="30"/>
        <v>0.80048808154347628</v>
      </c>
      <c r="M25" s="63">
        <f t="shared" si="31"/>
        <v>0.91388076965336229</v>
      </c>
      <c r="N25" s="63">
        <f t="shared" si="32"/>
        <v>1.1558236816757359</v>
      </c>
      <c r="O25" s="63">
        <f t="shared" si="33"/>
        <v>1.6452280527654692</v>
      </c>
      <c r="P25" s="63">
        <f t="shared" si="34"/>
        <v>5.1389777889299726</v>
      </c>
      <c r="Q25" s="63">
        <f t="shared" si="35"/>
        <v>5.1389857123304017</v>
      </c>
      <c r="S25" s="62">
        <f>+'Indice PondENGHO'!D24</f>
        <v>171.11573791503906</v>
      </c>
      <c r="T25" s="62">
        <f>+'Indice PondENGHO'!P24</f>
        <v>171.01899719238281</v>
      </c>
      <c r="U25" s="62">
        <f>+'Indice PondENGHO'!AB24</f>
        <v>170.84916687011719</v>
      </c>
      <c r="V25" s="62">
        <f>+'Indice PondENGHO'!AN24</f>
        <v>170.66862487792969</v>
      </c>
      <c r="W25" s="62">
        <f>+'Indice PondENGHO'!AZ24</f>
        <v>170.49908447265625</v>
      </c>
      <c r="Y25" s="63">
        <f t="shared" si="36"/>
        <v>1.7734447313023591</v>
      </c>
      <c r="Z25" s="63">
        <f t="shared" si="37"/>
        <v>1.418610815972055</v>
      </c>
      <c r="AA25" s="63">
        <f t="shared" si="38"/>
        <v>1.2980446456062147</v>
      </c>
      <c r="AB25" s="63">
        <f t="shared" si="39"/>
        <v>1.07527573057195</v>
      </c>
      <c r="AC25" s="63">
        <f t="shared" si="40"/>
        <v>0.79858916892946863</v>
      </c>
      <c r="AE25" s="62">
        <f>+'Indice PondENGHO'!D24</f>
        <v>171.11573791503906</v>
      </c>
      <c r="AF25" s="62">
        <f>+'Indice PondENGHO'!E24</f>
        <v>150.10882568359375</v>
      </c>
      <c r="AG25" s="62">
        <f>+'Indice PondENGHO'!F24</f>
        <v>146.04791259765625</v>
      </c>
      <c r="AH25" s="62">
        <f>+'Indice PondENGHO'!G24</f>
        <v>218.43557739257813</v>
      </c>
      <c r="AI25" s="62">
        <f>+'Indice PondENGHO'!H24</f>
        <v>165.31393432617188</v>
      </c>
      <c r="AJ25" s="62">
        <f>+'Indice PondENGHO'!I24</f>
        <v>172.00367736816406</v>
      </c>
      <c r="AK25" s="62">
        <f>+'Indice PondENGHO'!J24</f>
        <v>192.42999267578125</v>
      </c>
      <c r="AL25" s="62">
        <f>+'Indice PondENGHO'!K24</f>
        <v>189.19964599609375</v>
      </c>
      <c r="AM25" s="62">
        <f>+'Indice PondENGHO'!L24</f>
        <v>166.71580505371094</v>
      </c>
      <c r="AN25" s="62">
        <f>+'Indice PondENGHO'!M24</f>
        <v>165.31309509277344</v>
      </c>
      <c r="AO25" s="62">
        <f>+'Indice PondENGHO'!N24</f>
        <v>161.01695251464844</v>
      </c>
      <c r="AP25" s="62">
        <f>+'Indice PondENGHO'!O24</f>
        <v>169.24905395507813</v>
      </c>
      <c r="AQ25" s="62">
        <f t="shared" si="0"/>
        <v>172.7022705078125</v>
      </c>
      <c r="AR25" s="62"/>
      <c r="AS25" s="62">
        <f>+'Indice PondENGHO'!AZ24</f>
        <v>170.49908447265625</v>
      </c>
      <c r="AT25" s="62">
        <f>+'Indice PondENGHO'!BA24</f>
        <v>149.44731140136719</v>
      </c>
      <c r="AU25" s="62">
        <f>+'Indice PondENGHO'!BB24</f>
        <v>147.76036071777344</v>
      </c>
      <c r="AV25" s="62">
        <f>+'Indice PondENGHO'!BC24</f>
        <v>214.0657958984375</v>
      </c>
      <c r="AW25" s="62">
        <f>+'Indice PondENGHO'!BD24</f>
        <v>166.32606506347656</v>
      </c>
      <c r="AX25" s="62">
        <f>+'Indice PondENGHO'!BE24</f>
        <v>172.99345397949219</v>
      </c>
      <c r="AY25" s="62">
        <f>+'Indice PondENGHO'!BF24</f>
        <v>191.6812744140625</v>
      </c>
      <c r="AZ25" s="62">
        <f>+'Indice PondENGHO'!BG24</f>
        <v>187.9560546875</v>
      </c>
      <c r="BA25" s="62">
        <f>+'Indice PondENGHO'!BH24</f>
        <v>165.89741516113281</v>
      </c>
      <c r="BB25" s="62">
        <f>+'Indice PondENGHO'!BI24</f>
        <v>164.32963562011719</v>
      </c>
      <c r="BC25" s="62">
        <f>+'Indice PondENGHO'!BJ24</f>
        <v>161.39154052734375</v>
      </c>
      <c r="BD25" s="62">
        <f>+'Indice PondENGHO'!BK24</f>
        <v>170.530517578125</v>
      </c>
      <c r="BE25" s="62">
        <f t="shared" si="1"/>
        <v>173.38638305664063</v>
      </c>
      <c r="BG25" s="63">
        <f t="shared" si="4"/>
        <v>1.7734447313023591</v>
      </c>
      <c r="BH25" s="63">
        <f t="shared" si="5"/>
        <v>4.2121764152710774E-2</v>
      </c>
      <c r="BI25" s="63">
        <f t="shared" si="6"/>
        <v>0.26724069045705606</v>
      </c>
      <c r="BJ25" s="63">
        <f t="shared" si="7"/>
        <v>1.4698909911722298</v>
      </c>
      <c r="BK25" s="63">
        <f t="shared" si="8"/>
        <v>0.17132448581327175</v>
      </c>
      <c r="BL25" s="63">
        <f t="shared" si="9"/>
        <v>0.22072157105205903</v>
      </c>
      <c r="BM25" s="63">
        <f t="shared" si="10"/>
        <v>0.86764843207266462</v>
      </c>
      <c r="BN25" s="63">
        <f t="shared" si="11"/>
        <v>4.7792024557522676E-2</v>
      </c>
      <c r="BO25" s="63">
        <f t="shared" si="12"/>
        <v>0.23803000568889693</v>
      </c>
      <c r="BP25" s="63">
        <f t="shared" si="13"/>
        <v>4.4458402395709903E-2</v>
      </c>
      <c r="BQ25" s="63">
        <f t="shared" si="14"/>
        <v>0.13184252133027813</v>
      </c>
      <c r="BR25" s="63">
        <f t="shared" si="15"/>
        <v>0.21676829065401393</v>
      </c>
      <c r="BS25" s="63">
        <f t="shared" si="59"/>
        <v>5.4912839106487725</v>
      </c>
      <c r="BT25" s="63">
        <f t="shared" si="41"/>
        <v>5.1242593701655625</v>
      </c>
      <c r="BV25" s="63">
        <f t="shared" si="42"/>
        <v>0.79858916892946863</v>
      </c>
      <c r="BW25" s="63">
        <f t="shared" si="16"/>
        <v>3.5063119541110563E-2</v>
      </c>
      <c r="BX25" s="63">
        <f t="shared" si="17"/>
        <v>0.20159321075792758</v>
      </c>
      <c r="BY25" s="63">
        <f t="shared" si="18"/>
        <v>1.5383230663551954</v>
      </c>
      <c r="BZ25" s="63">
        <f t="shared" si="19"/>
        <v>0.25764642314133102</v>
      </c>
      <c r="CA25" s="63">
        <f t="shared" si="20"/>
        <v>0.44209378410352013</v>
      </c>
      <c r="CB25" s="63">
        <f t="shared" si="21"/>
        <v>1.2861316756023506</v>
      </c>
      <c r="CC25" s="63">
        <f t="shared" si="22"/>
        <v>3.1536932073775413E-2</v>
      </c>
      <c r="CD25" s="63">
        <f t="shared" si="23"/>
        <v>0.27035482432416791</v>
      </c>
      <c r="CE25" s="63">
        <f t="shared" si="24"/>
        <v>0.10077886249310736</v>
      </c>
      <c r="CF25" s="63">
        <f t="shared" si="25"/>
        <v>0.23647308281309265</v>
      </c>
      <c r="CG25" s="63">
        <f t="shared" si="26"/>
        <v>0.30060909190362461</v>
      </c>
      <c r="CH25" s="63">
        <f t="shared" si="43"/>
        <v>5.4991932420386727</v>
      </c>
      <c r="CI25" s="55">
        <f t="shared" si="44"/>
        <v>5.0874572017653552</v>
      </c>
      <c r="CK25" s="63">
        <f t="shared" si="45"/>
        <v>0.97485556237289051</v>
      </c>
      <c r="CL25" s="63">
        <f t="shared" si="46"/>
        <v>7.0586446116002108E-3</v>
      </c>
      <c r="CM25" s="63">
        <f t="shared" si="47"/>
        <v>6.5647479699128486E-2</v>
      </c>
      <c r="CN25" s="63">
        <f t="shared" si="48"/>
        <v>-6.8432075182965679E-2</v>
      </c>
      <c r="CO25" s="63">
        <f t="shared" si="49"/>
        <v>-8.6321937328059262E-2</v>
      </c>
      <c r="CP25" s="63">
        <f t="shared" si="50"/>
        <v>-0.2213722130514611</v>
      </c>
      <c r="CQ25" s="63">
        <f t="shared" si="51"/>
        <v>-0.41848324352968602</v>
      </c>
      <c r="CR25" s="63">
        <f t="shared" si="52"/>
        <v>1.6255092483747263E-2</v>
      </c>
      <c r="CS25" s="63">
        <f t="shared" si="53"/>
        <v>-3.232481863527098E-2</v>
      </c>
      <c r="CT25" s="63">
        <f t="shared" si="54"/>
        <v>-5.6320460097397454E-2</v>
      </c>
      <c r="CU25" s="63">
        <f t="shared" si="55"/>
        <v>-0.10463056148281452</v>
      </c>
      <c r="CV25" s="63">
        <f t="shared" si="56"/>
        <v>-8.3840801249610686E-2</v>
      </c>
      <c r="CW25" s="63">
        <f t="shared" si="57"/>
        <v>-7.9093313899001316E-3</v>
      </c>
      <c r="CX25" s="63">
        <f t="shared" si="58"/>
        <v>3.6802168400207336E-2</v>
      </c>
    </row>
    <row r="26" spans="1:102" x14ac:dyDescent="0.2">
      <c r="A26" s="61">
        <f>+'Indice PondENGHO'!A25</f>
        <v>43405</v>
      </c>
      <c r="B26" s="55">
        <f>+'Indice PondENGHO'!B25</f>
        <v>11</v>
      </c>
      <c r="C26" s="55">
        <f>+'Indice PondENGHO'!C25</f>
        <v>2018</v>
      </c>
      <c r="D26" s="62">
        <f>+'Indice PondENGHO'!BL25</f>
        <v>178.76094055175781</v>
      </c>
      <c r="E26" s="62">
        <f>+'Indice PondENGHO'!BM25</f>
        <v>179.37846374511719</v>
      </c>
      <c r="F26" s="62">
        <f>+'Indice PondENGHO'!BN25</f>
        <v>179.48954772949219</v>
      </c>
      <c r="G26" s="62">
        <f>+'Indice PondENGHO'!BO25</f>
        <v>179.57781982421875</v>
      </c>
      <c r="H26" s="62">
        <f>+'Indice PondENGHO'!BP25</f>
        <v>179.26512145996094</v>
      </c>
      <c r="I26" s="62">
        <f>+'Indice PondENGHO'!CD25</f>
        <v>179.33045959472656</v>
      </c>
      <c r="K26" s="63">
        <f t="shared" si="29"/>
        <v>0.42683853124193011</v>
      </c>
      <c r="L26" s="63">
        <f t="shared" si="30"/>
        <v>0.537809678151421</v>
      </c>
      <c r="M26" s="63">
        <f t="shared" si="31"/>
        <v>0.6178919600800411</v>
      </c>
      <c r="N26" s="63">
        <f t="shared" si="32"/>
        <v>0.76788921480181271</v>
      </c>
      <c r="O26" s="63">
        <f t="shared" si="33"/>
        <v>1.0959268970396123</v>
      </c>
      <c r="P26" s="63">
        <f t="shared" si="34"/>
        <v>3.446356281314817</v>
      </c>
      <c r="Q26" s="63">
        <f t="shared" si="35"/>
        <v>3.4463694707279391</v>
      </c>
      <c r="S26" s="62">
        <f>+'Indice PondENGHO'!D25</f>
        <v>178.01228332519531</v>
      </c>
      <c r="T26" s="62">
        <f>+'Indice PondENGHO'!P25</f>
        <v>178.02763366699219</v>
      </c>
      <c r="U26" s="62">
        <f>+'Indice PondENGHO'!AB25</f>
        <v>177.94497680664063</v>
      </c>
      <c r="V26" s="62">
        <f>+'Indice PondENGHO'!AN25</f>
        <v>177.83576965332031</v>
      </c>
      <c r="W26" s="62">
        <f>+'Indice PondENGHO'!AZ25</f>
        <v>177.74638366699219</v>
      </c>
      <c r="Y26" s="63">
        <f t="shared" si="36"/>
        <v>1.376695842073598</v>
      </c>
      <c r="Z26" s="63">
        <f t="shared" si="37"/>
        <v>1.1195416462794388</v>
      </c>
      <c r="AA26" s="63">
        <f t="shared" si="38"/>
        <v>1.0382495873431472</v>
      </c>
      <c r="AB26" s="63">
        <f t="shared" si="39"/>
        <v>0.87031418610732925</v>
      </c>
      <c r="AC26" s="63">
        <f t="shared" si="40"/>
        <v>0.65617454488565274</v>
      </c>
      <c r="AE26" s="62">
        <f>+'Indice PondENGHO'!D25</f>
        <v>178.01228332519531</v>
      </c>
      <c r="AF26" s="62">
        <f>+'Indice PondENGHO'!E25</f>
        <v>156.0328369140625</v>
      </c>
      <c r="AG26" s="62">
        <f>+'Indice PondENGHO'!F25</f>
        <v>149.90524291992188</v>
      </c>
      <c r="AH26" s="62">
        <f>+'Indice PondENGHO'!G25</f>
        <v>223.35749816894531</v>
      </c>
      <c r="AI26" s="62">
        <f>+'Indice PondENGHO'!H25</f>
        <v>171.49919128417969</v>
      </c>
      <c r="AJ26" s="62">
        <f>+'Indice PondENGHO'!I25</f>
        <v>182.97196960449219</v>
      </c>
      <c r="AK26" s="62">
        <f>+'Indice PondENGHO'!J25</f>
        <v>197.54966735839844</v>
      </c>
      <c r="AL26" s="62">
        <f>+'Indice PondENGHO'!K25</f>
        <v>194.70465087890625</v>
      </c>
      <c r="AM26" s="62">
        <f>+'Indice PondENGHO'!L25</f>
        <v>171.61187744140625</v>
      </c>
      <c r="AN26" s="62">
        <f>+'Indice PondENGHO'!M25</f>
        <v>170.28158569335938</v>
      </c>
      <c r="AO26" s="62">
        <f>+'Indice PondENGHO'!N25</f>
        <v>165.14784240722656</v>
      </c>
      <c r="AP26" s="62">
        <f>+'Indice PondENGHO'!O25</f>
        <v>177.06756591796875</v>
      </c>
      <c r="AQ26" s="62">
        <f t="shared" si="0"/>
        <v>178.76094055175781</v>
      </c>
      <c r="AR26" s="62"/>
      <c r="AS26" s="62">
        <f>+'Indice PondENGHO'!AZ25</f>
        <v>177.74638366699219</v>
      </c>
      <c r="AT26" s="62">
        <f>+'Indice PondENGHO'!BA25</f>
        <v>155.52984619140625</v>
      </c>
      <c r="AU26" s="62">
        <f>+'Indice PondENGHO'!BB25</f>
        <v>151.70747375488281</v>
      </c>
      <c r="AV26" s="62">
        <f>+'Indice PondENGHO'!BC25</f>
        <v>218.66940307617188</v>
      </c>
      <c r="AW26" s="62">
        <f>+'Indice PondENGHO'!BD25</f>
        <v>172.74978637695313</v>
      </c>
      <c r="AX26" s="62">
        <f>+'Indice PondENGHO'!BE25</f>
        <v>181.6611328125</v>
      </c>
      <c r="AY26" s="62">
        <f>+'Indice PondENGHO'!BF25</f>
        <v>196.7784423828125</v>
      </c>
      <c r="AZ26" s="62">
        <f>+'Indice PondENGHO'!BG25</f>
        <v>194.0869140625</v>
      </c>
      <c r="BA26" s="62">
        <f>+'Indice PondENGHO'!BH25</f>
        <v>171.16432189941406</v>
      </c>
      <c r="BB26" s="62">
        <f>+'Indice PondENGHO'!BI25</f>
        <v>168.91886901855469</v>
      </c>
      <c r="BC26" s="62">
        <f>+'Indice PondENGHO'!BJ25</f>
        <v>165.73251342773438</v>
      </c>
      <c r="BD26" s="62">
        <f>+'Indice PondENGHO'!BK25</f>
        <v>177.64241027832031</v>
      </c>
      <c r="BE26" s="62">
        <f t="shared" si="1"/>
        <v>179.26512145996094</v>
      </c>
      <c r="BG26" s="63">
        <f t="shared" si="4"/>
        <v>1.376695842073598</v>
      </c>
      <c r="BH26" s="63">
        <f t="shared" si="5"/>
        <v>7.6274229035491858E-2</v>
      </c>
      <c r="BI26" s="63">
        <f t="shared" si="6"/>
        <v>0.17850906615749587</v>
      </c>
      <c r="BJ26" s="63">
        <f t="shared" si="7"/>
        <v>0.40444216816408896</v>
      </c>
      <c r="BK26" s="63">
        <f t="shared" si="8"/>
        <v>0.14753244278111133</v>
      </c>
      <c r="BL26" s="63">
        <f t="shared" si="9"/>
        <v>0.26582743811546711</v>
      </c>
      <c r="BM26" s="63">
        <f t="shared" si="10"/>
        <v>0.30797367613398818</v>
      </c>
      <c r="BN26" s="63">
        <f t="shared" si="11"/>
        <v>0.15987978491664709</v>
      </c>
      <c r="BO26" s="63">
        <f t="shared" si="12"/>
        <v>0.2183550564970356</v>
      </c>
      <c r="BP26" s="63">
        <f t="shared" si="13"/>
        <v>4.7417402279873892E-2</v>
      </c>
      <c r="BQ26" s="63">
        <f t="shared" si="14"/>
        <v>0.10497544954815366</v>
      </c>
      <c r="BR26" s="63">
        <f t="shared" si="15"/>
        <v>0.16610748230204081</v>
      </c>
      <c r="BS26" s="63">
        <f t="shared" si="59"/>
        <v>3.4539900380049926</v>
      </c>
      <c r="BT26" s="63">
        <f t="shared" si="41"/>
        <v>3.5081588829900312</v>
      </c>
      <c r="BV26" s="63">
        <f t="shared" si="42"/>
        <v>0.65617454488565274</v>
      </c>
      <c r="BW26" s="63">
        <f t="shared" si="16"/>
        <v>6.4561839960778591E-2</v>
      </c>
      <c r="BX26" s="63">
        <f t="shared" si="17"/>
        <v>0.13589730026495758</v>
      </c>
      <c r="BY26" s="63">
        <f t="shared" si="18"/>
        <v>0.38816585111498236</v>
      </c>
      <c r="BZ26" s="63">
        <f t="shared" si="19"/>
        <v>0.25916895700448056</v>
      </c>
      <c r="CA26" s="63">
        <f t="shared" si="20"/>
        <v>0.39975173370389394</v>
      </c>
      <c r="CB26" s="63">
        <f t="shared" si="21"/>
        <v>0.45991836229530692</v>
      </c>
      <c r="CC26" s="63">
        <f t="shared" si="22"/>
        <v>0.16108489993054345</v>
      </c>
      <c r="CD26" s="63">
        <f t="shared" si="23"/>
        <v>0.29605924021154345</v>
      </c>
      <c r="CE26" s="63">
        <f t="shared" si="24"/>
        <v>9.9623793459065121E-2</v>
      </c>
      <c r="CF26" s="63">
        <f t="shared" si="25"/>
        <v>0.20433510475471406</v>
      </c>
      <c r="CG26" s="63">
        <f t="shared" si="26"/>
        <v>0.20541785981284044</v>
      </c>
      <c r="CH26" s="63">
        <f t="shared" si="43"/>
        <v>3.3301594873987597</v>
      </c>
      <c r="CI26" s="55">
        <f t="shared" si="44"/>
        <v>3.3905421519750512</v>
      </c>
      <c r="CK26" s="63">
        <f t="shared" si="45"/>
        <v>0.72052129718794522</v>
      </c>
      <c r="CL26" s="63">
        <f t="shared" si="46"/>
        <v>1.1712389074713267E-2</v>
      </c>
      <c r="CM26" s="63">
        <f t="shared" si="47"/>
        <v>4.2611765892538289E-2</v>
      </c>
      <c r="CN26" s="63">
        <f t="shared" si="48"/>
        <v>1.6276317049106592E-2</v>
      </c>
      <c r="CO26" s="63">
        <f t="shared" si="49"/>
        <v>-0.11163651422336923</v>
      </c>
      <c r="CP26" s="63">
        <f t="shared" si="50"/>
        <v>-0.13392429558842683</v>
      </c>
      <c r="CQ26" s="63">
        <f t="shared" si="51"/>
        <v>-0.15194468616131873</v>
      </c>
      <c r="CR26" s="63">
        <f t="shared" si="52"/>
        <v>-1.2051150138963629E-3</v>
      </c>
      <c r="CS26" s="63">
        <f t="shared" si="53"/>
        <v>-7.7704183714507852E-2</v>
      </c>
      <c r="CT26" s="63">
        <f t="shared" si="54"/>
        <v>-5.2206391179191229E-2</v>
      </c>
      <c r="CU26" s="63">
        <f t="shared" si="55"/>
        <v>-9.9359655206560399E-2</v>
      </c>
      <c r="CV26" s="63">
        <f t="shared" si="56"/>
        <v>-3.9310377510799632E-2</v>
      </c>
      <c r="CW26" s="63">
        <f t="shared" si="57"/>
        <v>0.12383055060623294</v>
      </c>
      <c r="CX26" s="63">
        <f t="shared" si="58"/>
        <v>0.11761673101498005</v>
      </c>
    </row>
    <row r="27" spans="1:102" x14ac:dyDescent="0.2">
      <c r="A27" s="61">
        <f>+'Indice PondENGHO'!A26</f>
        <v>43435</v>
      </c>
      <c r="B27" s="55">
        <f>+'Indice PondENGHO'!B26</f>
        <v>12</v>
      </c>
      <c r="C27" s="55">
        <f>+'Indice PondENGHO'!C26</f>
        <v>2018</v>
      </c>
      <c r="D27" s="62">
        <f>+'Indice PondENGHO'!BL26</f>
        <v>183.48908996582031</v>
      </c>
      <c r="E27" s="62">
        <f>+'Indice PondENGHO'!BM26</f>
        <v>184.32933044433594</v>
      </c>
      <c r="F27" s="62">
        <f>+'Indice PondENGHO'!BN26</f>
        <v>184.5662841796875</v>
      </c>
      <c r="G27" s="62">
        <f>+'Indice PondENGHO'!BO26</f>
        <v>184.79623413085938</v>
      </c>
      <c r="H27" s="62">
        <f>+'Indice PondENGHO'!BP26</f>
        <v>184.68011474609375</v>
      </c>
      <c r="I27" s="62">
        <f>+'Indice PondENGHO'!CD26</f>
        <v>184.48590087890625</v>
      </c>
      <c r="K27" s="63">
        <f t="shared" si="29"/>
        <v>0.32200473227611492</v>
      </c>
      <c r="L27" s="63">
        <f t="shared" si="30"/>
        <v>0.42853176899049944</v>
      </c>
      <c r="M27" s="63">
        <f t="shared" si="31"/>
        <v>0.50027381668498283</v>
      </c>
      <c r="N27" s="63">
        <f t="shared" si="32"/>
        <v>0.64820690117562485</v>
      </c>
      <c r="O27" s="63">
        <f t="shared" si="33"/>
        <v>0.97584337919709896</v>
      </c>
      <c r="P27" s="63">
        <f t="shared" si="34"/>
        <v>2.8748605983243207</v>
      </c>
      <c r="Q27" s="63">
        <f t="shared" si="35"/>
        <v>2.8748274530888906</v>
      </c>
      <c r="S27" s="62">
        <f>+'Indice PondENGHO'!D26</f>
        <v>181.88870239257813</v>
      </c>
      <c r="T27" s="62">
        <f>+'Indice PondENGHO'!P26</f>
        <v>181.93281555175781</v>
      </c>
      <c r="U27" s="62">
        <f>+'Indice PondENGHO'!AB26</f>
        <v>181.87109375</v>
      </c>
      <c r="V27" s="62">
        <f>+'Indice PondENGHO'!AN26</f>
        <v>181.80372619628906</v>
      </c>
      <c r="W27" s="62">
        <f>+'Indice PondENGHO'!AZ26</f>
        <v>181.79861450195313</v>
      </c>
      <c r="Y27" s="63">
        <f t="shared" si="36"/>
        <v>0.74758837232590925</v>
      </c>
      <c r="Z27" s="63">
        <f t="shared" si="37"/>
        <v>0.60291612159268104</v>
      </c>
      <c r="AA27" s="63">
        <f t="shared" si="38"/>
        <v>0.5550644397228276</v>
      </c>
      <c r="AB27" s="63">
        <f t="shared" si="39"/>
        <v>0.46579889374350347</v>
      </c>
      <c r="AC27" s="63">
        <f t="shared" si="40"/>
        <v>0.35485959460818006</v>
      </c>
      <c r="AE27" s="62">
        <f>+'Indice PondENGHO'!D26</f>
        <v>181.88870239257813</v>
      </c>
      <c r="AF27" s="62">
        <f>+'Indice PondENGHO'!E26</f>
        <v>158.67802429199219</v>
      </c>
      <c r="AG27" s="62">
        <f>+'Indice PondENGHO'!F26</f>
        <v>153.74736022949219</v>
      </c>
      <c r="AH27" s="62">
        <f>+'Indice PondENGHO'!G26</f>
        <v>229.03337097167969</v>
      </c>
      <c r="AI27" s="62">
        <f>+'Indice PondENGHO'!H26</f>
        <v>175.22117614746094</v>
      </c>
      <c r="AJ27" s="62">
        <f>+'Indice PondENGHO'!I26</f>
        <v>191.98077392578125</v>
      </c>
      <c r="AK27" s="62">
        <f>+'Indice PondENGHO'!J26</f>
        <v>202.55717468261719</v>
      </c>
      <c r="AL27" s="62">
        <f>+'Indice PondENGHO'!K26</f>
        <v>207.53109741210938</v>
      </c>
      <c r="AM27" s="62">
        <f>+'Indice PondENGHO'!L26</f>
        <v>176.43528747558594</v>
      </c>
      <c r="AN27" s="62">
        <f>+'Indice PondENGHO'!M26</f>
        <v>175.50717163085938</v>
      </c>
      <c r="AO27" s="62">
        <f>+'Indice PondENGHO'!N26</f>
        <v>169.40437316894531</v>
      </c>
      <c r="AP27" s="62">
        <f>+'Indice PondENGHO'!O26</f>
        <v>183.29609680175781</v>
      </c>
      <c r="AQ27" s="62">
        <f t="shared" si="0"/>
        <v>183.48908996582031</v>
      </c>
      <c r="AR27" s="62"/>
      <c r="AS27" s="62">
        <f>+'Indice PondENGHO'!AZ26</f>
        <v>181.79861450195313</v>
      </c>
      <c r="AT27" s="62">
        <f>+'Indice PondENGHO'!BA26</f>
        <v>158.27783203125</v>
      </c>
      <c r="AU27" s="62">
        <f>+'Indice PondENGHO'!BB26</f>
        <v>155.59783935546875</v>
      </c>
      <c r="AV27" s="62">
        <f>+'Indice PondENGHO'!BC26</f>
        <v>225.72030639648438</v>
      </c>
      <c r="AW27" s="62">
        <f>+'Indice PondENGHO'!BD26</f>
        <v>176.67572021484375</v>
      </c>
      <c r="AX27" s="62">
        <f>+'Indice PondENGHO'!BE26</f>
        <v>191.72149658203125</v>
      </c>
      <c r="AY27" s="62">
        <f>+'Indice PondENGHO'!BF26</f>
        <v>201.54786682128906</v>
      </c>
      <c r="AZ27" s="62">
        <f>+'Indice PondENGHO'!BG26</f>
        <v>207.21163940429688</v>
      </c>
      <c r="BA27" s="62">
        <f>+'Indice PondENGHO'!BH26</f>
        <v>176.02645874023438</v>
      </c>
      <c r="BB27" s="62">
        <f>+'Indice PondENGHO'!BI26</f>
        <v>174.35067749023438</v>
      </c>
      <c r="BC27" s="62">
        <f>+'Indice PondENGHO'!BJ26</f>
        <v>170.04924011230469</v>
      </c>
      <c r="BD27" s="62">
        <f>+'Indice PondENGHO'!BK26</f>
        <v>183.82337951660156</v>
      </c>
      <c r="BE27" s="62">
        <f t="shared" si="1"/>
        <v>184.68011474609375</v>
      </c>
      <c r="BG27" s="63">
        <f t="shared" si="4"/>
        <v>0.74758837232590925</v>
      </c>
      <c r="BH27" s="63">
        <f t="shared" si="5"/>
        <v>3.2903629881005293E-2</v>
      </c>
      <c r="BI27" s="63">
        <f t="shared" si="6"/>
        <v>0.17177876808417189</v>
      </c>
      <c r="BJ27" s="63">
        <f t="shared" si="7"/>
        <v>0.45058826971875421</v>
      </c>
      <c r="BK27" s="63">
        <f t="shared" si="8"/>
        <v>8.5768893171530178E-2</v>
      </c>
      <c r="BL27" s="63">
        <f t="shared" si="9"/>
        <v>0.21093729025058225</v>
      </c>
      <c r="BM27" s="63">
        <f t="shared" si="10"/>
        <v>0.29101692050633554</v>
      </c>
      <c r="BN27" s="63">
        <f t="shared" si="11"/>
        <v>0.35988820905482566</v>
      </c>
      <c r="BO27" s="63">
        <f t="shared" si="12"/>
        <v>0.20782367581193881</v>
      </c>
      <c r="BP27" s="63">
        <f t="shared" si="13"/>
        <v>4.8180765502932946E-2</v>
      </c>
      <c r="BQ27" s="63">
        <f t="shared" si="14"/>
        <v>0.10450217188608261</v>
      </c>
      <c r="BR27" s="63">
        <f t="shared" si="15"/>
        <v>0.12784275735710546</v>
      </c>
      <c r="BS27" s="63">
        <f t="shared" si="59"/>
        <v>2.8388197235511741</v>
      </c>
      <c r="BT27" s="63">
        <f t="shared" si="41"/>
        <v>2.6449566664108692</v>
      </c>
      <c r="BV27" s="63">
        <f t="shared" si="42"/>
        <v>0.35485959460818006</v>
      </c>
      <c r="BW27" s="63">
        <f t="shared" si="16"/>
        <v>2.8211421856472418E-2</v>
      </c>
      <c r="BX27" s="63">
        <f t="shared" si="17"/>
        <v>0.12955102965812668</v>
      </c>
      <c r="BY27" s="63">
        <f t="shared" si="18"/>
        <v>0.57502008473154254</v>
      </c>
      <c r="BZ27" s="63">
        <f t="shared" si="19"/>
        <v>0.15319988997231976</v>
      </c>
      <c r="CA27" s="63">
        <f t="shared" si="20"/>
        <v>0.44876648673713604</v>
      </c>
      <c r="CB27" s="63">
        <f t="shared" si="21"/>
        <v>0.41623343582393657</v>
      </c>
      <c r="CC27" s="63">
        <f t="shared" si="22"/>
        <v>0.33353613206813015</v>
      </c>
      <c r="CD27" s="63">
        <f t="shared" si="23"/>
        <v>0.26434393879727763</v>
      </c>
      <c r="CE27" s="63">
        <f t="shared" si="24"/>
        <v>0.11404770875472771</v>
      </c>
      <c r="CF27" s="63">
        <f t="shared" si="25"/>
        <v>0.19653035990446208</v>
      </c>
      <c r="CG27" s="63">
        <f t="shared" si="26"/>
        <v>0.17267472538830037</v>
      </c>
      <c r="CH27" s="63">
        <f t="shared" si="43"/>
        <v>3.1869748083006115</v>
      </c>
      <c r="CI27" s="55">
        <f t="shared" si="44"/>
        <v>3.0206619346989205</v>
      </c>
      <c r="CK27" s="63">
        <f t="shared" si="45"/>
        <v>0.39272877771772918</v>
      </c>
      <c r="CL27" s="63">
        <f t="shared" si="46"/>
        <v>4.6922080245328755E-3</v>
      </c>
      <c r="CM27" s="63">
        <f t="shared" si="47"/>
        <v>4.2227738426045214E-2</v>
      </c>
      <c r="CN27" s="63">
        <f t="shared" si="48"/>
        <v>-0.12443181501278833</v>
      </c>
      <c r="CO27" s="63">
        <f t="shared" si="49"/>
        <v>-6.743099680078958E-2</v>
      </c>
      <c r="CP27" s="63">
        <f t="shared" si="50"/>
        <v>-0.23782919648655379</v>
      </c>
      <c r="CQ27" s="63">
        <f t="shared" si="51"/>
        <v>-0.12521651531760103</v>
      </c>
      <c r="CR27" s="63">
        <f t="shared" si="52"/>
        <v>2.6352076986695505E-2</v>
      </c>
      <c r="CS27" s="63">
        <f t="shared" si="53"/>
        <v>-5.6520262985338826E-2</v>
      </c>
      <c r="CT27" s="63">
        <f t="shared" si="54"/>
        <v>-6.5866943251794763E-2</v>
      </c>
      <c r="CU27" s="63">
        <f t="shared" si="55"/>
        <v>-9.2028188018379461E-2</v>
      </c>
      <c r="CV27" s="63">
        <f t="shared" si="56"/>
        <v>-4.4831968031194908E-2</v>
      </c>
      <c r="CW27" s="63">
        <f t="shared" si="57"/>
        <v>-0.34815508474943746</v>
      </c>
      <c r="CX27" s="63">
        <f t="shared" si="58"/>
        <v>-0.37570526828805129</v>
      </c>
    </row>
    <row r="28" spans="1:102" x14ac:dyDescent="0.2">
      <c r="A28" s="61">
        <f>+'Indice PondENGHO'!A27</f>
        <v>43466</v>
      </c>
      <c r="B28" s="55">
        <f>+'Indice PondENGHO'!B27</f>
        <v>1</v>
      </c>
      <c r="C28" s="55">
        <f>+'Indice PondENGHO'!C27</f>
        <v>2019</v>
      </c>
      <c r="D28" s="62">
        <f>+'Indice PondENGHO'!BL27</f>
        <v>189.22502136230469</v>
      </c>
      <c r="E28" s="62">
        <f>+'Indice PondENGHO'!BM27</f>
        <v>190.04512023925781</v>
      </c>
      <c r="F28" s="62">
        <f>+'Indice PondENGHO'!BN27</f>
        <v>190.25248718261719</v>
      </c>
      <c r="G28" s="62">
        <f>+'Indice PondENGHO'!BO27</f>
        <v>190.46351623535156</v>
      </c>
      <c r="H28" s="62">
        <f>+'Indice PondENGHO'!BP27</f>
        <v>190.30099487304688</v>
      </c>
      <c r="I28" s="62">
        <f>+'Indice PondENGHO'!CD27</f>
        <v>190.157470703125</v>
      </c>
      <c r="K28" s="63">
        <f t="shared" si="29"/>
        <v>0.37972211454074184</v>
      </c>
      <c r="L28" s="63">
        <f t="shared" si="30"/>
        <v>0.48091566017560777</v>
      </c>
      <c r="M28" s="63">
        <f t="shared" si="31"/>
        <v>0.54467368753901735</v>
      </c>
      <c r="N28" s="63">
        <f t="shared" si="32"/>
        <v>0.68429096504352815</v>
      </c>
      <c r="O28" s="63">
        <f t="shared" si="33"/>
        <v>0.98463983338394123</v>
      </c>
      <c r="P28" s="63">
        <f t="shared" si="34"/>
        <v>3.0742422606828361</v>
      </c>
      <c r="Q28" s="63">
        <f t="shared" si="35"/>
        <v>3.0742565134782129</v>
      </c>
      <c r="S28" s="62">
        <f>+'Indice PondENGHO'!D27</f>
        <v>187.28666687011719</v>
      </c>
      <c r="T28" s="62">
        <f>+'Indice PondENGHO'!P27</f>
        <v>187.34048461914063</v>
      </c>
      <c r="U28" s="62">
        <f>+'Indice PondENGHO'!AB27</f>
        <v>187.26008605957031</v>
      </c>
      <c r="V28" s="62">
        <f>+'Indice PondENGHO'!AN27</f>
        <v>187.20652770996094</v>
      </c>
      <c r="W28" s="62">
        <f>+'Indice PondENGHO'!AZ27</f>
        <v>187.25714111328125</v>
      </c>
      <c r="Y28" s="63">
        <f t="shared" si="36"/>
        <v>1.0142014412278433</v>
      </c>
      <c r="Z28" s="63">
        <f t="shared" si="37"/>
        <v>0.81245925770905847</v>
      </c>
      <c r="AA28" s="63">
        <f t="shared" si="38"/>
        <v>0.74092548316065676</v>
      </c>
      <c r="AB28" s="63">
        <f t="shared" si="39"/>
        <v>0.61632549968199046</v>
      </c>
      <c r="AC28" s="63">
        <f t="shared" si="40"/>
        <v>0.46399518206008183</v>
      </c>
      <c r="AE28" s="62">
        <f>+'Indice PondENGHO'!D27</f>
        <v>187.28666687011719</v>
      </c>
      <c r="AF28" s="62">
        <f>+'Indice PondENGHO'!E27</f>
        <v>163.62387084960938</v>
      </c>
      <c r="AG28" s="62">
        <f>+'Indice PondENGHO'!F27</f>
        <v>157.36598205566406</v>
      </c>
      <c r="AH28" s="62">
        <f>+'Indice PondENGHO'!G27</f>
        <v>237.51080322265625</v>
      </c>
      <c r="AI28" s="62">
        <f>+'Indice PondENGHO'!H27</f>
        <v>180.92988586425781</v>
      </c>
      <c r="AJ28" s="62">
        <f>+'Indice PondENGHO'!I27</f>
        <v>198.22314453125</v>
      </c>
      <c r="AK28" s="62">
        <f>+'Indice PondENGHO'!J27</f>
        <v>206.81436157226563</v>
      </c>
      <c r="AL28" s="62">
        <f>+'Indice PondENGHO'!K27</f>
        <v>220.41517639160156</v>
      </c>
      <c r="AM28" s="62">
        <f>+'Indice PondENGHO'!L27</f>
        <v>181.91934204101563</v>
      </c>
      <c r="AN28" s="62">
        <f>+'Indice PondENGHO'!M27</f>
        <v>180.54969787597656</v>
      </c>
      <c r="AO28" s="62">
        <f>+'Indice PondENGHO'!N27</f>
        <v>175.89082336425781</v>
      </c>
      <c r="AP28" s="62">
        <f>+'Indice PondENGHO'!O27</f>
        <v>190.2760009765625</v>
      </c>
      <c r="AQ28" s="62">
        <f t="shared" si="0"/>
        <v>189.22502136230469</v>
      </c>
      <c r="AR28" s="62"/>
      <c r="AS28" s="62">
        <f>+'Indice PondENGHO'!AZ27</f>
        <v>187.25714111328125</v>
      </c>
      <c r="AT28" s="62">
        <f>+'Indice PondENGHO'!BA27</f>
        <v>163.36697387695313</v>
      </c>
      <c r="AU28" s="62">
        <f>+'Indice PondENGHO'!BB27</f>
        <v>159.27836608886719</v>
      </c>
      <c r="AV28" s="62">
        <f>+'Indice PondENGHO'!BC27</f>
        <v>232.20378112792969</v>
      </c>
      <c r="AW28" s="62">
        <f>+'Indice PondENGHO'!BD27</f>
        <v>182.7218017578125</v>
      </c>
      <c r="AX28" s="62">
        <f>+'Indice PondENGHO'!BE27</f>
        <v>196.8583984375</v>
      </c>
      <c r="AY28" s="62">
        <f>+'Indice PondENGHO'!BF27</f>
        <v>206.59770202636719</v>
      </c>
      <c r="AZ28" s="62">
        <f>+'Indice PondENGHO'!BG27</f>
        <v>221.2164306640625</v>
      </c>
      <c r="BA28" s="62">
        <f>+'Indice PondENGHO'!BH27</f>
        <v>181.05776977539063</v>
      </c>
      <c r="BB28" s="62">
        <f>+'Indice PondENGHO'!BI27</f>
        <v>179.03797912597656</v>
      </c>
      <c r="BC28" s="62">
        <f>+'Indice PondENGHO'!BJ27</f>
        <v>175.98896789550781</v>
      </c>
      <c r="BD28" s="62">
        <f>+'Indice PondENGHO'!BK27</f>
        <v>190.56892395019531</v>
      </c>
      <c r="BE28" s="62">
        <f t="shared" si="1"/>
        <v>190.30099487304688</v>
      </c>
      <c r="BG28" s="63">
        <f t="shared" si="4"/>
        <v>1.0142014412278433</v>
      </c>
      <c r="BH28" s="63">
        <f t="shared" si="5"/>
        <v>5.9936363884978562E-2</v>
      </c>
      <c r="BI28" s="63">
        <f t="shared" si="6"/>
        <v>0.15761750394941026</v>
      </c>
      <c r="BJ28" s="63">
        <f t="shared" si="7"/>
        <v>0.65565282858710383</v>
      </c>
      <c r="BK28" s="63">
        <f t="shared" si="8"/>
        <v>0.1281608996583192</v>
      </c>
      <c r="BL28" s="63">
        <f t="shared" si="9"/>
        <v>0.14239611547917902</v>
      </c>
      <c r="BM28" s="63">
        <f t="shared" si="10"/>
        <v>0.24103590915591133</v>
      </c>
      <c r="BN28" s="63">
        <f t="shared" si="11"/>
        <v>0.35219000418815677</v>
      </c>
      <c r="BO28" s="63">
        <f t="shared" si="12"/>
        <v>0.23019982602353001</v>
      </c>
      <c r="BP28" s="63">
        <f t="shared" si="13"/>
        <v>4.5294894568050671E-2</v>
      </c>
      <c r="BQ28" s="63">
        <f t="shared" si="14"/>
        <v>0.15514543888310098</v>
      </c>
      <c r="BR28" s="63">
        <f t="shared" si="15"/>
        <v>0.13957330149904745</v>
      </c>
      <c r="BS28" s="63">
        <f t="shared" si="59"/>
        <v>3.3214045271046309</v>
      </c>
      <c r="BT28" s="63">
        <f t="shared" si="41"/>
        <v>3.1260340315344415</v>
      </c>
      <c r="BV28" s="63">
        <f t="shared" si="42"/>
        <v>0.46399518206008183</v>
      </c>
      <c r="BW28" s="63">
        <f t="shared" si="16"/>
        <v>5.0714331419493074E-2</v>
      </c>
      <c r="BX28" s="63">
        <f t="shared" si="17"/>
        <v>0.11896962513672246</v>
      </c>
      <c r="BY28" s="63">
        <f t="shared" si="18"/>
        <v>0.51324147103820372</v>
      </c>
      <c r="BZ28" s="63">
        <f t="shared" si="19"/>
        <v>0.22901563941728861</v>
      </c>
      <c r="CA28" s="63">
        <f t="shared" si="20"/>
        <v>0.22242503351637041</v>
      </c>
      <c r="CB28" s="63">
        <f t="shared" si="21"/>
        <v>0.42778333403958352</v>
      </c>
      <c r="CC28" s="63">
        <f t="shared" si="22"/>
        <v>0.34546572701830303</v>
      </c>
      <c r="CD28" s="63">
        <f t="shared" si="23"/>
        <v>0.26552108219039888</v>
      </c>
      <c r="CE28" s="63">
        <f t="shared" si="24"/>
        <v>9.5530199018372383E-2</v>
      </c>
      <c r="CF28" s="63">
        <f t="shared" si="25"/>
        <v>0.26249274425401065</v>
      </c>
      <c r="CG28" s="63">
        <f t="shared" si="26"/>
        <v>0.18292154597124852</v>
      </c>
      <c r="CH28" s="63">
        <f t="shared" si="43"/>
        <v>3.1780759150800781</v>
      </c>
      <c r="CI28" s="55">
        <f t="shared" si="44"/>
        <v>3.0435762587005977</v>
      </c>
      <c r="CK28" s="63">
        <f t="shared" si="45"/>
        <v>0.55020625916776145</v>
      </c>
      <c r="CL28" s="63">
        <f t="shared" si="46"/>
        <v>9.2220324654854885E-3</v>
      </c>
      <c r="CM28" s="63">
        <f t="shared" si="47"/>
        <v>3.8647878812687803E-2</v>
      </c>
      <c r="CN28" s="63">
        <f t="shared" si="48"/>
        <v>0.14241135754890011</v>
      </c>
      <c r="CO28" s="63">
        <f t="shared" si="49"/>
        <v>-0.10085473975896941</v>
      </c>
      <c r="CP28" s="63">
        <f t="shared" si="50"/>
        <v>-8.0028918037191393E-2</v>
      </c>
      <c r="CQ28" s="63">
        <f t="shared" si="51"/>
        <v>-0.18674742488367219</v>
      </c>
      <c r="CR28" s="63">
        <f t="shared" si="52"/>
        <v>6.7242771698537429E-3</v>
      </c>
      <c r="CS28" s="63">
        <f t="shared" si="53"/>
        <v>-3.5321256166868875E-2</v>
      </c>
      <c r="CT28" s="63">
        <f t="shared" si="54"/>
        <v>-5.0235304450321712E-2</v>
      </c>
      <c r="CU28" s="63">
        <f t="shared" si="55"/>
        <v>-0.10734730537090967</v>
      </c>
      <c r="CV28" s="63">
        <f t="shared" si="56"/>
        <v>-4.3348244472201064E-2</v>
      </c>
      <c r="CW28" s="63">
        <f t="shared" si="57"/>
        <v>0.14332861202455272</v>
      </c>
      <c r="CX28" s="63">
        <f t="shared" si="58"/>
        <v>8.2457772833843812E-2</v>
      </c>
    </row>
    <row r="29" spans="1:102" x14ac:dyDescent="0.2">
      <c r="A29" s="61">
        <f>+'Indice PondENGHO'!A28</f>
        <v>43497</v>
      </c>
      <c r="B29" s="55">
        <f>+'Indice PondENGHO'!B28</f>
        <v>2</v>
      </c>
      <c r="C29" s="55">
        <f>+'Indice PondENGHO'!C28</f>
        <v>2019</v>
      </c>
      <c r="D29" s="62">
        <f>+'Indice PondENGHO'!BL28</f>
        <v>197.24807739257813</v>
      </c>
      <c r="E29" s="62">
        <f>+'Indice PondENGHO'!BM28</f>
        <v>197.71388244628906</v>
      </c>
      <c r="F29" s="62">
        <f>+'Indice PondENGHO'!BN28</f>
        <v>197.74330139160156</v>
      </c>
      <c r="G29" s="62">
        <f>+'Indice PondENGHO'!BO28</f>
        <v>197.7335205078125</v>
      </c>
      <c r="H29" s="62">
        <f>+'Indice PondENGHO'!BP28</f>
        <v>197.41926574707031</v>
      </c>
      <c r="I29" s="62">
        <f>+'Indice PondENGHO'!CD28</f>
        <v>197.57138061523438</v>
      </c>
      <c r="K29" s="63">
        <f t="shared" si="29"/>
        <v>0.51528981273650565</v>
      </c>
      <c r="L29" s="63">
        <f t="shared" si="30"/>
        <v>0.62599048373005861</v>
      </c>
      <c r="M29" s="63">
        <f t="shared" si="31"/>
        <v>0.69613400679660842</v>
      </c>
      <c r="N29" s="63">
        <f t="shared" si="32"/>
        <v>0.85162897634468571</v>
      </c>
      <c r="O29" s="63">
        <f t="shared" si="33"/>
        <v>1.2097548644436171</v>
      </c>
      <c r="P29" s="63">
        <f t="shared" si="34"/>
        <v>3.8987981440514758</v>
      </c>
      <c r="Q29" s="63">
        <f t="shared" si="35"/>
        <v>3.8988265276645562</v>
      </c>
      <c r="S29" s="62">
        <f>+'Indice PondENGHO'!D28</f>
        <v>197.26861572265625</v>
      </c>
      <c r="T29" s="62">
        <f>+'Indice PondENGHO'!P28</f>
        <v>197.24168395996094</v>
      </c>
      <c r="U29" s="62">
        <f>+'Indice PondENGHO'!AB28</f>
        <v>197.09014892578125</v>
      </c>
      <c r="V29" s="62">
        <f>+'Indice PondENGHO'!AN28</f>
        <v>196.90740966796875</v>
      </c>
      <c r="W29" s="62">
        <f>+'Indice PondENGHO'!AZ28</f>
        <v>196.7979736328125</v>
      </c>
      <c r="Y29" s="63">
        <f t="shared" si="36"/>
        <v>1.8186169106758747</v>
      </c>
      <c r="Z29" s="63">
        <f t="shared" si="37"/>
        <v>1.4428361417386835</v>
      </c>
      <c r="AA29" s="63">
        <f t="shared" si="38"/>
        <v>1.3111285950178093</v>
      </c>
      <c r="AB29" s="63">
        <f t="shared" si="39"/>
        <v>1.0737017540434137</v>
      </c>
      <c r="AC29" s="63">
        <f t="shared" si="40"/>
        <v>0.78705193028241593</v>
      </c>
      <c r="AE29" s="62">
        <f>+'Indice PondENGHO'!D28</f>
        <v>197.26861572265625</v>
      </c>
      <c r="AF29" s="62">
        <f>+'Indice PondENGHO'!E28</f>
        <v>168.366943359375</v>
      </c>
      <c r="AG29" s="62">
        <f>+'Indice PondENGHO'!F28</f>
        <v>162.22758483886719</v>
      </c>
      <c r="AH29" s="62">
        <f>+'Indice PondENGHO'!G28</f>
        <v>253.32862854003906</v>
      </c>
      <c r="AI29" s="62">
        <f>+'Indice PondENGHO'!H28</f>
        <v>186.77154541015625</v>
      </c>
      <c r="AJ29" s="62">
        <f>+'Indice PondENGHO'!I28</f>
        <v>204.20631408691406</v>
      </c>
      <c r="AK29" s="62">
        <f>+'Indice PondENGHO'!J28</f>
        <v>211.22746276855469</v>
      </c>
      <c r="AL29" s="62">
        <f>+'Indice PondENGHO'!K28</f>
        <v>222.36894226074219</v>
      </c>
      <c r="AM29" s="62">
        <f>+'Indice PondENGHO'!L28</f>
        <v>187.26576232910156</v>
      </c>
      <c r="AN29" s="62">
        <f>+'Indice PondENGHO'!M28</f>
        <v>185.51812744140625</v>
      </c>
      <c r="AO29" s="62">
        <f>+'Indice PondENGHO'!N28</f>
        <v>182.05180358886719</v>
      </c>
      <c r="AP29" s="62">
        <f>+'Indice PondENGHO'!O28</f>
        <v>196.630615234375</v>
      </c>
      <c r="AQ29" s="62">
        <f t="shared" si="0"/>
        <v>197.24807739257813</v>
      </c>
      <c r="AR29" s="62"/>
      <c r="AS29" s="62">
        <f>+'Indice PondENGHO'!AZ28</f>
        <v>196.7979736328125</v>
      </c>
      <c r="AT29" s="62">
        <f>+'Indice PondENGHO'!BA28</f>
        <v>168.12565612792969</v>
      </c>
      <c r="AU29" s="62">
        <f>+'Indice PondENGHO'!BB28</f>
        <v>164.14350891113281</v>
      </c>
      <c r="AV29" s="62">
        <f>+'Indice PondENGHO'!BC28</f>
        <v>246.89791870117188</v>
      </c>
      <c r="AW29" s="62">
        <f>+'Indice PondENGHO'!BD28</f>
        <v>188.50198364257813</v>
      </c>
      <c r="AX29" s="62">
        <f>+'Indice PondENGHO'!BE28</f>
        <v>203.44294738769531</v>
      </c>
      <c r="AY29" s="62">
        <f>+'Indice PondENGHO'!BF28</f>
        <v>211.13604736328125</v>
      </c>
      <c r="AZ29" s="62">
        <f>+'Indice PondENGHO'!BG28</f>
        <v>223.27835083007813</v>
      </c>
      <c r="BA29" s="62">
        <f>+'Indice PondENGHO'!BH28</f>
        <v>186.72238159179688</v>
      </c>
      <c r="BB29" s="62">
        <f>+'Indice PondENGHO'!BI28</f>
        <v>184.47248840332031</v>
      </c>
      <c r="BC29" s="62">
        <f>+'Indice PondENGHO'!BJ28</f>
        <v>182.36831665039063</v>
      </c>
      <c r="BD29" s="62">
        <f>+'Indice PondENGHO'!BK28</f>
        <v>196.1951904296875</v>
      </c>
      <c r="BE29" s="62">
        <f t="shared" si="1"/>
        <v>197.41926574707031</v>
      </c>
      <c r="BG29" s="63">
        <f t="shared" si="4"/>
        <v>1.8186169106758747</v>
      </c>
      <c r="BH29" s="63">
        <f t="shared" si="5"/>
        <v>5.5736693560053847E-2</v>
      </c>
      <c r="BI29" s="63">
        <f t="shared" si="6"/>
        <v>0.20533945409300949</v>
      </c>
      <c r="BJ29" s="63">
        <f t="shared" si="7"/>
        <v>1.1862823542530003</v>
      </c>
      <c r="BK29" s="63">
        <f t="shared" si="8"/>
        <v>0.12717024666857968</v>
      </c>
      <c r="BL29" s="63">
        <f t="shared" si="9"/>
        <v>0.13234623390544797</v>
      </c>
      <c r="BM29" s="63">
        <f t="shared" si="10"/>
        <v>0.24228950462660151</v>
      </c>
      <c r="BN29" s="63">
        <f t="shared" si="11"/>
        <v>5.178784621232909E-2</v>
      </c>
      <c r="BO29" s="63">
        <f t="shared" si="12"/>
        <v>0.21761959800334413</v>
      </c>
      <c r="BP29" s="63">
        <f t="shared" si="13"/>
        <v>4.3276477803446428E-2</v>
      </c>
      <c r="BQ29" s="63">
        <f t="shared" si="14"/>
        <v>0.14289381231982656</v>
      </c>
      <c r="BR29" s="63">
        <f t="shared" si="15"/>
        <v>0.12321789006112271</v>
      </c>
      <c r="BS29" s="63">
        <f t="shared" si="59"/>
        <v>4.3465770221826361</v>
      </c>
      <c r="BT29" s="63">
        <f t="shared" si="41"/>
        <v>4.2399551457372509</v>
      </c>
      <c r="BV29" s="63">
        <f t="shared" si="42"/>
        <v>0.78705193028241593</v>
      </c>
      <c r="BW29" s="63">
        <f t="shared" si="16"/>
        <v>4.6020563539687559E-2</v>
      </c>
      <c r="BX29" s="63">
        <f t="shared" si="17"/>
        <v>0.15261625334078421</v>
      </c>
      <c r="BY29" s="63">
        <f t="shared" si="18"/>
        <v>1.1288522347155725</v>
      </c>
      <c r="BZ29" s="63">
        <f t="shared" si="19"/>
        <v>0.21247690054905852</v>
      </c>
      <c r="CA29" s="63">
        <f t="shared" si="20"/>
        <v>0.27668620330438198</v>
      </c>
      <c r="CB29" s="63">
        <f t="shared" si="21"/>
        <v>0.37309830140694594</v>
      </c>
      <c r="CC29" s="63">
        <f t="shared" si="22"/>
        <v>4.9360466029707631E-2</v>
      </c>
      <c r="CD29" s="63">
        <f t="shared" si="23"/>
        <v>0.29011292262964439</v>
      </c>
      <c r="CE29" s="63">
        <f t="shared" si="24"/>
        <v>0.10748730943041099</v>
      </c>
      <c r="CF29" s="63">
        <f t="shared" si="25"/>
        <v>0.27359375740771658</v>
      </c>
      <c r="CG29" s="63">
        <f t="shared" si="26"/>
        <v>0.14806323392558299</v>
      </c>
      <c r="CH29" s="63">
        <f t="shared" si="43"/>
        <v>3.8454200765619091</v>
      </c>
      <c r="CI29" s="55">
        <f t="shared" si="44"/>
        <v>3.7405326644625037</v>
      </c>
      <c r="CK29" s="63">
        <f t="shared" si="45"/>
        <v>1.0315649803934588</v>
      </c>
      <c r="CL29" s="63">
        <f t="shared" si="46"/>
        <v>9.7161300203662884E-3</v>
      </c>
      <c r="CM29" s="63">
        <f t="shared" si="47"/>
        <v>5.272320075222528E-2</v>
      </c>
      <c r="CN29" s="63">
        <f t="shared" si="48"/>
        <v>5.7430119537427826E-2</v>
      </c>
      <c r="CO29" s="63">
        <f t="shared" si="49"/>
        <v>-8.5306653880478839E-2</v>
      </c>
      <c r="CP29" s="63">
        <f t="shared" si="50"/>
        <v>-0.14433996939893401</v>
      </c>
      <c r="CQ29" s="63">
        <f t="shared" si="51"/>
        <v>-0.13080879678034443</v>
      </c>
      <c r="CR29" s="63">
        <f t="shared" si="52"/>
        <v>2.4273801826214594E-3</v>
      </c>
      <c r="CS29" s="63">
        <f t="shared" si="53"/>
        <v>-7.249332462630026E-2</v>
      </c>
      <c r="CT29" s="63">
        <f t="shared" si="54"/>
        <v>-6.421083162696456E-2</v>
      </c>
      <c r="CU29" s="63">
        <f t="shared" si="55"/>
        <v>-0.13069994508789001</v>
      </c>
      <c r="CV29" s="63">
        <f t="shared" si="56"/>
        <v>-2.4845343864460273E-2</v>
      </c>
      <c r="CW29" s="63">
        <f t="shared" si="57"/>
        <v>0.50115694562072699</v>
      </c>
      <c r="CX29" s="63">
        <f t="shared" si="58"/>
        <v>0.4994224812747472</v>
      </c>
    </row>
    <row r="30" spans="1:102" x14ac:dyDescent="0.2">
      <c r="A30" s="61">
        <f>+'Indice PondENGHO'!A29</f>
        <v>43525</v>
      </c>
      <c r="B30" s="55">
        <f>+'Indice PondENGHO'!B29</f>
        <v>3</v>
      </c>
      <c r="C30" s="55">
        <f>+'Indice PondENGHO'!C29</f>
        <v>2019</v>
      </c>
      <c r="D30" s="62">
        <f>+'Indice PondENGHO'!BL29</f>
        <v>205.42991638183594</v>
      </c>
      <c r="E30" s="62">
        <f>+'Indice PondENGHO'!BM29</f>
        <v>205.68803405761719</v>
      </c>
      <c r="F30" s="62">
        <f>+'Indice PondENGHO'!BN29</f>
        <v>205.59544372558594</v>
      </c>
      <c r="G30" s="62">
        <f>+'Indice PondENGHO'!BO29</f>
        <v>205.44795227050781</v>
      </c>
      <c r="H30" s="62">
        <f>+'Indice PondENGHO'!BP29</f>
        <v>204.89274597167969</v>
      </c>
      <c r="I30" s="62">
        <f>+'Indice PondENGHO'!CD29</f>
        <v>205.3297119140625</v>
      </c>
      <c r="K30" s="63">
        <f t="shared" si="29"/>
        <v>0.50576877981436896</v>
      </c>
      <c r="L30" s="63">
        <f t="shared" si="30"/>
        <v>0.62649311972473143</v>
      </c>
      <c r="M30" s="63">
        <f t="shared" si="31"/>
        <v>0.70233020300501126</v>
      </c>
      <c r="N30" s="63">
        <f t="shared" si="32"/>
        <v>0.8697792907800197</v>
      </c>
      <c r="O30" s="63">
        <f t="shared" si="33"/>
        <v>1.2224612847189444</v>
      </c>
      <c r="P30" s="63">
        <f t="shared" si="34"/>
        <v>3.926832678043076</v>
      </c>
      <c r="Q30" s="63">
        <f t="shared" si="35"/>
        <v>3.9268497667368507</v>
      </c>
      <c r="S30" s="62">
        <f>+'Indice PondENGHO'!D29</f>
        <v>207.298828125</v>
      </c>
      <c r="T30" s="62">
        <f>+'Indice PondENGHO'!P29</f>
        <v>207.20709228515625</v>
      </c>
      <c r="U30" s="62">
        <f>+'Indice PondENGHO'!AB29</f>
        <v>206.98454284667969</v>
      </c>
      <c r="V30" s="62">
        <f>+'Indice PondENGHO'!AN29</f>
        <v>206.777099609375</v>
      </c>
      <c r="W30" s="62">
        <f>+'Indice PondENGHO'!AZ29</f>
        <v>206.62760925292969</v>
      </c>
      <c r="Y30" s="63">
        <f t="shared" si="36"/>
        <v>1.75308025754079</v>
      </c>
      <c r="Z30" s="63">
        <f t="shared" si="37"/>
        <v>1.3958664370771074</v>
      </c>
      <c r="AA30" s="63">
        <f t="shared" si="38"/>
        <v>1.2697164703115427</v>
      </c>
      <c r="AB30" s="63">
        <f t="shared" si="39"/>
        <v>1.0522221772593809</v>
      </c>
      <c r="AC30" s="63">
        <f t="shared" si="40"/>
        <v>0.78163871404843166</v>
      </c>
      <c r="AE30" s="62">
        <f>+'Indice PondENGHO'!D29</f>
        <v>207.298828125</v>
      </c>
      <c r="AF30" s="62">
        <f>+'Indice PondENGHO'!E29</f>
        <v>174.31887817382813</v>
      </c>
      <c r="AG30" s="62">
        <f>+'Indice PondENGHO'!F29</f>
        <v>168.30612182617188</v>
      </c>
      <c r="AH30" s="62">
        <f>+'Indice PondENGHO'!G29</f>
        <v>260.36074829101563</v>
      </c>
      <c r="AI30" s="62">
        <f>+'Indice PondENGHO'!H29</f>
        <v>193.73936462402344</v>
      </c>
      <c r="AJ30" s="62">
        <f>+'Indice PondENGHO'!I29</f>
        <v>211.33682250976563</v>
      </c>
      <c r="AK30" s="62">
        <f>+'Indice PondENGHO'!J29</f>
        <v>220.17144775390625</v>
      </c>
      <c r="AL30" s="62">
        <f>+'Indice PondENGHO'!K29</f>
        <v>232.16618347167969</v>
      </c>
      <c r="AM30" s="62">
        <f>+'Indice PondENGHO'!L29</f>
        <v>192.00778198242188</v>
      </c>
      <c r="AN30" s="62">
        <f>+'Indice PondENGHO'!M29</f>
        <v>191.47642517089844</v>
      </c>
      <c r="AO30" s="62">
        <f>+'Indice PondENGHO'!N29</f>
        <v>190.02981567382813</v>
      </c>
      <c r="AP30" s="62">
        <f>+'Indice PondENGHO'!O29</f>
        <v>202.85792541503906</v>
      </c>
      <c r="AQ30" s="62">
        <f t="shared" si="0"/>
        <v>205.42991638183594</v>
      </c>
      <c r="AR30" s="62"/>
      <c r="AS30" s="62">
        <f>+'Indice PondENGHO'!AZ29</f>
        <v>206.62760925292969</v>
      </c>
      <c r="AT30" s="62">
        <f>+'Indice PondENGHO'!BA29</f>
        <v>174.09426879882813</v>
      </c>
      <c r="AU30" s="62">
        <f>+'Indice PondENGHO'!BB29</f>
        <v>170.38163757324219</v>
      </c>
      <c r="AV30" s="62">
        <f>+'Indice PondENGHO'!BC29</f>
        <v>253.828125</v>
      </c>
      <c r="AW30" s="62">
        <f>+'Indice PondENGHO'!BD29</f>
        <v>195.77717590332031</v>
      </c>
      <c r="AX30" s="62">
        <f>+'Indice PondENGHO'!BE29</f>
        <v>209.76129150390625</v>
      </c>
      <c r="AY30" s="62">
        <f>+'Indice PondENGHO'!BF29</f>
        <v>219.85069274902344</v>
      </c>
      <c r="AZ30" s="62">
        <f>+'Indice PondENGHO'!BG29</f>
        <v>233.11125183105469</v>
      </c>
      <c r="BA30" s="62">
        <f>+'Indice PondENGHO'!BH29</f>
        <v>191.43353271484375</v>
      </c>
      <c r="BB30" s="62">
        <f>+'Indice PondENGHO'!BI29</f>
        <v>189.70166015625</v>
      </c>
      <c r="BC30" s="62">
        <f>+'Indice PondENGHO'!BJ29</f>
        <v>190.10218811035156</v>
      </c>
      <c r="BD30" s="62">
        <f>+'Indice PondENGHO'!BK29</f>
        <v>202.37040710449219</v>
      </c>
      <c r="BE30" s="62">
        <f t="shared" si="1"/>
        <v>204.89274597167969</v>
      </c>
      <c r="BG30" s="63">
        <f t="shared" si="4"/>
        <v>1.75308025754079</v>
      </c>
      <c r="BH30" s="63">
        <f t="shared" si="5"/>
        <v>6.7097353083531375E-2</v>
      </c>
      <c r="BI30" s="63">
        <f t="shared" si="6"/>
        <v>0.24629623835471842</v>
      </c>
      <c r="BJ30" s="63">
        <f t="shared" si="7"/>
        <v>0.50593338394324394</v>
      </c>
      <c r="BK30" s="63">
        <f t="shared" si="8"/>
        <v>0.14551639576058806</v>
      </c>
      <c r="BL30" s="63">
        <f t="shared" si="9"/>
        <v>0.15130962619864047</v>
      </c>
      <c r="BM30" s="63">
        <f t="shared" si="10"/>
        <v>0.47107229319820082</v>
      </c>
      <c r="BN30" s="63">
        <f t="shared" si="11"/>
        <v>0.24912936206814484</v>
      </c>
      <c r="BO30" s="63">
        <f t="shared" si="12"/>
        <v>0.18516719227545173</v>
      </c>
      <c r="BP30" s="63">
        <f t="shared" si="13"/>
        <v>4.9787549868539539E-2</v>
      </c>
      <c r="BQ30" s="63">
        <f t="shared" si="14"/>
        <v>0.17751051430941295</v>
      </c>
      <c r="BR30" s="63">
        <f t="shared" si="15"/>
        <v>0.11583794849141539</v>
      </c>
      <c r="BS30" s="63">
        <f t="shared" si="59"/>
        <v>4.1177381150926768</v>
      </c>
      <c r="BT30" s="63">
        <f t="shared" si="41"/>
        <v>4.1479942909525613</v>
      </c>
      <c r="BV30" s="63">
        <f t="shared" si="42"/>
        <v>0.78163871404843166</v>
      </c>
      <c r="BW30" s="63">
        <f t="shared" si="16"/>
        <v>5.5640387843430818E-2</v>
      </c>
      <c r="BX30" s="63">
        <f t="shared" si="17"/>
        <v>0.18863012297549905</v>
      </c>
      <c r="BY30" s="63">
        <f t="shared" si="18"/>
        <v>0.51320477060474978</v>
      </c>
      <c r="BZ30" s="63">
        <f t="shared" si="19"/>
        <v>0.25779009068845932</v>
      </c>
      <c r="CA30" s="63">
        <f t="shared" si="20"/>
        <v>0.25592709968108124</v>
      </c>
      <c r="CB30" s="63">
        <f t="shared" si="21"/>
        <v>0.69060064276574873</v>
      </c>
      <c r="CC30" s="63">
        <f t="shared" si="22"/>
        <v>0.22690318826576567</v>
      </c>
      <c r="CD30" s="63">
        <f t="shared" si="23"/>
        <v>0.23258166880088235</v>
      </c>
      <c r="CE30" s="63">
        <f t="shared" si="24"/>
        <v>9.9696816434866845E-2</v>
      </c>
      <c r="CF30" s="63">
        <f t="shared" si="25"/>
        <v>0.31972626514084795</v>
      </c>
      <c r="CG30" s="63">
        <f t="shared" si="26"/>
        <v>0.15665009400851582</v>
      </c>
      <c r="CH30" s="63">
        <f t="shared" si="43"/>
        <v>3.77898986125828</v>
      </c>
      <c r="CI30" s="55">
        <f t="shared" si="44"/>
        <v>3.7855880966471966</v>
      </c>
      <c r="CK30" s="63">
        <f t="shared" si="45"/>
        <v>0.97144154349235834</v>
      </c>
      <c r="CL30" s="63">
        <f t="shared" si="46"/>
        <v>1.1456965240100557E-2</v>
      </c>
      <c r="CM30" s="63">
        <f t="shared" si="47"/>
        <v>5.7666115379219368E-2</v>
      </c>
      <c r="CN30" s="63">
        <f t="shared" si="48"/>
        <v>-7.2713866615058409E-3</v>
      </c>
      <c r="CO30" s="63">
        <f t="shared" si="49"/>
        <v>-0.11227369492787126</v>
      </c>
      <c r="CP30" s="63">
        <f t="shared" si="50"/>
        <v>-0.10461747348244077</v>
      </c>
      <c r="CQ30" s="63">
        <f t="shared" si="51"/>
        <v>-0.21952834956754791</v>
      </c>
      <c r="CR30" s="63">
        <f t="shared" si="52"/>
        <v>2.2226173802379179E-2</v>
      </c>
      <c r="CS30" s="63">
        <f t="shared" si="53"/>
        <v>-4.7414476525430627E-2</v>
      </c>
      <c r="CT30" s="63">
        <f t="shared" si="54"/>
        <v>-4.9909266566327305E-2</v>
      </c>
      <c r="CU30" s="63">
        <f t="shared" si="55"/>
        <v>-0.14221575083143501</v>
      </c>
      <c r="CV30" s="63">
        <f t="shared" si="56"/>
        <v>-4.0812145517100426E-2</v>
      </c>
      <c r="CW30" s="63">
        <f t="shared" si="57"/>
        <v>0.33874825383439688</v>
      </c>
      <c r="CX30" s="63">
        <f t="shared" si="58"/>
        <v>0.36240619430536469</v>
      </c>
    </row>
    <row r="31" spans="1:102" x14ac:dyDescent="0.2">
      <c r="A31" s="61">
        <f>+'Indice PondENGHO'!A30</f>
        <v>43556</v>
      </c>
      <c r="B31" s="55">
        <f>+'Indice PondENGHO'!B30</f>
        <v>4</v>
      </c>
      <c r="C31" s="55">
        <f>+'Indice PondENGHO'!C30</f>
        <v>2019</v>
      </c>
      <c r="D31" s="62">
        <f>+'Indice PondENGHO'!BL30</f>
        <v>212.31114196777344</v>
      </c>
      <c r="E31" s="62">
        <f>+'Indice PondENGHO'!BM30</f>
        <v>212.66934204101563</v>
      </c>
      <c r="F31" s="62">
        <f>+'Indice PondENGHO'!BN30</f>
        <v>212.64128112792969</v>
      </c>
      <c r="G31" s="62">
        <f>+'Indice PondENGHO'!BO30</f>
        <v>212.58674621582031</v>
      </c>
      <c r="H31" s="62">
        <f>+'Indice PondENGHO'!BP30</f>
        <v>212.09619140625</v>
      </c>
      <c r="I31" s="62">
        <f>+'Indice PondENGHO'!CD30</f>
        <v>212.41705322265625</v>
      </c>
      <c r="K31" s="63">
        <f t="shared" si="29"/>
        <v>0.40929752756066484</v>
      </c>
      <c r="L31" s="63">
        <f t="shared" si="30"/>
        <v>0.5277653233489964</v>
      </c>
      <c r="M31" s="63">
        <f t="shared" si="31"/>
        <v>0.60639838420297854</v>
      </c>
      <c r="N31" s="63">
        <f t="shared" si="32"/>
        <v>0.77446572923575718</v>
      </c>
      <c r="O31" s="63">
        <f t="shared" si="33"/>
        <v>1.1337694013482997</v>
      </c>
      <c r="P31" s="63">
        <f t="shared" si="34"/>
        <v>3.451696365696697</v>
      </c>
      <c r="Q31" s="63">
        <f t="shared" si="35"/>
        <v>3.4516881373505504</v>
      </c>
      <c r="S31" s="62">
        <f>+'Indice PondENGHO'!D30</f>
        <v>213.37171936035156</v>
      </c>
      <c r="T31" s="62">
        <f>+'Indice PondENGHO'!P30</f>
        <v>213.17474365234375</v>
      </c>
      <c r="U31" s="62">
        <f>+'Indice PondENGHO'!AB30</f>
        <v>212.91813659667969</v>
      </c>
      <c r="V31" s="62">
        <f>+'Indice PondENGHO'!AN30</f>
        <v>212.703125</v>
      </c>
      <c r="W31" s="62">
        <f>+'Indice PondENGHO'!AZ30</f>
        <v>212.43026733398438</v>
      </c>
      <c r="Y31" s="63">
        <f t="shared" si="36"/>
        <v>1.0191456649773853</v>
      </c>
      <c r="Z31" s="63">
        <f t="shared" si="37"/>
        <v>0.80348976174605935</v>
      </c>
      <c r="AA31" s="63">
        <f t="shared" si="38"/>
        <v>0.73235838729001024</v>
      </c>
      <c r="AB31" s="63">
        <f t="shared" si="39"/>
        <v>0.60805929453865015</v>
      </c>
      <c r="AC31" s="63">
        <f t="shared" si="40"/>
        <v>0.44458885612525118</v>
      </c>
      <c r="AE31" s="62">
        <f>+'Indice PondENGHO'!D30</f>
        <v>213.37171936035156</v>
      </c>
      <c r="AF31" s="62">
        <f>+'Indice PondENGHO'!E30</f>
        <v>177.52438354492188</v>
      </c>
      <c r="AG31" s="62">
        <f>+'Indice PondENGHO'!F30</f>
        <v>175.12359619140625</v>
      </c>
      <c r="AH31" s="62">
        <f>+'Indice PondENGHO'!G30</f>
        <v>267.48974609375</v>
      </c>
      <c r="AI31" s="62">
        <f>+'Indice PondENGHO'!H30</f>
        <v>203.30520629882813</v>
      </c>
      <c r="AJ31" s="62">
        <f>+'Indice PondENGHO'!I30</f>
        <v>219.07298278808594</v>
      </c>
      <c r="AK31" s="62">
        <f>+'Indice PondENGHO'!J30</f>
        <v>229.79991149902344</v>
      </c>
      <c r="AL31" s="62">
        <f>+'Indice PondENGHO'!K30</f>
        <v>241.67678833007813</v>
      </c>
      <c r="AM31" s="62">
        <f>+'Indice PondENGHO'!L30</f>
        <v>198.33076477050781</v>
      </c>
      <c r="AN31" s="62">
        <f>+'Indice PondENGHO'!M30</f>
        <v>197.36248779296875</v>
      </c>
      <c r="AO31" s="62">
        <f>+'Indice PondENGHO'!N30</f>
        <v>198.01289367675781</v>
      </c>
      <c r="AP31" s="62">
        <f>+'Indice PondENGHO'!O30</f>
        <v>209.1146240234375</v>
      </c>
      <c r="AQ31" s="62">
        <f t="shared" si="0"/>
        <v>212.31114196777344</v>
      </c>
      <c r="AR31" s="62"/>
      <c r="AS31" s="62">
        <f>+'Indice PondENGHO'!AZ30</f>
        <v>212.43026733398438</v>
      </c>
      <c r="AT31" s="62">
        <f>+'Indice PondENGHO'!BA30</f>
        <v>177.46150207519531</v>
      </c>
      <c r="AU31" s="62">
        <f>+'Indice PondENGHO'!BB30</f>
        <v>177.36302185058594</v>
      </c>
      <c r="AV31" s="62">
        <f>+'Indice PondENGHO'!BC30</f>
        <v>261.2952880859375</v>
      </c>
      <c r="AW31" s="62">
        <f>+'Indice PondENGHO'!BD30</f>
        <v>205.38902282714844</v>
      </c>
      <c r="AX31" s="62">
        <f>+'Indice PondENGHO'!BE30</f>
        <v>216.84088134765625</v>
      </c>
      <c r="AY31" s="62">
        <f>+'Indice PondENGHO'!BF30</f>
        <v>229.4390869140625</v>
      </c>
      <c r="AZ31" s="62">
        <f>+'Indice PondENGHO'!BG30</f>
        <v>241.92388916015625</v>
      </c>
      <c r="BA31" s="62">
        <f>+'Indice PondENGHO'!BH30</f>
        <v>197.85322570800781</v>
      </c>
      <c r="BB31" s="62">
        <f>+'Indice PondENGHO'!BI30</f>
        <v>194.73959350585938</v>
      </c>
      <c r="BC31" s="62">
        <f>+'Indice PondENGHO'!BJ30</f>
        <v>197.73347473144531</v>
      </c>
      <c r="BD31" s="62">
        <f>+'Indice PondENGHO'!BK30</f>
        <v>208.38165283203125</v>
      </c>
      <c r="BE31" s="62">
        <f t="shared" si="1"/>
        <v>212.09619140625</v>
      </c>
      <c r="BG31" s="63">
        <f t="shared" si="4"/>
        <v>1.0191456649773853</v>
      </c>
      <c r="BH31" s="63">
        <f t="shared" si="5"/>
        <v>3.4697071432994671E-2</v>
      </c>
      <c r="BI31" s="63">
        <f t="shared" si="6"/>
        <v>0.26523529678008673</v>
      </c>
      <c r="BJ31" s="63">
        <f t="shared" si="7"/>
        <v>0.49247552253379562</v>
      </c>
      <c r="BK31" s="63">
        <f t="shared" si="8"/>
        <v>0.1918171055034657</v>
      </c>
      <c r="BL31" s="63">
        <f t="shared" si="9"/>
        <v>0.15762337033871884</v>
      </c>
      <c r="BM31" s="63">
        <f t="shared" si="10"/>
        <v>0.48692557827624777</v>
      </c>
      <c r="BN31" s="63">
        <f t="shared" si="11"/>
        <v>0.23220862289762542</v>
      </c>
      <c r="BO31" s="63">
        <f t="shared" si="12"/>
        <v>0.23706736947714155</v>
      </c>
      <c r="BP31" s="63">
        <f t="shared" si="13"/>
        <v>4.7225060334139216E-2</v>
      </c>
      <c r="BQ31" s="63">
        <f t="shared" si="14"/>
        <v>0.17054887329500196</v>
      </c>
      <c r="BR31" s="63">
        <f t="shared" si="15"/>
        <v>0.11174926712123023</v>
      </c>
      <c r="BS31" s="63">
        <f t="shared" si="59"/>
        <v>3.4467188029678324</v>
      </c>
      <c r="BT31" s="63">
        <f t="shared" si="41"/>
        <v>3.3496706356766826</v>
      </c>
      <c r="BV31" s="63">
        <f t="shared" si="42"/>
        <v>0.44458885612525118</v>
      </c>
      <c r="BW31" s="63">
        <f t="shared" si="16"/>
        <v>3.0244952452419493E-2</v>
      </c>
      <c r="BX31" s="63">
        <f t="shared" si="17"/>
        <v>0.20340480735783445</v>
      </c>
      <c r="BY31" s="63">
        <f t="shared" si="18"/>
        <v>0.53279864038412605</v>
      </c>
      <c r="BZ31" s="63">
        <f t="shared" si="19"/>
        <v>0.3281644555486487</v>
      </c>
      <c r="CA31" s="63">
        <f t="shared" si="20"/>
        <v>0.27630201160244117</v>
      </c>
      <c r="CB31" s="63">
        <f t="shared" si="21"/>
        <v>0.7321264328501188</v>
      </c>
      <c r="CC31" s="63">
        <f t="shared" si="22"/>
        <v>0.19594210927254768</v>
      </c>
      <c r="CD31" s="63">
        <f t="shared" si="23"/>
        <v>0.30536949827303345</v>
      </c>
      <c r="CE31" s="63">
        <f t="shared" si="24"/>
        <v>9.2547299550919712E-2</v>
      </c>
      <c r="CF31" s="63">
        <f t="shared" si="25"/>
        <v>0.3039779485005098</v>
      </c>
      <c r="CG31" s="63">
        <f t="shared" si="26"/>
        <v>0.146928447612449</v>
      </c>
      <c r="CH31" s="63">
        <f t="shared" si="43"/>
        <v>3.5923954595302994</v>
      </c>
      <c r="CI31" s="55">
        <f t="shared" si="44"/>
        <v>3.5157152101255917</v>
      </c>
      <c r="CK31" s="63">
        <f t="shared" si="45"/>
        <v>0.57455680885213423</v>
      </c>
      <c r="CL31" s="63">
        <f t="shared" si="46"/>
        <v>4.452118980575178E-3</v>
      </c>
      <c r="CM31" s="63">
        <f t="shared" si="47"/>
        <v>6.1830489422252277E-2</v>
      </c>
      <c r="CN31" s="63">
        <f t="shared" si="48"/>
        <v>-4.0323117850330437E-2</v>
      </c>
      <c r="CO31" s="63">
        <f t="shared" si="49"/>
        <v>-0.136347350045183</v>
      </c>
      <c r="CP31" s="63">
        <f t="shared" si="50"/>
        <v>-0.11867864126372232</v>
      </c>
      <c r="CQ31" s="63">
        <f t="shared" si="51"/>
        <v>-0.24520085457387103</v>
      </c>
      <c r="CR31" s="63">
        <f t="shared" si="52"/>
        <v>3.626651362507774E-2</v>
      </c>
      <c r="CS31" s="63">
        <f t="shared" si="53"/>
        <v>-6.8302128795891898E-2</v>
      </c>
      <c r="CT31" s="63">
        <f t="shared" si="54"/>
        <v>-4.5322239216780497E-2</v>
      </c>
      <c r="CU31" s="63">
        <f t="shared" si="55"/>
        <v>-0.13342907520550784</v>
      </c>
      <c r="CV31" s="63">
        <f t="shared" si="56"/>
        <v>-3.5179180491218764E-2</v>
      </c>
      <c r="CW31" s="63">
        <f t="shared" si="57"/>
        <v>-0.14567665656246698</v>
      </c>
      <c r="CX31" s="63">
        <f t="shared" si="58"/>
        <v>-0.16604457444890919</v>
      </c>
    </row>
    <row r="32" spans="1:102" x14ac:dyDescent="0.2">
      <c r="A32" s="61">
        <f>+'Indice PondENGHO'!A31</f>
        <v>43586</v>
      </c>
      <c r="B32" s="55">
        <f>+'Indice PondENGHO'!B31</f>
        <v>5</v>
      </c>
      <c r="C32" s="55">
        <f>+'Indice PondENGHO'!C31</f>
        <v>2019</v>
      </c>
      <c r="D32" s="62">
        <f>+'Indice PondENGHO'!BL31</f>
        <v>219.54776000976563</v>
      </c>
      <c r="E32" s="62">
        <f>+'Indice PondENGHO'!BM31</f>
        <v>219.89962768554688</v>
      </c>
      <c r="F32" s="62">
        <f>+'Indice PondENGHO'!BN31</f>
        <v>219.86386108398438</v>
      </c>
      <c r="G32" s="62">
        <f>+'Indice PondENGHO'!BO31</f>
        <v>219.81269836425781</v>
      </c>
      <c r="H32" s="62">
        <f>+'Indice PondENGHO'!BP31</f>
        <v>219.34939575195313</v>
      </c>
      <c r="I32" s="62">
        <f>+'Indice PondENGHO'!CD31</f>
        <v>219.6531982421875</v>
      </c>
      <c r="K32" s="63">
        <f t="shared" si="29"/>
        <v>0.41607478210736321</v>
      </c>
      <c r="L32" s="63">
        <f t="shared" si="30"/>
        <v>0.5283502622920615</v>
      </c>
      <c r="M32" s="63">
        <f t="shared" si="31"/>
        <v>0.60086954872170362</v>
      </c>
      <c r="N32" s="63">
        <f t="shared" si="32"/>
        <v>0.75776555017239278</v>
      </c>
      <c r="O32" s="63">
        <f t="shared" si="33"/>
        <v>1.1035113191778638</v>
      </c>
      <c r="P32" s="63">
        <f t="shared" si="34"/>
        <v>3.4065714624713852</v>
      </c>
      <c r="Q32" s="63">
        <f t="shared" si="35"/>
        <v>3.4065744297593126</v>
      </c>
      <c r="S32" s="62">
        <f>+'Indice PondENGHO'!D31</f>
        <v>220.21122741699219</v>
      </c>
      <c r="T32" s="62">
        <f>+'Indice PondENGHO'!P31</f>
        <v>220.0572509765625</v>
      </c>
      <c r="U32" s="62">
        <f>+'Indice PondENGHO'!AB31</f>
        <v>219.812255859375</v>
      </c>
      <c r="V32" s="62">
        <f>+'Indice PondENGHO'!AN31</f>
        <v>219.64067077636719</v>
      </c>
      <c r="W32" s="62">
        <f>+'Indice PondENGHO'!AZ31</f>
        <v>219.45166015625</v>
      </c>
      <c r="Y32" s="63">
        <f t="shared" si="36"/>
        <v>1.1105970793319266</v>
      </c>
      <c r="Z32" s="63">
        <f t="shared" si="37"/>
        <v>0.89624702228674336</v>
      </c>
      <c r="AA32" s="63">
        <f t="shared" si="38"/>
        <v>0.82271714694780418</v>
      </c>
      <c r="AB32" s="63">
        <f t="shared" si="39"/>
        <v>0.68794531481542931</v>
      </c>
      <c r="AC32" s="63">
        <f t="shared" si="40"/>
        <v>0.51969504466695404</v>
      </c>
      <c r="AE32" s="62">
        <f>+'Indice PondENGHO'!D31</f>
        <v>220.21122741699219</v>
      </c>
      <c r="AF32" s="62">
        <f>+'Indice PondENGHO'!E31</f>
        <v>182.21073913574219</v>
      </c>
      <c r="AG32" s="62">
        <f>+'Indice PondENGHO'!F31</f>
        <v>181.16291809082031</v>
      </c>
      <c r="AH32" s="62">
        <f>+'Indice PondENGHO'!G31</f>
        <v>279.94659423828125</v>
      </c>
      <c r="AI32" s="62">
        <f>+'Indice PondENGHO'!H31</f>
        <v>210.14988708496094</v>
      </c>
      <c r="AJ32" s="62">
        <f>+'Indice PondENGHO'!I31</f>
        <v>229.81930541992188</v>
      </c>
      <c r="AK32" s="62">
        <f>+'Indice PondENGHO'!J31</f>
        <v>238.11630249023438</v>
      </c>
      <c r="AL32" s="62">
        <f>+'Indice PondENGHO'!K31</f>
        <v>248.34074401855469</v>
      </c>
      <c r="AM32" s="62">
        <f>+'Indice PondENGHO'!L31</f>
        <v>203.35163879394531</v>
      </c>
      <c r="AN32" s="62">
        <f>+'Indice PondENGHO'!M31</f>
        <v>205.48983764648438</v>
      </c>
      <c r="AO32" s="62">
        <f>+'Indice PondENGHO'!N31</f>
        <v>202.67982482910156</v>
      </c>
      <c r="AP32" s="62">
        <f>+'Indice PondENGHO'!O31</f>
        <v>215.32530212402344</v>
      </c>
      <c r="AQ32" s="62">
        <f t="shared" si="0"/>
        <v>219.54776000976563</v>
      </c>
      <c r="AR32" s="62"/>
      <c r="AS32" s="62">
        <f>+'Indice PondENGHO'!AZ31</f>
        <v>219.45166015625</v>
      </c>
      <c r="AT32" s="62">
        <f>+'Indice PondENGHO'!BA31</f>
        <v>182.42987060546875</v>
      </c>
      <c r="AU32" s="62">
        <f>+'Indice PondENGHO'!BB31</f>
        <v>183.71841430664063</v>
      </c>
      <c r="AV32" s="62">
        <f>+'Indice PondENGHO'!BC31</f>
        <v>270.9315185546875</v>
      </c>
      <c r="AW32" s="62">
        <f>+'Indice PondENGHO'!BD31</f>
        <v>212.43118286132813</v>
      </c>
      <c r="AX32" s="62">
        <f>+'Indice PondENGHO'!BE31</f>
        <v>228.14457702636719</v>
      </c>
      <c r="AY32" s="62">
        <f>+'Indice PondENGHO'!BF31</f>
        <v>237.33547973632813</v>
      </c>
      <c r="AZ32" s="62">
        <f>+'Indice PondENGHO'!BG31</f>
        <v>247.37533569335938</v>
      </c>
      <c r="BA32" s="62">
        <f>+'Indice PondENGHO'!BH31</f>
        <v>203.130615234375</v>
      </c>
      <c r="BB32" s="62">
        <f>+'Indice PondENGHO'!BI31</f>
        <v>204.93122863769531</v>
      </c>
      <c r="BC32" s="62">
        <f>+'Indice PondENGHO'!BJ31</f>
        <v>202.10980224609375</v>
      </c>
      <c r="BD32" s="62">
        <f>+'Indice PondENGHO'!BK31</f>
        <v>214.30690002441406</v>
      </c>
      <c r="BE32" s="62">
        <f t="shared" si="1"/>
        <v>219.34939575195313</v>
      </c>
      <c r="BG32" s="63">
        <f t="shared" si="4"/>
        <v>1.1105970793319266</v>
      </c>
      <c r="BH32" s="63">
        <f t="shared" si="5"/>
        <v>4.9082022843778501E-2</v>
      </c>
      <c r="BI32" s="63">
        <f t="shared" si="6"/>
        <v>0.22734577419985616</v>
      </c>
      <c r="BJ32" s="63">
        <f t="shared" si="7"/>
        <v>0.83263611102987789</v>
      </c>
      <c r="BK32" s="63">
        <f t="shared" si="8"/>
        <v>0.1328031103445777</v>
      </c>
      <c r="BL32" s="63">
        <f t="shared" si="9"/>
        <v>0.21185851736978917</v>
      </c>
      <c r="BM32" s="63">
        <f t="shared" si="10"/>
        <v>0.40694094720107171</v>
      </c>
      <c r="BN32" s="63">
        <f t="shared" si="11"/>
        <v>0.15743207092791686</v>
      </c>
      <c r="BO32" s="63">
        <f t="shared" si="12"/>
        <v>0.1821461554504388</v>
      </c>
      <c r="BP32" s="63">
        <f t="shared" si="13"/>
        <v>6.309391861464779E-2</v>
      </c>
      <c r="BQ32" s="63">
        <f t="shared" si="14"/>
        <v>9.6471888245363263E-2</v>
      </c>
      <c r="BR32" s="63">
        <f t="shared" si="15"/>
        <v>0.10733203706804689</v>
      </c>
      <c r="BS32" s="63">
        <f t="shared" si="59"/>
        <v>3.5777396326272917</v>
      </c>
      <c r="BT32" s="63">
        <f t="shared" si="41"/>
        <v>3.4084965936882483</v>
      </c>
      <c r="BV32" s="63">
        <f t="shared" si="42"/>
        <v>0.51969504466695404</v>
      </c>
      <c r="BW32" s="63">
        <f t="shared" si="16"/>
        <v>4.3110912627247422E-2</v>
      </c>
      <c r="BX32" s="63">
        <f t="shared" si="17"/>
        <v>0.17887751643948749</v>
      </c>
      <c r="BY32" s="63">
        <f t="shared" si="18"/>
        <v>0.66421451605663884</v>
      </c>
      <c r="BZ32" s="63">
        <f t="shared" si="19"/>
        <v>0.23226528135918395</v>
      </c>
      <c r="CA32" s="63">
        <f t="shared" si="20"/>
        <v>0.42617710893436428</v>
      </c>
      <c r="CB32" s="63">
        <f t="shared" si="21"/>
        <v>0.58245538661046514</v>
      </c>
      <c r="CC32" s="63">
        <f t="shared" si="22"/>
        <v>0.11709203420477111</v>
      </c>
      <c r="CD32" s="63">
        <f t="shared" si="23"/>
        <v>0.24250698923306907</v>
      </c>
      <c r="CE32" s="63">
        <f t="shared" si="24"/>
        <v>0.18086265982853533</v>
      </c>
      <c r="CF32" s="63">
        <f t="shared" si="25"/>
        <v>0.16840223201775625</v>
      </c>
      <c r="CG32" s="63">
        <f t="shared" si="26"/>
        <v>0.13990769278350168</v>
      </c>
      <c r="CH32" s="63">
        <f t="shared" si="43"/>
        <v>3.4955673747619738</v>
      </c>
      <c r="CI32" s="55">
        <f t="shared" si="44"/>
        <v>3.4197711413923138</v>
      </c>
      <c r="CK32" s="63">
        <f t="shared" si="45"/>
        <v>0.5909020346649726</v>
      </c>
      <c r="CL32" s="63">
        <f t="shared" si="46"/>
        <v>5.9711102165310795E-3</v>
      </c>
      <c r="CM32" s="63">
        <f t="shared" si="47"/>
        <v>4.8468257760368672E-2</v>
      </c>
      <c r="CN32" s="63">
        <f t="shared" si="48"/>
        <v>0.16842159497323905</v>
      </c>
      <c r="CO32" s="63">
        <f t="shared" si="49"/>
        <v>-9.9462171014606249E-2</v>
      </c>
      <c r="CP32" s="63">
        <f t="shared" si="50"/>
        <v>-0.21431859156457511</v>
      </c>
      <c r="CQ32" s="63">
        <f t="shared" si="51"/>
        <v>-0.17551443940939343</v>
      </c>
      <c r="CR32" s="63">
        <f t="shared" si="52"/>
        <v>4.0340036723145747E-2</v>
      </c>
      <c r="CS32" s="63">
        <f t="shared" si="53"/>
        <v>-6.0360833782630269E-2</v>
      </c>
      <c r="CT32" s="63">
        <f t="shared" si="54"/>
        <v>-0.11776874121388754</v>
      </c>
      <c r="CU32" s="63">
        <f t="shared" si="55"/>
        <v>-7.1930343772392991E-2</v>
      </c>
      <c r="CV32" s="63">
        <f t="shared" si="56"/>
        <v>-3.2575655715454788E-2</v>
      </c>
      <c r="CW32" s="63">
        <f t="shared" si="57"/>
        <v>8.2172257865317899E-2</v>
      </c>
      <c r="CX32" s="63">
        <f t="shared" si="58"/>
        <v>-1.1274547704065441E-2</v>
      </c>
    </row>
    <row r="33" spans="1:102" x14ac:dyDescent="0.2">
      <c r="A33" s="61">
        <f>+'Indice PondENGHO'!A32</f>
        <v>43617</v>
      </c>
      <c r="B33" s="55">
        <f>+'Indice PondENGHO'!B32</f>
        <v>6</v>
      </c>
      <c r="C33" s="55">
        <f>+'Indice PondENGHO'!C32</f>
        <v>2019</v>
      </c>
      <c r="D33" s="62">
        <f>+'Indice PondENGHO'!BL32</f>
        <v>226.01092529296875</v>
      </c>
      <c r="E33" s="62">
        <f>+'Indice PondENGHO'!BM32</f>
        <v>226.2735595703125</v>
      </c>
      <c r="F33" s="62">
        <f>+'Indice PondENGHO'!BN32</f>
        <v>226.25730895996094</v>
      </c>
      <c r="G33" s="62">
        <f>+'Indice PondENGHO'!BO32</f>
        <v>226.06004333496094</v>
      </c>
      <c r="H33" s="62">
        <f>+'Indice PondENGHO'!BP32</f>
        <v>225.48321533203125</v>
      </c>
      <c r="I33" s="62">
        <f>+'Indice PondENGHO'!CD32</f>
        <v>225.93571472167969</v>
      </c>
      <c r="K33" s="63">
        <f t="shared" si="29"/>
        <v>0.35936258179550123</v>
      </c>
      <c r="L33" s="63">
        <f t="shared" si="30"/>
        <v>0.45042837241598427</v>
      </c>
      <c r="M33" s="63">
        <f t="shared" si="31"/>
        <v>0.51436903267660805</v>
      </c>
      <c r="N33" s="63">
        <f t="shared" si="32"/>
        <v>0.63355906975862419</v>
      </c>
      <c r="O33" s="63">
        <f t="shared" si="33"/>
        <v>0.90246366484321838</v>
      </c>
      <c r="P33" s="63">
        <f t="shared" si="34"/>
        <v>2.8601827214899362</v>
      </c>
      <c r="Q33" s="63">
        <f t="shared" si="35"/>
        <v>2.8601980439024288</v>
      </c>
      <c r="S33" s="62">
        <f>+'Indice PondENGHO'!D32</f>
        <v>226.81719970703125</v>
      </c>
      <c r="T33" s="62">
        <f>+'Indice PondENGHO'!P32</f>
        <v>226.670654296875</v>
      </c>
      <c r="U33" s="62">
        <f>+'Indice PondENGHO'!AB32</f>
        <v>226.45173645019531</v>
      </c>
      <c r="V33" s="62">
        <f>+'Indice PondENGHO'!AN32</f>
        <v>226.31134033203125</v>
      </c>
      <c r="W33" s="62">
        <f>+'Indice PondENGHO'!AZ32</f>
        <v>226.1483154296875</v>
      </c>
      <c r="Y33" s="63">
        <f t="shared" si="36"/>
        <v>1.0373186472419056</v>
      </c>
      <c r="Z33" s="63">
        <f t="shared" si="37"/>
        <v>0.83288769520685679</v>
      </c>
      <c r="AA33" s="63">
        <f t="shared" si="38"/>
        <v>0.76630135270856847</v>
      </c>
      <c r="AB33" s="63">
        <f t="shared" si="39"/>
        <v>0.63973614697145664</v>
      </c>
      <c r="AC33" s="63">
        <f t="shared" si="40"/>
        <v>0.47926937154423782</v>
      </c>
      <c r="AE33" s="62">
        <f>+'Indice PondENGHO'!D32</f>
        <v>226.81719970703125</v>
      </c>
      <c r="AF33" s="62">
        <f>+'Indice PondENGHO'!E32</f>
        <v>187.47299194335938</v>
      </c>
      <c r="AG33" s="62">
        <f>+'Indice PondENGHO'!F32</f>
        <v>185.00831604003906</v>
      </c>
      <c r="AH33" s="62">
        <f>+'Indice PondENGHO'!G32</f>
        <v>287.82098388671875</v>
      </c>
      <c r="AI33" s="62">
        <f>+'Indice PondENGHO'!H32</f>
        <v>216.82391357421875</v>
      </c>
      <c r="AJ33" s="62">
        <f>+'Indice PondENGHO'!I32</f>
        <v>238.61268615722656</v>
      </c>
      <c r="AK33" s="62">
        <f>+'Indice PondENGHO'!J32</f>
        <v>241.46394348144531</v>
      </c>
      <c r="AL33" s="62">
        <f>+'Indice PondENGHO'!K32</f>
        <v>265.48855590820313</v>
      </c>
      <c r="AM33" s="62">
        <f>+'Indice PondENGHO'!L32</f>
        <v>211.08749389648438</v>
      </c>
      <c r="AN33" s="62">
        <f>+'Indice PondENGHO'!M32</f>
        <v>211.90484619140625</v>
      </c>
      <c r="AO33" s="62">
        <f>+'Indice PondENGHO'!N32</f>
        <v>208.27517700195313</v>
      </c>
      <c r="AP33" s="62">
        <f>+'Indice PondENGHO'!O32</f>
        <v>220.14381408691406</v>
      </c>
      <c r="AQ33" s="62">
        <f t="shared" si="0"/>
        <v>226.01092529296875</v>
      </c>
      <c r="AR33" s="62"/>
      <c r="AS33" s="62">
        <f>+'Indice PondENGHO'!AZ32</f>
        <v>226.1483154296875</v>
      </c>
      <c r="AT33" s="62">
        <f>+'Indice PondENGHO'!BA32</f>
        <v>187.61248779296875</v>
      </c>
      <c r="AU33" s="62">
        <f>+'Indice PondENGHO'!BB32</f>
        <v>187.04280090332031</v>
      </c>
      <c r="AV33" s="62">
        <f>+'Indice PondENGHO'!BC32</f>
        <v>278.1507568359375</v>
      </c>
      <c r="AW33" s="62">
        <f>+'Indice PondENGHO'!BD32</f>
        <v>218.99546813964844</v>
      </c>
      <c r="AX33" s="62">
        <f>+'Indice PondENGHO'!BE32</f>
        <v>235.70028686523438</v>
      </c>
      <c r="AY33" s="62">
        <f>+'Indice PondENGHO'!BF32</f>
        <v>241.12867736816406</v>
      </c>
      <c r="AZ33" s="62">
        <f>+'Indice PondENGHO'!BG32</f>
        <v>265.290771484375</v>
      </c>
      <c r="BA33" s="62">
        <f>+'Indice PondENGHO'!BH32</f>
        <v>209.99302673339844</v>
      </c>
      <c r="BB33" s="62">
        <f>+'Indice PondENGHO'!BI32</f>
        <v>212.02726745605469</v>
      </c>
      <c r="BC33" s="62">
        <f>+'Indice PondENGHO'!BJ32</f>
        <v>207.02444458007813</v>
      </c>
      <c r="BD33" s="62">
        <f>+'Indice PondENGHO'!BK32</f>
        <v>218.49009704589844</v>
      </c>
      <c r="BE33" s="62">
        <f t="shared" si="1"/>
        <v>225.48321533203125</v>
      </c>
      <c r="BG33" s="63">
        <f t="shared" si="4"/>
        <v>1.0373186472419056</v>
      </c>
      <c r="BH33" s="63">
        <f t="shared" si="5"/>
        <v>5.3296991986272552E-2</v>
      </c>
      <c r="BI33" s="63">
        <f t="shared" si="6"/>
        <v>0.13998573243173371</v>
      </c>
      <c r="BJ33" s="63">
        <f t="shared" si="7"/>
        <v>0.50898824079369387</v>
      </c>
      <c r="BK33" s="63">
        <f t="shared" si="8"/>
        <v>0.1252237628198038</v>
      </c>
      <c r="BL33" s="63">
        <f t="shared" si="9"/>
        <v>0.16764310930571574</v>
      </c>
      <c r="BM33" s="63">
        <f t="shared" si="10"/>
        <v>0.15840874206680808</v>
      </c>
      <c r="BN33" s="63">
        <f t="shared" si="11"/>
        <v>0.39175413960937183</v>
      </c>
      <c r="BO33" s="63">
        <f t="shared" si="12"/>
        <v>0.27138934108890017</v>
      </c>
      <c r="BP33" s="63">
        <f t="shared" si="13"/>
        <v>4.8159232966865764E-2</v>
      </c>
      <c r="BQ33" s="63">
        <f t="shared" si="14"/>
        <v>0.11185118436376991</v>
      </c>
      <c r="BR33" s="63">
        <f t="shared" si="15"/>
        <v>8.05280289134363E-2</v>
      </c>
      <c r="BS33" s="63">
        <f t="shared" si="59"/>
        <v>3.0945471535882771</v>
      </c>
      <c r="BT33" s="63">
        <f t="shared" si="41"/>
        <v>2.9438538944399406</v>
      </c>
      <c r="BV33" s="63">
        <f t="shared" si="42"/>
        <v>0.47926937154423782</v>
      </c>
      <c r="BW33" s="63">
        <f t="shared" si="16"/>
        <v>4.3482947282122403E-2</v>
      </c>
      <c r="BX33" s="63">
        <f t="shared" si="17"/>
        <v>9.0473487729912844E-2</v>
      </c>
      <c r="BY33" s="63">
        <f t="shared" si="18"/>
        <v>0.48115941521920763</v>
      </c>
      <c r="BZ33" s="63">
        <f t="shared" si="19"/>
        <v>0.20934484988636456</v>
      </c>
      <c r="CA33" s="63">
        <f t="shared" si="20"/>
        <v>0.27544910219145308</v>
      </c>
      <c r="CB33" s="63">
        <f t="shared" si="21"/>
        <v>0.2705426996106976</v>
      </c>
      <c r="CC33" s="63">
        <f t="shared" si="22"/>
        <v>0.37208263183236778</v>
      </c>
      <c r="CD33" s="63">
        <f t="shared" si="23"/>
        <v>0.30491465150953573</v>
      </c>
      <c r="CE33" s="63">
        <f t="shared" si="24"/>
        <v>0.12176359347128402</v>
      </c>
      <c r="CF33" s="63">
        <f t="shared" si="25"/>
        <v>0.1828632238728021</v>
      </c>
      <c r="CG33" s="63">
        <f t="shared" si="26"/>
        <v>9.5508025948996073E-2</v>
      </c>
      <c r="CH33" s="63">
        <f t="shared" si="43"/>
        <v>2.9268540000989818</v>
      </c>
      <c r="CI33" s="55">
        <f t="shared" si="44"/>
        <v>2.7963694903515579</v>
      </c>
      <c r="CK33" s="63">
        <f t="shared" si="45"/>
        <v>0.55804927569766782</v>
      </c>
      <c r="CL33" s="63">
        <f t="shared" si="46"/>
        <v>9.8140447041501488E-3</v>
      </c>
      <c r="CM33" s="63">
        <f t="shared" si="47"/>
        <v>4.9512244701820862E-2</v>
      </c>
      <c r="CN33" s="63">
        <f t="shared" si="48"/>
        <v>2.7828825574486238E-2</v>
      </c>
      <c r="CO33" s="63">
        <f t="shared" si="49"/>
        <v>-8.4121087066560768E-2</v>
      </c>
      <c r="CP33" s="63">
        <f t="shared" si="50"/>
        <v>-0.10780599288573733</v>
      </c>
      <c r="CQ33" s="63">
        <f t="shared" si="51"/>
        <v>-0.11213395754388952</v>
      </c>
      <c r="CR33" s="63">
        <f t="shared" si="52"/>
        <v>1.9671507777004049E-2</v>
      </c>
      <c r="CS33" s="63">
        <f t="shared" si="53"/>
        <v>-3.3525310420635557E-2</v>
      </c>
      <c r="CT33" s="63">
        <f t="shared" si="54"/>
        <v>-7.3604360504418251E-2</v>
      </c>
      <c r="CU33" s="63">
        <f t="shared" si="55"/>
        <v>-7.101203950903219E-2</v>
      </c>
      <c r="CV33" s="63">
        <f t="shared" si="56"/>
        <v>-1.4979997035559772E-2</v>
      </c>
      <c r="CW33" s="63">
        <f t="shared" si="57"/>
        <v>0.16769315348929537</v>
      </c>
      <c r="CX33" s="63">
        <f t="shared" si="58"/>
        <v>0.1474844040883827</v>
      </c>
    </row>
    <row r="34" spans="1:102" x14ac:dyDescent="0.2">
      <c r="A34" s="61">
        <f>+'Indice PondENGHO'!A33</f>
        <v>43647</v>
      </c>
      <c r="B34" s="55">
        <f>+'Indice PondENGHO'!B33</f>
        <v>7</v>
      </c>
      <c r="C34" s="55">
        <f>+'Indice PondENGHO'!C33</f>
        <v>2019</v>
      </c>
      <c r="D34" s="62">
        <f>+'Indice PondENGHO'!BL33</f>
        <v>231.58572387695313</v>
      </c>
      <c r="E34" s="62">
        <f>+'Indice PondENGHO'!BM33</f>
        <v>231.83131408691406</v>
      </c>
      <c r="F34" s="62">
        <f>+'Indice PondENGHO'!BN33</f>
        <v>231.93060302734375</v>
      </c>
      <c r="G34" s="62">
        <f>+'Indice PondENGHO'!BO33</f>
        <v>231.68183898925781</v>
      </c>
      <c r="H34" s="62">
        <f>+'Indice PondENGHO'!BP33</f>
        <v>231.07911682128906</v>
      </c>
      <c r="I34" s="62">
        <f>+'Indice PondENGHO'!CD33</f>
        <v>231.54254150390625</v>
      </c>
      <c r="K34" s="63">
        <f t="shared" si="29"/>
        <v>0.3013487659258236</v>
      </c>
      <c r="L34" s="63">
        <f t="shared" si="30"/>
        <v>0.38183024391417497</v>
      </c>
      <c r="M34" s="63">
        <f t="shared" si="31"/>
        <v>0.44373902462853743</v>
      </c>
      <c r="N34" s="63">
        <f t="shared" si="32"/>
        <v>0.55426738498763672</v>
      </c>
      <c r="O34" s="63">
        <f t="shared" si="33"/>
        <v>0.80042645133632562</v>
      </c>
      <c r="P34" s="63">
        <f t="shared" si="34"/>
        <v>2.4816118707924981</v>
      </c>
      <c r="Q34" s="63">
        <f t="shared" si="35"/>
        <v>2.481602693550844</v>
      </c>
      <c r="S34" s="62">
        <f>+'Indice PondENGHO'!D33</f>
        <v>232.91299438476563</v>
      </c>
      <c r="T34" s="62">
        <f>+'Indice PondENGHO'!P33</f>
        <v>232.88430786132813</v>
      </c>
      <c r="U34" s="62">
        <f>+'Indice PondENGHO'!AB33</f>
        <v>232.75849914550781</v>
      </c>
      <c r="V34" s="62">
        <f>+'Indice PondENGHO'!AN33</f>
        <v>232.66554260253906</v>
      </c>
      <c r="W34" s="62">
        <f>+'Indice PondENGHO'!AZ33</f>
        <v>232.58599853515625</v>
      </c>
      <c r="Y34" s="63">
        <f t="shared" si="36"/>
        <v>0.9298338341630209</v>
      </c>
      <c r="Z34" s="63">
        <f t="shared" si="37"/>
        <v>0.76049989433399312</v>
      </c>
      <c r="AA34" s="63">
        <f t="shared" si="38"/>
        <v>0.707331842722145</v>
      </c>
      <c r="AB34" s="63">
        <f t="shared" si="39"/>
        <v>0.5925451792807791</v>
      </c>
      <c r="AC34" s="63">
        <f t="shared" si="40"/>
        <v>0.44820175266252521</v>
      </c>
      <c r="AE34" s="62">
        <f>+'Indice PondENGHO'!D33</f>
        <v>232.91299438476563</v>
      </c>
      <c r="AF34" s="62">
        <f>+'Indice PondENGHO'!E33</f>
        <v>189.6851806640625</v>
      </c>
      <c r="AG34" s="62">
        <f>+'Indice PondENGHO'!F33</f>
        <v>189.09783935546875</v>
      </c>
      <c r="AH34" s="62">
        <f>+'Indice PondENGHO'!G33</f>
        <v>293.77133178710938</v>
      </c>
      <c r="AI34" s="62">
        <f>+'Indice PondENGHO'!H33</f>
        <v>221.13883972167969</v>
      </c>
      <c r="AJ34" s="62">
        <f>+'Indice PondENGHO'!I33</f>
        <v>248.41879272460938</v>
      </c>
      <c r="AK34" s="62">
        <f>+'Indice PondENGHO'!J33</f>
        <v>245.04191589355469</v>
      </c>
      <c r="AL34" s="62">
        <f>+'Indice PondENGHO'!K33</f>
        <v>268.26327514648438</v>
      </c>
      <c r="AM34" s="62">
        <f>+'Indice PondENGHO'!L33</f>
        <v>217.69377136230469</v>
      </c>
      <c r="AN34" s="62">
        <f>+'Indice PondENGHO'!M33</f>
        <v>217.98985290527344</v>
      </c>
      <c r="AO34" s="62">
        <f>+'Indice PondENGHO'!N33</f>
        <v>214.60284423828125</v>
      </c>
      <c r="AP34" s="62">
        <f>+'Indice PondENGHO'!O33</f>
        <v>226.16712951660156</v>
      </c>
      <c r="AQ34" s="62">
        <f t="shared" si="0"/>
        <v>231.58572387695313</v>
      </c>
      <c r="AR34" s="62"/>
      <c r="AS34" s="62">
        <f>+'Indice PondENGHO'!AZ33</f>
        <v>232.58599853515625</v>
      </c>
      <c r="AT34" s="62">
        <f>+'Indice PondENGHO'!BA33</f>
        <v>189.80693054199219</v>
      </c>
      <c r="AU34" s="62">
        <f>+'Indice PondENGHO'!BB33</f>
        <v>191.62361145019531</v>
      </c>
      <c r="AV34" s="62">
        <f>+'Indice PondENGHO'!BC33</f>
        <v>284.41445922851563</v>
      </c>
      <c r="AW34" s="62">
        <f>+'Indice PondENGHO'!BD33</f>
        <v>222.97779846191406</v>
      </c>
      <c r="AX34" s="62">
        <f>+'Indice PondENGHO'!BE33</f>
        <v>245.32405090332031</v>
      </c>
      <c r="AY34" s="62">
        <f>+'Indice PondENGHO'!BF33</f>
        <v>243.81016540527344</v>
      </c>
      <c r="AZ34" s="62">
        <f>+'Indice PondENGHO'!BG33</f>
        <v>267.29769897460938</v>
      </c>
      <c r="BA34" s="62">
        <f>+'Indice PondENGHO'!BH33</f>
        <v>216.60475158691406</v>
      </c>
      <c r="BB34" s="62">
        <f>+'Indice PondENGHO'!BI33</f>
        <v>218.20188903808594</v>
      </c>
      <c r="BC34" s="62">
        <f>+'Indice PondENGHO'!BJ33</f>
        <v>212.9105224609375</v>
      </c>
      <c r="BD34" s="62">
        <f>+'Indice PondENGHO'!BK33</f>
        <v>224.51797485351563</v>
      </c>
      <c r="BE34" s="62">
        <f t="shared" si="1"/>
        <v>231.07911682128906</v>
      </c>
      <c r="BG34" s="63">
        <f t="shared" si="4"/>
        <v>0.9298338341630209</v>
      </c>
      <c r="BH34" s="63">
        <f t="shared" si="5"/>
        <v>2.1764702791454222E-2</v>
      </c>
      <c r="BI34" s="63">
        <f t="shared" si="6"/>
        <v>0.14461546864789843</v>
      </c>
      <c r="BJ34" s="63">
        <f t="shared" si="7"/>
        <v>0.37362229461815033</v>
      </c>
      <c r="BK34" s="63">
        <f t="shared" si="8"/>
        <v>7.864511787235956E-2</v>
      </c>
      <c r="BL34" s="63">
        <f t="shared" si="9"/>
        <v>0.1816042530623872</v>
      </c>
      <c r="BM34" s="63">
        <f t="shared" si="10"/>
        <v>0.16446626619555918</v>
      </c>
      <c r="BN34" s="63">
        <f t="shared" si="11"/>
        <v>6.1577706044788051E-2</v>
      </c>
      <c r="BO34" s="63">
        <f t="shared" si="12"/>
        <v>0.22513387550667296</v>
      </c>
      <c r="BP34" s="63">
        <f t="shared" si="13"/>
        <v>4.4375469499404144E-2</v>
      </c>
      <c r="BQ34" s="63">
        <f t="shared" si="14"/>
        <v>0.12287297401075625</v>
      </c>
      <c r="BR34" s="63">
        <f t="shared" si="15"/>
        <v>9.7784340617033241E-2</v>
      </c>
      <c r="BS34" s="63">
        <f t="shared" si="59"/>
        <v>2.446296303029484</v>
      </c>
      <c r="BT34" s="63">
        <f t="shared" si="41"/>
        <v>2.4666057964932486</v>
      </c>
      <c r="BV34" s="63">
        <f t="shared" si="42"/>
        <v>0.44820175266252521</v>
      </c>
      <c r="BW34" s="63">
        <f t="shared" si="16"/>
        <v>1.7910855091777884E-2</v>
      </c>
      <c r="BX34" s="63">
        <f t="shared" si="17"/>
        <v>0.12127586021971157</v>
      </c>
      <c r="BY34" s="63">
        <f t="shared" si="18"/>
        <v>0.40611679484763014</v>
      </c>
      <c r="BZ34" s="63">
        <f t="shared" si="19"/>
        <v>0.12354760708131496</v>
      </c>
      <c r="CA34" s="63">
        <f t="shared" si="20"/>
        <v>0.34129763521825435</v>
      </c>
      <c r="CB34" s="63">
        <f t="shared" si="21"/>
        <v>0.18604946933139949</v>
      </c>
      <c r="CC34" s="63">
        <f t="shared" si="22"/>
        <v>4.0547672182300952E-2</v>
      </c>
      <c r="CD34" s="63">
        <f t="shared" si="23"/>
        <v>0.28578440892763685</v>
      </c>
      <c r="CE34" s="63">
        <f t="shared" si="24"/>
        <v>0.10307041950887474</v>
      </c>
      <c r="CF34" s="63">
        <f t="shared" si="25"/>
        <v>0.21305056103797396</v>
      </c>
      <c r="CG34" s="63">
        <f t="shared" si="26"/>
        <v>0.13388077338429386</v>
      </c>
      <c r="CH34" s="63">
        <f t="shared" si="43"/>
        <v>2.4207338094936941</v>
      </c>
      <c r="CI34" s="55">
        <f t="shared" si="44"/>
        <v>2.4817374903128187</v>
      </c>
      <c r="CK34" s="63">
        <f t="shared" si="45"/>
        <v>0.48163208150049569</v>
      </c>
      <c r="CL34" s="63">
        <f t="shared" si="46"/>
        <v>3.8538476996763382E-3</v>
      </c>
      <c r="CM34" s="63">
        <f t="shared" si="47"/>
        <v>2.3339608428186859E-2</v>
      </c>
      <c r="CN34" s="63">
        <f t="shared" si="48"/>
        <v>-3.2494500229479806E-2</v>
      </c>
      <c r="CO34" s="63">
        <f t="shared" si="49"/>
        <v>-4.4902489208955398E-2</v>
      </c>
      <c r="CP34" s="63">
        <f t="shared" si="50"/>
        <v>-0.15969338215586715</v>
      </c>
      <c r="CQ34" s="63">
        <f t="shared" si="51"/>
        <v>-2.1583203135840306E-2</v>
      </c>
      <c r="CR34" s="63">
        <f t="shared" si="52"/>
        <v>2.1030033862487099E-2</v>
      </c>
      <c r="CS34" s="63">
        <f t="shared" si="53"/>
        <v>-6.0650533420963881E-2</v>
      </c>
      <c r="CT34" s="63">
        <f t="shared" si="54"/>
        <v>-5.8694950009470601E-2</v>
      </c>
      <c r="CU34" s="63">
        <f t="shared" si="55"/>
        <v>-9.0177587027217704E-2</v>
      </c>
      <c r="CV34" s="63">
        <f t="shared" si="56"/>
        <v>-3.6096432767260614E-2</v>
      </c>
      <c r="CW34" s="63">
        <f t="shared" si="57"/>
        <v>2.5562493535789876E-2</v>
      </c>
      <c r="CX34" s="63">
        <f t="shared" si="58"/>
        <v>-1.5131693819570025E-2</v>
      </c>
    </row>
    <row r="35" spans="1:102" x14ac:dyDescent="0.2">
      <c r="A35" s="61">
        <f>+'Indice PondENGHO'!A34</f>
        <v>43678</v>
      </c>
      <c r="B35" s="55">
        <f>+'Indice PondENGHO'!B34</f>
        <v>8</v>
      </c>
      <c r="C35" s="55">
        <f>+'Indice PondENGHO'!C34</f>
        <v>2019</v>
      </c>
      <c r="D35" s="62">
        <f>+'Indice PondENGHO'!BL34</f>
        <v>240.83682250976563</v>
      </c>
      <c r="E35" s="62">
        <f>+'Indice PondENGHO'!BM34</f>
        <v>240.93124389648438</v>
      </c>
      <c r="F35" s="62">
        <f>+'Indice PondENGHO'!BN34</f>
        <v>240.9910888671875</v>
      </c>
      <c r="G35" s="62">
        <f>+'Indice PondENGHO'!BO34</f>
        <v>240.77655029296875</v>
      </c>
      <c r="H35" s="62">
        <f>+'Indice PondENGHO'!BP34</f>
        <v>240.19607543945313</v>
      </c>
      <c r="I35" s="62">
        <f>+'Indice PondENGHO'!CD34</f>
        <v>240.6583251953125</v>
      </c>
      <c r="K35" s="63">
        <f t="shared" si="29"/>
        <v>0.48796383843029512</v>
      </c>
      <c r="L35" s="63">
        <f t="shared" si="30"/>
        <v>0.61004672287168471</v>
      </c>
      <c r="M35" s="63">
        <f t="shared" si="31"/>
        <v>0.69150911098524637</v>
      </c>
      <c r="N35" s="63">
        <f t="shared" si="32"/>
        <v>0.87495814329121024</v>
      </c>
      <c r="O35" s="63">
        <f t="shared" si="33"/>
        <v>1.2724931305142371</v>
      </c>
      <c r="P35" s="63">
        <f t="shared" si="34"/>
        <v>3.9369709460926736</v>
      </c>
      <c r="Q35" s="63">
        <f t="shared" si="35"/>
        <v>3.936980060855233</v>
      </c>
      <c r="S35" s="62">
        <f>+'Indice PondENGHO'!D34</f>
        <v>243.38589477539063</v>
      </c>
      <c r="T35" s="62">
        <f>+'Indice PondENGHO'!P34</f>
        <v>243.15919494628906</v>
      </c>
      <c r="U35" s="62">
        <f>+'Indice PondENGHO'!AB34</f>
        <v>242.86398315429688</v>
      </c>
      <c r="V35" s="62">
        <f>+'Indice PondENGHO'!AN34</f>
        <v>242.65191650390625</v>
      </c>
      <c r="W35" s="62">
        <f>+'Indice PondENGHO'!AZ34</f>
        <v>242.42572021484375</v>
      </c>
      <c r="Y35" s="63">
        <f t="shared" si="36"/>
        <v>1.5590485404101726</v>
      </c>
      <c r="Z35" s="63">
        <f t="shared" si="37"/>
        <v>1.2274134895990829</v>
      </c>
      <c r="AA35" s="63">
        <f t="shared" si="38"/>
        <v>1.1056518552146428</v>
      </c>
      <c r="AB35" s="63">
        <f t="shared" si="39"/>
        <v>0.90865719764078801</v>
      </c>
      <c r="AC35" s="63">
        <f t="shared" si="40"/>
        <v>0.6684674891627681</v>
      </c>
      <c r="AE35" s="62">
        <f>+'Indice PondENGHO'!D34</f>
        <v>243.38589477539063</v>
      </c>
      <c r="AF35" s="62">
        <f>+'Indice PondENGHO'!E34</f>
        <v>198.69334411621094</v>
      </c>
      <c r="AG35" s="62">
        <f>+'Indice PondENGHO'!F34</f>
        <v>195.65580749511719</v>
      </c>
      <c r="AH35" s="62">
        <f>+'Indice PondENGHO'!G34</f>
        <v>300.27255249023438</v>
      </c>
      <c r="AI35" s="62">
        <f>+'Indice PondENGHO'!H34</f>
        <v>234.24351501464844</v>
      </c>
      <c r="AJ35" s="62">
        <f>+'Indice PondENGHO'!I34</f>
        <v>261.0052490234375</v>
      </c>
      <c r="AK35" s="62">
        <f>+'Indice PondENGHO'!J34</f>
        <v>254.21316528320313</v>
      </c>
      <c r="AL35" s="62">
        <f>+'Indice PondENGHO'!K34</f>
        <v>272.54190063476563</v>
      </c>
      <c r="AM35" s="62">
        <f>+'Indice PondENGHO'!L34</f>
        <v>226.19197082519531</v>
      </c>
      <c r="AN35" s="62">
        <f>+'Indice PondENGHO'!M34</f>
        <v>224.45201110839844</v>
      </c>
      <c r="AO35" s="62">
        <f>+'Indice PondENGHO'!N34</f>
        <v>222.56477355957031</v>
      </c>
      <c r="AP35" s="62">
        <f>+'Indice PondENGHO'!O34</f>
        <v>236.00212097167969</v>
      </c>
      <c r="AQ35" s="62">
        <f t="shared" si="0"/>
        <v>240.83682250976563</v>
      </c>
      <c r="AR35" s="62"/>
      <c r="AS35" s="62">
        <f>+'Indice PondENGHO'!AZ34</f>
        <v>242.42572021484375</v>
      </c>
      <c r="AT35" s="62">
        <f>+'Indice PondENGHO'!BA34</f>
        <v>198.80960083007813</v>
      </c>
      <c r="AU35" s="62">
        <f>+'Indice PondENGHO'!BB34</f>
        <v>198.3426513671875</v>
      </c>
      <c r="AV35" s="62">
        <f>+'Indice PondENGHO'!BC34</f>
        <v>290.2269287109375</v>
      </c>
      <c r="AW35" s="62">
        <f>+'Indice PondENGHO'!BD34</f>
        <v>235.85986328125</v>
      </c>
      <c r="AX35" s="62">
        <f>+'Indice PondENGHO'!BE34</f>
        <v>258.22491455078125</v>
      </c>
      <c r="AY35" s="62">
        <f>+'Indice PondENGHO'!BF34</f>
        <v>253.73844909667969</v>
      </c>
      <c r="AZ35" s="62">
        <f>+'Indice PondENGHO'!BG34</f>
        <v>271.29318237304688</v>
      </c>
      <c r="BA35" s="62">
        <f>+'Indice PondENGHO'!BH34</f>
        <v>225.7471923828125</v>
      </c>
      <c r="BB35" s="62">
        <f>+'Indice PondENGHO'!BI34</f>
        <v>224.10333251953125</v>
      </c>
      <c r="BC35" s="62">
        <f>+'Indice PondENGHO'!BJ34</f>
        <v>220.41029357910156</v>
      </c>
      <c r="BD35" s="62">
        <f>+'Indice PondENGHO'!BK34</f>
        <v>233.90400695800781</v>
      </c>
      <c r="BE35" s="62">
        <f t="shared" si="1"/>
        <v>240.19607543945313</v>
      </c>
      <c r="BG35" s="63">
        <f t="shared" si="4"/>
        <v>1.5590485404101726</v>
      </c>
      <c r="BH35" s="63">
        <f t="shared" si="5"/>
        <v>8.6493699819382222E-2</v>
      </c>
      <c r="BI35" s="63">
        <f t="shared" si="6"/>
        <v>0.22632316753944381</v>
      </c>
      <c r="BJ35" s="63">
        <f t="shared" si="7"/>
        <v>0.39838500562737827</v>
      </c>
      <c r="BK35" s="63">
        <f t="shared" si="8"/>
        <v>0.23310002216435718</v>
      </c>
      <c r="BL35" s="63">
        <f t="shared" si="9"/>
        <v>0.22748382833538761</v>
      </c>
      <c r="BM35" s="63">
        <f t="shared" si="10"/>
        <v>0.41142056668740884</v>
      </c>
      <c r="BN35" s="63">
        <f t="shared" si="11"/>
        <v>9.2667273309530493E-2</v>
      </c>
      <c r="BO35" s="63">
        <f t="shared" si="12"/>
        <v>0.28263673469191719</v>
      </c>
      <c r="BP35" s="63">
        <f t="shared" si="13"/>
        <v>4.5991453465234047E-2</v>
      </c>
      <c r="BQ35" s="63">
        <f t="shared" si="14"/>
        <v>0.15088591660358758</v>
      </c>
      <c r="BR35" s="63">
        <f t="shared" si="15"/>
        <v>0.1558207681931108</v>
      </c>
      <c r="BS35" s="63">
        <f t="shared" si="59"/>
        <v>3.8702569768469108</v>
      </c>
      <c r="BT35" s="63">
        <f t="shared" si="41"/>
        <v>3.9946756984587717</v>
      </c>
      <c r="BV35" s="63">
        <f t="shared" si="42"/>
        <v>0.6684674891627681</v>
      </c>
      <c r="BW35" s="63">
        <f t="shared" si="16"/>
        <v>7.1699632599224766E-2</v>
      </c>
      <c r="BX35" s="63">
        <f t="shared" si="17"/>
        <v>0.17357723839857775</v>
      </c>
      <c r="BY35" s="63">
        <f t="shared" si="18"/>
        <v>0.36773421601830536</v>
      </c>
      <c r="BZ35" s="63">
        <f t="shared" si="19"/>
        <v>0.38997436342924796</v>
      </c>
      <c r="CA35" s="63">
        <f t="shared" si="20"/>
        <v>0.44643744936359697</v>
      </c>
      <c r="CB35" s="63">
        <f t="shared" si="21"/>
        <v>0.67217177190901622</v>
      </c>
      <c r="CC35" s="63">
        <f t="shared" si="22"/>
        <v>7.876931984214143E-2</v>
      </c>
      <c r="CD35" s="63">
        <f t="shared" si="23"/>
        <v>0.38560214101939805</v>
      </c>
      <c r="CE35" s="63">
        <f t="shared" si="24"/>
        <v>9.612480447677646E-2</v>
      </c>
      <c r="CF35" s="63">
        <f t="shared" si="25"/>
        <v>0.26488551364285112</v>
      </c>
      <c r="CG35" s="63">
        <f t="shared" si="26"/>
        <v>0.20341797557634037</v>
      </c>
      <c r="CH35" s="63">
        <f t="shared" si="43"/>
        <v>3.8188619154382448</v>
      </c>
      <c r="CI35" s="55">
        <f t="shared" si="44"/>
        <v>3.9453840500935033</v>
      </c>
      <c r="CK35" s="63">
        <f t="shared" si="45"/>
        <v>0.8905810512474045</v>
      </c>
      <c r="CL35" s="63">
        <f t="shared" si="46"/>
        <v>1.4794067220157456E-2</v>
      </c>
      <c r="CM35" s="63">
        <f t="shared" si="47"/>
        <v>5.2745929140866066E-2</v>
      </c>
      <c r="CN35" s="63">
        <f t="shared" si="48"/>
        <v>3.0650789609072915E-2</v>
      </c>
      <c r="CO35" s="63">
        <f t="shared" si="49"/>
        <v>-0.15687434126489078</v>
      </c>
      <c r="CP35" s="63">
        <f t="shared" si="50"/>
        <v>-0.21895362102820937</v>
      </c>
      <c r="CQ35" s="63">
        <f t="shared" si="51"/>
        <v>-0.26075120522160739</v>
      </c>
      <c r="CR35" s="63">
        <f t="shared" si="52"/>
        <v>1.3897953467389063E-2</v>
      </c>
      <c r="CS35" s="63">
        <f t="shared" si="53"/>
        <v>-0.10296540632748086</v>
      </c>
      <c r="CT35" s="63">
        <f t="shared" si="54"/>
        <v>-5.0133351011542412E-2</v>
      </c>
      <c r="CU35" s="63">
        <f t="shared" si="55"/>
        <v>-0.11399959703926354</v>
      </c>
      <c r="CV35" s="63">
        <f t="shared" si="56"/>
        <v>-4.7597207383229562E-2</v>
      </c>
      <c r="CW35" s="63">
        <f t="shared" si="57"/>
        <v>5.139506140866601E-2</v>
      </c>
      <c r="CX35" s="63">
        <f t="shared" si="58"/>
        <v>4.9291648365268337E-2</v>
      </c>
    </row>
    <row r="36" spans="1:102" x14ac:dyDescent="0.2">
      <c r="A36" s="61">
        <f>+'Indice PondENGHO'!A35</f>
        <v>43709</v>
      </c>
      <c r="B36" s="55">
        <f>+'Indice PondENGHO'!B35</f>
        <v>9</v>
      </c>
      <c r="C36" s="55">
        <f>+'Indice PondENGHO'!C35</f>
        <v>2019</v>
      </c>
      <c r="D36" s="62">
        <f>+'Indice PondENGHO'!BL35</f>
        <v>253.40168762207031</v>
      </c>
      <c r="E36" s="62">
        <f>+'Indice PondENGHO'!BM35</f>
        <v>253.45368957519531</v>
      </c>
      <c r="F36" s="62">
        <f>+'Indice PondENGHO'!BN35</f>
        <v>253.69621276855469</v>
      </c>
      <c r="G36" s="62">
        <f>+'Indice PondENGHO'!BO35</f>
        <v>253.54476928710938</v>
      </c>
      <c r="H36" s="62">
        <f>+'Indice PondENGHO'!BP35</f>
        <v>252.99739074707031</v>
      </c>
      <c r="I36" s="62">
        <f>+'Indice PondENGHO'!CD35</f>
        <v>253.36308288574219</v>
      </c>
      <c r="K36" s="63">
        <f t="shared" si="29"/>
        <v>0.63764955982062088</v>
      </c>
      <c r="L36" s="63">
        <f t="shared" si="30"/>
        <v>0.80768890729588172</v>
      </c>
      <c r="M36" s="63">
        <f t="shared" si="31"/>
        <v>0.93294325936855027</v>
      </c>
      <c r="N36" s="63">
        <f t="shared" si="32"/>
        <v>1.1818397383744419</v>
      </c>
      <c r="O36" s="63">
        <f t="shared" si="33"/>
        <v>1.7190557592740086</v>
      </c>
      <c r="P36" s="63">
        <f t="shared" si="34"/>
        <v>5.2791772241335035</v>
      </c>
      <c r="Q36" s="63">
        <f t="shared" si="35"/>
        <v>5.2791681651232381</v>
      </c>
      <c r="S36" s="62">
        <f>+'Indice PondENGHO'!D35</f>
        <v>255.55094909667969</v>
      </c>
      <c r="T36" s="62">
        <f>+'Indice PondENGHO'!P35</f>
        <v>255.25648498535156</v>
      </c>
      <c r="U36" s="62">
        <f>+'Indice PondENGHO'!AB35</f>
        <v>254.93719482421875</v>
      </c>
      <c r="V36" s="62">
        <f>+'Indice PondENGHO'!AN35</f>
        <v>254.67240905761719</v>
      </c>
      <c r="W36" s="62">
        <f>+'Indice PondENGHO'!AZ35</f>
        <v>254.36216735839844</v>
      </c>
      <c r="Y36" s="63">
        <f t="shared" si="36"/>
        <v>1.7413882578982818</v>
      </c>
      <c r="Z36" s="63">
        <f t="shared" si="37"/>
        <v>1.3905317237691908</v>
      </c>
      <c r="AA36" s="63">
        <f t="shared" si="38"/>
        <v>1.2712798630383579</v>
      </c>
      <c r="AB36" s="63">
        <f t="shared" si="39"/>
        <v>1.0524278114688099</v>
      </c>
      <c r="AC36" s="63">
        <f t="shared" si="40"/>
        <v>0.7801306607482873</v>
      </c>
      <c r="AE36" s="62">
        <f>+'Indice PondENGHO'!D35</f>
        <v>255.55094909667969</v>
      </c>
      <c r="AF36" s="62">
        <f>+'Indice PondENGHO'!E35</f>
        <v>206.41940307617188</v>
      </c>
      <c r="AG36" s="62">
        <f>+'Indice PondENGHO'!F35</f>
        <v>207.19990539550781</v>
      </c>
      <c r="AH36" s="62">
        <f>+'Indice PondENGHO'!G35</f>
        <v>306.56375122070313</v>
      </c>
      <c r="AI36" s="62">
        <f>+'Indice PondENGHO'!H35</f>
        <v>249.96083068847656</v>
      </c>
      <c r="AJ36" s="62">
        <f>+'Indice PondENGHO'!I35</f>
        <v>283.31488037109375</v>
      </c>
      <c r="AK36" s="62">
        <f>+'Indice PondENGHO'!J35</f>
        <v>266.33358764648438</v>
      </c>
      <c r="AL36" s="62">
        <f>+'Indice PondENGHO'!K35</f>
        <v>291.37234497070313</v>
      </c>
      <c r="AM36" s="62">
        <f>+'Indice PondENGHO'!L35</f>
        <v>241.67062377929688</v>
      </c>
      <c r="AN36" s="62">
        <f>+'Indice PondENGHO'!M35</f>
        <v>229.60258483886719</v>
      </c>
      <c r="AO36" s="62">
        <f>+'Indice PondENGHO'!N35</f>
        <v>234.65751647949219</v>
      </c>
      <c r="AP36" s="62">
        <f>+'Indice PondENGHO'!O35</f>
        <v>255.29975891113281</v>
      </c>
      <c r="AQ36" s="62">
        <f t="shared" si="0"/>
        <v>253.40168762207031</v>
      </c>
      <c r="AR36" s="62"/>
      <c r="AS36" s="62">
        <f>+'Indice PondENGHO'!AZ35</f>
        <v>254.36216735839844</v>
      </c>
      <c r="AT36" s="62">
        <f>+'Indice PondENGHO'!BA35</f>
        <v>206.61250305175781</v>
      </c>
      <c r="AU36" s="62">
        <f>+'Indice PondENGHO'!BB35</f>
        <v>209.87367248535156</v>
      </c>
      <c r="AV36" s="62">
        <f>+'Indice PondENGHO'!BC35</f>
        <v>295.8646240234375</v>
      </c>
      <c r="AW36" s="62">
        <f>+'Indice PondENGHO'!BD35</f>
        <v>251.50016784667969</v>
      </c>
      <c r="AX36" s="62">
        <f>+'Indice PondENGHO'!BE35</f>
        <v>279.08798217773438</v>
      </c>
      <c r="AY36" s="62">
        <f>+'Indice PondENGHO'!BF35</f>
        <v>265.64892578125</v>
      </c>
      <c r="AZ36" s="62">
        <f>+'Indice PondENGHO'!BG35</f>
        <v>289.52365112304688</v>
      </c>
      <c r="BA36" s="62">
        <f>+'Indice PondENGHO'!BH35</f>
        <v>240.82984924316406</v>
      </c>
      <c r="BB36" s="62">
        <f>+'Indice PondENGHO'!BI35</f>
        <v>229.27984619140625</v>
      </c>
      <c r="BC36" s="62">
        <f>+'Indice PondENGHO'!BJ35</f>
        <v>231.88986206054688</v>
      </c>
      <c r="BD36" s="62">
        <f>+'Indice PondENGHO'!BK35</f>
        <v>252.84213256835938</v>
      </c>
      <c r="BE36" s="62">
        <f t="shared" si="1"/>
        <v>252.99739074707031</v>
      </c>
      <c r="BG36" s="63">
        <f t="shared" ref="BG36:BG67" si="60">+AE$1*(AE36-AE35)/$AQ35</f>
        <v>1.7413882578982818</v>
      </c>
      <c r="BH36" s="63">
        <f t="shared" ref="BH36:BH67" si="61">+AF$1*(AF36-AF35)/$AQ35</f>
        <v>7.1333762259739961E-2</v>
      </c>
      <c r="BI36" s="63">
        <f t="shared" ref="BI36:BI67" si="62">+AG$1*(AG36-AG35)/$AQ35</f>
        <v>0.38309687249704227</v>
      </c>
      <c r="BJ36" s="63">
        <f t="shared" ref="BJ36:BJ67" si="63">+AH$1*(AH36-AH35)/$AQ35</f>
        <v>0.37070664734753428</v>
      </c>
      <c r="BK36" s="63">
        <f t="shared" ref="BK36:BK67" si="64">+AI$1*(AI36-AI35)/$AQ35</f>
        <v>0.26883345974492184</v>
      </c>
      <c r="BL36" s="63">
        <f t="shared" ref="BL36:BL67" si="65">+AJ$1*(AJ36-AJ35)/$AQ35</f>
        <v>0.38772905362509796</v>
      </c>
      <c r="BM36" s="63">
        <f t="shared" ref="BM36:BM67" si="66">+AK$1*(AK36-AK35)/$AQ35</f>
        <v>0.52283438753006262</v>
      </c>
      <c r="BN36" s="63">
        <f t="shared" ref="BN36:BN67" si="67">+AL$1*(AL36-AL35)/$AQ35</f>
        <v>0.39216747632724491</v>
      </c>
      <c r="BO36" s="63">
        <f t="shared" ref="BO36:BO67" si="68">+AM$1*(AM36-AM35)/$AQ35</f>
        <v>0.49502113875140619</v>
      </c>
      <c r="BP36" s="63">
        <f t="shared" ref="BP36:BP67" si="69">+AN$1*(AN36-AN35)/$AQ35</f>
        <v>3.5248776929887635E-2</v>
      </c>
      <c r="BQ36" s="63">
        <f t="shared" ref="BQ36:BQ67" si="70">+AO$1*(AO36-AO35)/$AQ35</f>
        <v>0.22036575352091317</v>
      </c>
      <c r="BR36" s="63">
        <f t="shared" ref="BR36:BR67" si="71">+AP$1*(AP36-AP35)/$AQ35</f>
        <v>0.29399801837931838</v>
      </c>
      <c r="BS36" s="63">
        <f t="shared" si="59"/>
        <v>5.1827236048114518</v>
      </c>
      <c r="BT36" s="63">
        <f t="shared" si="41"/>
        <v>5.2171694433458926</v>
      </c>
      <c r="BV36" s="63">
        <f t="shared" si="42"/>
        <v>0.7801306607482873</v>
      </c>
      <c r="BW36" s="63">
        <f t="shared" si="16"/>
        <v>5.9785593095359371E-2</v>
      </c>
      <c r="BX36" s="63">
        <f t="shared" si="17"/>
        <v>0.28658147435984876</v>
      </c>
      <c r="BY36" s="63">
        <f t="shared" si="18"/>
        <v>0.34313873657560245</v>
      </c>
      <c r="BZ36" s="63">
        <f t="shared" si="19"/>
        <v>0.45550230126079427</v>
      </c>
      <c r="CA36" s="63">
        <f t="shared" si="20"/>
        <v>0.69456803205728312</v>
      </c>
      <c r="CB36" s="63">
        <f t="shared" si="21"/>
        <v>0.77576472366485605</v>
      </c>
      <c r="CC36" s="63">
        <f t="shared" si="22"/>
        <v>0.34576449250658364</v>
      </c>
      <c r="CD36" s="63">
        <f t="shared" si="23"/>
        <v>0.61199788671447919</v>
      </c>
      <c r="CE36" s="63">
        <f t="shared" si="24"/>
        <v>8.1116531917108423E-2</v>
      </c>
      <c r="CF36" s="63">
        <f t="shared" si="25"/>
        <v>0.3900592246855405</v>
      </c>
      <c r="CG36" s="63">
        <f t="shared" si="26"/>
        <v>0.39485630495140589</v>
      </c>
      <c r="CH36" s="63">
        <f t="shared" si="43"/>
        <v>5.2192659625371487</v>
      </c>
      <c r="CI36" s="55">
        <f t="shared" si="44"/>
        <v>5.3295272556791007</v>
      </c>
      <c r="CK36" s="63">
        <f t="shared" si="45"/>
        <v>0.96125759714999448</v>
      </c>
      <c r="CL36" s="63">
        <f t="shared" si="46"/>
        <v>1.1548169164380589E-2</v>
      </c>
      <c r="CM36" s="63">
        <f t="shared" si="47"/>
        <v>9.6515398137193509E-2</v>
      </c>
      <c r="CN36" s="63">
        <f t="shared" si="48"/>
        <v>2.7567910771931825E-2</v>
      </c>
      <c r="CO36" s="63">
        <f t="shared" si="49"/>
        <v>-0.18666884151587243</v>
      </c>
      <c r="CP36" s="63">
        <f t="shared" si="50"/>
        <v>-0.30683897843218516</v>
      </c>
      <c r="CQ36" s="63">
        <f t="shared" si="51"/>
        <v>-0.25293033613479343</v>
      </c>
      <c r="CR36" s="63">
        <f t="shared" si="52"/>
        <v>4.640298382066127E-2</v>
      </c>
      <c r="CS36" s="63">
        <f t="shared" si="53"/>
        <v>-0.116976747963073</v>
      </c>
      <c r="CT36" s="63">
        <f t="shared" si="54"/>
        <v>-4.5867754987220788E-2</v>
      </c>
      <c r="CU36" s="63">
        <f t="shared" si="55"/>
        <v>-0.16969347116462732</v>
      </c>
      <c r="CV36" s="63">
        <f t="shared" si="56"/>
        <v>-0.10085828657208751</v>
      </c>
      <c r="CW36" s="63">
        <f t="shared" si="57"/>
        <v>-3.6542357725696917E-2</v>
      </c>
      <c r="CX36" s="63">
        <f t="shared" si="58"/>
        <v>-0.11235781233320807</v>
      </c>
    </row>
    <row r="37" spans="1:102" x14ac:dyDescent="0.2">
      <c r="A37" s="61">
        <f>+'Indice PondENGHO'!A36</f>
        <v>43739</v>
      </c>
      <c r="B37" s="55">
        <f>+'Indice PondENGHO'!B36</f>
        <v>10</v>
      </c>
      <c r="C37" s="55">
        <f>+'Indice PondENGHO'!C36</f>
        <v>2019</v>
      </c>
      <c r="D37" s="62">
        <f>+'Indice PondENGHO'!BL36</f>
        <v>260.34283447265625</v>
      </c>
      <c r="E37" s="62">
        <f>+'Indice PondENGHO'!BM36</f>
        <v>260.73284912109375</v>
      </c>
      <c r="F37" s="62">
        <f>+'Indice PondENGHO'!BN36</f>
        <v>261.13690185546875</v>
      </c>
      <c r="G37" s="62">
        <f>+'Indice PondENGHO'!BO36</f>
        <v>261.26480102539063</v>
      </c>
      <c r="H37" s="62">
        <f>+'Indice PondENGHO'!BP36</f>
        <v>261.09478759765625</v>
      </c>
      <c r="I37" s="62">
        <f>+'Indice PondENGHO'!CD36</f>
        <v>260.9920654296875</v>
      </c>
      <c r="K37" s="63">
        <f t="shared" si="29"/>
        <v>0.33459004967293188</v>
      </c>
      <c r="L37" s="63">
        <f t="shared" si="30"/>
        <v>0.44595779097715366</v>
      </c>
      <c r="M37" s="63">
        <f t="shared" si="31"/>
        <v>0.51897571918144914</v>
      </c>
      <c r="N37" s="63">
        <f t="shared" si="32"/>
        <v>0.67874228594875496</v>
      </c>
      <c r="O37" s="63">
        <f t="shared" si="33"/>
        <v>1.032852603368245</v>
      </c>
      <c r="P37" s="63">
        <f t="shared" si="34"/>
        <v>3.011118449148535</v>
      </c>
      <c r="Q37" s="63">
        <f t="shared" si="35"/>
        <v>3.011086878582736</v>
      </c>
      <c r="S37" s="62">
        <f>+'Indice PondENGHO'!D36</f>
        <v>260.00662231445313</v>
      </c>
      <c r="T37" s="62">
        <f>+'Indice PondENGHO'!P36</f>
        <v>259.76837158203125</v>
      </c>
      <c r="U37" s="62">
        <f>+'Indice PondENGHO'!AB36</f>
        <v>259.519287109375</v>
      </c>
      <c r="V37" s="62">
        <f>+'Indice PondENGHO'!AN36</f>
        <v>259.29458618164063</v>
      </c>
      <c r="W37" s="62">
        <f>+'Indice PondENGHO'!AZ36</f>
        <v>258.97467041015625</v>
      </c>
      <c r="Y37" s="63">
        <f t="shared" si="36"/>
        <v>0.60618931473414728</v>
      </c>
      <c r="Z37" s="63">
        <f t="shared" si="37"/>
        <v>0.49299837601628904</v>
      </c>
      <c r="AA37" s="63">
        <f t="shared" si="38"/>
        <v>0.45832039628605076</v>
      </c>
      <c r="AB37" s="63">
        <f t="shared" si="39"/>
        <v>0.38430511851439153</v>
      </c>
      <c r="AC37" s="63">
        <f t="shared" si="40"/>
        <v>0.28620604293595375</v>
      </c>
      <c r="AE37" s="62">
        <f>+'Indice PondENGHO'!D36</f>
        <v>260.00662231445313</v>
      </c>
      <c r="AF37" s="62">
        <f>+'Indice PondENGHO'!E36</f>
        <v>218.86048889160156</v>
      </c>
      <c r="AG37" s="62">
        <f>+'Indice PondENGHO'!F36</f>
        <v>214.92010498046875</v>
      </c>
      <c r="AH37" s="62">
        <f>+'Indice PondENGHO'!G36</f>
        <v>311.79135131835938</v>
      </c>
      <c r="AI37" s="62">
        <f>+'Indice PondENGHO'!H36</f>
        <v>269.33914184570313</v>
      </c>
      <c r="AJ37" s="62">
        <f>+'Indice PondENGHO'!I36</f>
        <v>296.71469116210938</v>
      </c>
      <c r="AK37" s="62">
        <f>+'Indice PondENGHO'!J36</f>
        <v>275.84799194335938</v>
      </c>
      <c r="AL37" s="62">
        <f>+'Indice PondENGHO'!K36</f>
        <v>292.96255493164063</v>
      </c>
      <c r="AM37" s="62">
        <f>+'Indice PondENGHO'!L36</f>
        <v>246.74559020996094</v>
      </c>
      <c r="AN37" s="62">
        <f>+'Indice PondENGHO'!M36</f>
        <v>235.19558715820313</v>
      </c>
      <c r="AO37" s="62">
        <f>+'Indice PondENGHO'!N36</f>
        <v>240.69677734375</v>
      </c>
      <c r="AP37" s="62">
        <f>+'Indice PondENGHO'!O36</f>
        <v>265.11553955078125</v>
      </c>
      <c r="AQ37" s="62">
        <f t="shared" si="0"/>
        <v>260.34283447265625</v>
      </c>
      <c r="AR37" s="62"/>
      <c r="AS37" s="62">
        <f>+'Indice PondENGHO'!AZ36</f>
        <v>258.97467041015625</v>
      </c>
      <c r="AT37" s="62">
        <f>+'Indice PondENGHO'!BA36</f>
        <v>219.30459594726563</v>
      </c>
      <c r="AU37" s="62">
        <f>+'Indice PondENGHO'!BB36</f>
        <v>217.33755493164063</v>
      </c>
      <c r="AV37" s="62">
        <f>+'Indice PondENGHO'!BC36</f>
        <v>301.54434204101563</v>
      </c>
      <c r="AW37" s="62">
        <f>+'Indice PondENGHO'!BD36</f>
        <v>271.27752685546875</v>
      </c>
      <c r="AX37" s="62">
        <f>+'Indice PondENGHO'!BE36</f>
        <v>291.89202880859375</v>
      </c>
      <c r="AY37" s="62">
        <f>+'Indice PondENGHO'!BF36</f>
        <v>274.84127807617188</v>
      </c>
      <c r="AZ37" s="62">
        <f>+'Indice PondENGHO'!BG36</f>
        <v>290.34841918945313</v>
      </c>
      <c r="BA37" s="62">
        <f>+'Indice PondENGHO'!BH36</f>
        <v>245.52122497558594</v>
      </c>
      <c r="BB37" s="62">
        <f>+'Indice PondENGHO'!BI36</f>
        <v>233.21417236328125</v>
      </c>
      <c r="BC37" s="62">
        <f>+'Indice PondENGHO'!BJ36</f>
        <v>237.95899963378906</v>
      </c>
      <c r="BD37" s="62">
        <f>+'Indice PondENGHO'!BK36</f>
        <v>262.32302856445313</v>
      </c>
      <c r="BE37" s="62">
        <f t="shared" si="1"/>
        <v>261.09478759765625</v>
      </c>
      <c r="BG37" s="63">
        <f t="shared" si="60"/>
        <v>0.60618931473414728</v>
      </c>
      <c r="BH37" s="63">
        <f t="shared" si="61"/>
        <v>0.10917137582485521</v>
      </c>
      <c r="BI37" s="63">
        <f t="shared" si="62"/>
        <v>0.24349526432519669</v>
      </c>
      <c r="BJ37" s="63">
        <f t="shared" si="63"/>
        <v>0.29276065671781987</v>
      </c>
      <c r="BK37" s="63">
        <f t="shared" si="64"/>
        <v>0.31501719221688984</v>
      </c>
      <c r="BL37" s="63">
        <f t="shared" si="65"/>
        <v>0.22133393390136741</v>
      </c>
      <c r="BM37" s="63">
        <f t="shared" si="66"/>
        <v>0.3900689468134968</v>
      </c>
      <c r="BN37" s="63">
        <f t="shared" si="67"/>
        <v>3.1475951009684554E-2</v>
      </c>
      <c r="BO37" s="63">
        <f t="shared" si="68"/>
        <v>0.15425425105543533</v>
      </c>
      <c r="BP37" s="63">
        <f t="shared" si="69"/>
        <v>3.6378670989627236E-2</v>
      </c>
      <c r="BQ37" s="63">
        <f t="shared" si="70"/>
        <v>0.10459633264610392</v>
      </c>
      <c r="BR37" s="63">
        <f t="shared" si="71"/>
        <v>0.14212761860257059</v>
      </c>
      <c r="BS37" s="63">
        <f t="shared" si="59"/>
        <v>2.6468695088371952</v>
      </c>
      <c r="BT37" s="63">
        <f t="shared" si="41"/>
        <v>2.7391873020743862</v>
      </c>
      <c r="BV37" s="63">
        <f t="shared" si="42"/>
        <v>0.28620604293595375</v>
      </c>
      <c r="BW37" s="63">
        <f t="shared" si="16"/>
        <v>9.2325886060524165E-2</v>
      </c>
      <c r="BX37" s="63">
        <f t="shared" si="17"/>
        <v>0.17611445410597568</v>
      </c>
      <c r="BY37" s="63">
        <f t="shared" si="18"/>
        <v>0.32820469301776234</v>
      </c>
      <c r="BZ37" s="63">
        <f t="shared" si="19"/>
        <v>0.54684410118232418</v>
      </c>
      <c r="CA37" s="63">
        <f t="shared" si="20"/>
        <v>0.40470049640125699</v>
      </c>
      <c r="CB37" s="63">
        <f t="shared" si="21"/>
        <v>0.56843054766653311</v>
      </c>
      <c r="CC37" s="63">
        <f t="shared" si="22"/>
        <v>1.4851292758574618E-2</v>
      </c>
      <c r="CD37" s="63">
        <f t="shared" si="23"/>
        <v>0.1807266314225367</v>
      </c>
      <c r="CE37" s="63">
        <f t="shared" si="24"/>
        <v>5.8531847977104597E-2</v>
      </c>
      <c r="CF37" s="63">
        <f t="shared" si="25"/>
        <v>0.19578609171616307</v>
      </c>
      <c r="CG37" s="63">
        <f t="shared" si="26"/>
        <v>0.18767279926011246</v>
      </c>
      <c r="CH37" s="63">
        <f t="shared" si="43"/>
        <v>3.0403948845048214</v>
      </c>
      <c r="CI37" s="55">
        <f t="shared" si="44"/>
        <v>3.2005851232992155</v>
      </c>
      <c r="CK37" s="63">
        <f t="shared" si="45"/>
        <v>0.31998327179819352</v>
      </c>
      <c r="CL37" s="63">
        <f t="shared" si="46"/>
        <v>1.6845489764331048E-2</v>
      </c>
      <c r="CM37" s="63">
        <f t="shared" si="47"/>
        <v>6.7380810219221016E-2</v>
      </c>
      <c r="CN37" s="63">
        <f t="shared" si="48"/>
        <v>-3.5444036299942472E-2</v>
      </c>
      <c r="CO37" s="63">
        <f t="shared" si="49"/>
        <v>-0.23182690896543434</v>
      </c>
      <c r="CP37" s="63">
        <f t="shared" si="50"/>
        <v>-0.18336656249988958</v>
      </c>
      <c r="CQ37" s="63">
        <f t="shared" si="51"/>
        <v>-0.17836160085303632</v>
      </c>
      <c r="CR37" s="63">
        <f t="shared" si="52"/>
        <v>1.6624658251109935E-2</v>
      </c>
      <c r="CS37" s="63">
        <f t="shared" si="53"/>
        <v>-2.6472380367101367E-2</v>
      </c>
      <c r="CT37" s="63">
        <f t="shared" si="54"/>
        <v>-2.215317698747736E-2</v>
      </c>
      <c r="CU37" s="63">
        <f t="shared" si="55"/>
        <v>-9.1189759070059148E-2</v>
      </c>
      <c r="CV37" s="63">
        <f t="shared" si="56"/>
        <v>-4.5545180657541873E-2</v>
      </c>
      <c r="CW37" s="63">
        <f t="shared" si="57"/>
        <v>-0.39352537566762624</v>
      </c>
      <c r="CX37" s="63">
        <f t="shared" si="58"/>
        <v>-0.46139782122482931</v>
      </c>
    </row>
    <row r="38" spans="1:102" x14ac:dyDescent="0.2">
      <c r="A38" s="61">
        <f>+'Indice PondENGHO'!A37</f>
        <v>43770</v>
      </c>
      <c r="B38" s="55">
        <f>+'Indice PondENGHO'!B37</f>
        <v>11</v>
      </c>
      <c r="C38" s="55">
        <f>+'Indice PondENGHO'!C37</f>
        <v>2019</v>
      </c>
      <c r="D38" s="62">
        <f>+'Indice PondENGHO'!BL37</f>
        <v>272.66427612304688</v>
      </c>
      <c r="E38" s="62">
        <f>+'Indice PondENGHO'!BM37</f>
        <v>272.93594360351563</v>
      </c>
      <c r="F38" s="62">
        <f>+'Indice PondENGHO'!BN37</f>
        <v>273.42596435546875</v>
      </c>
      <c r="G38" s="62">
        <f>+'Indice PondENGHO'!BO37</f>
        <v>273.27606201171875</v>
      </c>
      <c r="H38" s="62">
        <f>+'Indice PondENGHO'!BP37</f>
        <v>272.61416625976563</v>
      </c>
      <c r="I38" s="62">
        <f>+'Indice PondENGHO'!CD37</f>
        <v>272.961181640625</v>
      </c>
      <c r="K38" s="63">
        <f t="shared" si="29"/>
        <v>0.57657969487382099</v>
      </c>
      <c r="L38" s="63">
        <f t="shared" si="30"/>
        <v>0.72576917939459107</v>
      </c>
      <c r="M38" s="63">
        <f t="shared" si="31"/>
        <v>0.83208686261043419</v>
      </c>
      <c r="N38" s="63">
        <f t="shared" si="32"/>
        <v>1.0251571738169933</v>
      </c>
      <c r="O38" s="63">
        <f t="shared" si="33"/>
        <v>1.4263890924898428</v>
      </c>
      <c r="P38" s="63">
        <f t="shared" si="34"/>
        <v>4.5859820031856824</v>
      </c>
      <c r="Q38" s="63">
        <f t="shared" si="35"/>
        <v>4.5860076976792286</v>
      </c>
      <c r="S38" s="62">
        <f>+'Indice PondENGHO'!D37</f>
        <v>275.1231689453125</v>
      </c>
      <c r="T38" s="62">
        <f>+'Indice PondENGHO'!P37</f>
        <v>275.26913452148438</v>
      </c>
      <c r="U38" s="62">
        <f>+'Indice PondENGHO'!AB37</f>
        <v>275.25863647460938</v>
      </c>
      <c r="V38" s="62">
        <f>+'Indice PondENGHO'!AN37</f>
        <v>275.19808959960938</v>
      </c>
      <c r="W38" s="62">
        <f>+'Indice PondENGHO'!AZ37</f>
        <v>275.1624755859375</v>
      </c>
      <c r="Y38" s="63">
        <f t="shared" si="36"/>
        <v>2.001757235795131</v>
      </c>
      <c r="Z38" s="63">
        <f t="shared" si="37"/>
        <v>1.6464299400689646</v>
      </c>
      <c r="AA38" s="63">
        <f t="shared" si="38"/>
        <v>1.5294590906859253</v>
      </c>
      <c r="AB38" s="63">
        <f t="shared" si="39"/>
        <v>1.2832052969056775</v>
      </c>
      <c r="AC38" s="63">
        <f t="shared" si="40"/>
        <v>0.97330273093910191</v>
      </c>
      <c r="AE38" s="62">
        <f>+'Indice PondENGHO'!D37</f>
        <v>275.1231689453125</v>
      </c>
      <c r="AF38" s="62">
        <f>+'Indice PondENGHO'!E37</f>
        <v>229.97264099121094</v>
      </c>
      <c r="AG38" s="62">
        <f>+'Indice PondENGHO'!F37</f>
        <v>225.24502563476563</v>
      </c>
      <c r="AH38" s="62">
        <f>+'Indice PondENGHO'!G37</f>
        <v>316.275390625</v>
      </c>
      <c r="AI38" s="62">
        <f>+'Indice PondENGHO'!H37</f>
        <v>271.70040893554688</v>
      </c>
      <c r="AJ38" s="62">
        <f>+'Indice PondENGHO'!I37</f>
        <v>315.8868408203125</v>
      </c>
      <c r="AK38" s="62">
        <f>+'Indice PondENGHO'!J37</f>
        <v>289.26077270507813</v>
      </c>
      <c r="AL38" s="62">
        <f>+'Indice PondENGHO'!K37</f>
        <v>314.74688720703125</v>
      </c>
      <c r="AM38" s="62">
        <f>+'Indice PondENGHO'!L37</f>
        <v>256.16403198242188</v>
      </c>
      <c r="AN38" s="62">
        <f>+'Indice PondENGHO'!M37</f>
        <v>249.35997009277344</v>
      </c>
      <c r="AO38" s="62">
        <f>+'Indice PondENGHO'!N37</f>
        <v>248.87458801269531</v>
      </c>
      <c r="AP38" s="62">
        <f>+'Indice PondENGHO'!O37</f>
        <v>278.52182006835938</v>
      </c>
      <c r="AQ38" s="62">
        <f t="shared" si="0"/>
        <v>272.66427612304688</v>
      </c>
      <c r="AR38" s="62"/>
      <c r="AS38" s="62">
        <f>+'Indice PondENGHO'!AZ37</f>
        <v>275.1624755859375</v>
      </c>
      <c r="AT38" s="62">
        <f>+'Indice PondENGHO'!BA37</f>
        <v>230.42427062988281</v>
      </c>
      <c r="AU38" s="62">
        <f>+'Indice PondENGHO'!BB37</f>
        <v>227.95567321777344</v>
      </c>
      <c r="AV38" s="62">
        <f>+'Indice PondENGHO'!BC37</f>
        <v>306.53994750976563</v>
      </c>
      <c r="AW38" s="62">
        <f>+'Indice PondENGHO'!BD37</f>
        <v>273.55526733398438</v>
      </c>
      <c r="AX38" s="62">
        <f>+'Indice PondENGHO'!BE37</f>
        <v>309.94046020507813</v>
      </c>
      <c r="AY38" s="62">
        <f>+'Indice PondENGHO'!BF37</f>
        <v>287.166259765625</v>
      </c>
      <c r="AZ38" s="62">
        <f>+'Indice PondENGHO'!BG37</f>
        <v>311.88555908203125</v>
      </c>
      <c r="BA38" s="62">
        <f>+'Indice PondENGHO'!BH37</f>
        <v>254.35786437988281</v>
      </c>
      <c r="BB38" s="62">
        <f>+'Indice PondENGHO'!BI37</f>
        <v>251.21136474609375</v>
      </c>
      <c r="BC38" s="62">
        <f>+'Indice PondENGHO'!BJ37</f>
        <v>245.78594970703125</v>
      </c>
      <c r="BD38" s="62">
        <f>+'Indice PondENGHO'!BK37</f>
        <v>274.55612182617188</v>
      </c>
      <c r="BE38" s="62">
        <f t="shared" si="1"/>
        <v>272.61416625976563</v>
      </c>
      <c r="BG38" s="63">
        <f t="shared" si="60"/>
        <v>2.001757235795131</v>
      </c>
      <c r="BH38" s="63">
        <f t="shared" si="61"/>
        <v>9.4910125794552741E-2</v>
      </c>
      <c r="BI38" s="63">
        <f t="shared" si="62"/>
        <v>0.3169659334113174</v>
      </c>
      <c r="BJ38" s="63">
        <f t="shared" si="63"/>
        <v>0.24442388358640568</v>
      </c>
      <c r="BK38" s="63">
        <f t="shared" si="64"/>
        <v>3.7361759399241821E-2</v>
      </c>
      <c r="BL38" s="63">
        <f t="shared" si="65"/>
        <v>0.30823646934082582</v>
      </c>
      <c r="BM38" s="63">
        <f t="shared" si="66"/>
        <v>0.53523249893760183</v>
      </c>
      <c r="BN38" s="63">
        <f t="shared" si="67"/>
        <v>0.41969376546124437</v>
      </c>
      <c r="BO38" s="63">
        <f t="shared" si="68"/>
        <v>0.27864220538699491</v>
      </c>
      <c r="BP38" s="63">
        <f t="shared" si="69"/>
        <v>8.9673343538802297E-2</v>
      </c>
      <c r="BQ38" s="63">
        <f t="shared" si="70"/>
        <v>0.13785851435282248</v>
      </c>
      <c r="BR38" s="63">
        <f t="shared" si="71"/>
        <v>0.18894082680014712</v>
      </c>
      <c r="BS38" s="63">
        <f t="shared" si="59"/>
        <v>4.653696561805087</v>
      </c>
      <c r="BT38" s="63">
        <f t="shared" si="41"/>
        <v>4.7327754095282115</v>
      </c>
      <c r="BV38" s="63">
        <f t="shared" si="42"/>
        <v>0.97330273093910191</v>
      </c>
      <c r="BW38" s="63">
        <f t="shared" si="16"/>
        <v>7.8379080497515421E-2</v>
      </c>
      <c r="BX38" s="63">
        <f t="shared" si="17"/>
        <v>0.24277033051851185</v>
      </c>
      <c r="BY38" s="63">
        <f t="shared" si="18"/>
        <v>0.27972029962187805</v>
      </c>
      <c r="BZ38" s="63">
        <f t="shared" si="19"/>
        <v>6.1026338663244341E-2</v>
      </c>
      <c r="CA38" s="63">
        <f t="shared" si="20"/>
        <v>0.55276914518899334</v>
      </c>
      <c r="CB38" s="63">
        <f t="shared" si="21"/>
        <v>0.738507434841706</v>
      </c>
      <c r="CC38" s="63">
        <f t="shared" si="22"/>
        <v>0.37578400538404577</v>
      </c>
      <c r="CD38" s="63">
        <f t="shared" si="23"/>
        <v>0.32985791561633659</v>
      </c>
      <c r="CE38" s="63">
        <f t="shared" si="24"/>
        <v>0.25944450303309191</v>
      </c>
      <c r="CF38" s="63">
        <f t="shared" si="25"/>
        <v>0.24466128868325812</v>
      </c>
      <c r="CG38" s="63">
        <f t="shared" si="26"/>
        <v>0.23464217540542989</v>
      </c>
      <c r="CH38" s="63">
        <f t="shared" si="43"/>
        <v>4.3708652483931125</v>
      </c>
      <c r="CI38" s="55">
        <f t="shared" si="44"/>
        <v>4.4119527502251676</v>
      </c>
      <c r="CK38" s="63">
        <f t="shared" si="45"/>
        <v>1.028454504856029</v>
      </c>
      <c r="CL38" s="63">
        <f t="shared" si="46"/>
        <v>1.653104529703732E-2</v>
      </c>
      <c r="CM38" s="63">
        <f t="shared" si="47"/>
        <v>7.4195602892805551E-2</v>
      </c>
      <c r="CN38" s="63">
        <f t="shared" si="48"/>
        <v>-3.5296416035472372E-2</v>
      </c>
      <c r="CO38" s="63">
        <f t="shared" si="49"/>
        <v>-2.3664579264002519E-2</v>
      </c>
      <c r="CP38" s="63">
        <f t="shared" si="50"/>
        <v>-0.24453267584816751</v>
      </c>
      <c r="CQ38" s="63">
        <f t="shared" si="51"/>
        <v>-0.20327493590410417</v>
      </c>
      <c r="CR38" s="63">
        <f t="shared" si="52"/>
        <v>4.3909760077198601E-2</v>
      </c>
      <c r="CS38" s="63">
        <f t="shared" si="53"/>
        <v>-5.1215710229341682E-2</v>
      </c>
      <c r="CT38" s="63">
        <f t="shared" si="54"/>
        <v>-0.16977115949428961</v>
      </c>
      <c r="CU38" s="63">
        <f t="shared" si="55"/>
        <v>-0.10680277433043564</v>
      </c>
      <c r="CV38" s="63">
        <f t="shared" si="56"/>
        <v>-4.5701348605282771E-2</v>
      </c>
      <c r="CW38" s="63">
        <f t="shared" si="57"/>
        <v>0.28283131341197443</v>
      </c>
      <c r="CX38" s="63">
        <f t="shared" si="58"/>
        <v>0.32082265930304388</v>
      </c>
    </row>
    <row r="39" spans="1:102" x14ac:dyDescent="0.2">
      <c r="A39" s="61">
        <f>+'Indice PondENGHO'!A38</f>
        <v>43800</v>
      </c>
      <c r="B39" s="55">
        <f>+'Indice PondENGHO'!B38</f>
        <v>12</v>
      </c>
      <c r="C39" s="55">
        <f>+'Indice PondENGHO'!C38</f>
        <v>2019</v>
      </c>
      <c r="D39" s="62">
        <f>+'Indice PondENGHO'!BL38</f>
        <v>283.01834106445313</v>
      </c>
      <c r="E39" s="62">
        <f>+'Indice PondENGHO'!BM38</f>
        <v>283.571533203125</v>
      </c>
      <c r="F39" s="62">
        <f>+'Indice PondENGHO'!BN38</f>
        <v>284.22705078125</v>
      </c>
      <c r="G39" s="62">
        <f>+'Indice PondENGHO'!BO38</f>
        <v>284.31808471679688</v>
      </c>
      <c r="H39" s="62">
        <f>+'Indice PondENGHO'!BP38</f>
        <v>283.89682006835938</v>
      </c>
      <c r="I39" s="62">
        <f>+'Indice PondENGHO'!CD38</f>
        <v>283.8912353515625</v>
      </c>
      <c r="K39" s="63">
        <f t="shared" si="29"/>
        <v>0.46327100390850096</v>
      </c>
      <c r="L39" s="63">
        <f t="shared" si="30"/>
        <v>0.60480661570363869</v>
      </c>
      <c r="M39" s="63">
        <f t="shared" si="31"/>
        <v>0.6992681830463231</v>
      </c>
      <c r="N39" s="63">
        <f t="shared" si="32"/>
        <v>0.90110811772125587</v>
      </c>
      <c r="O39" s="63">
        <f t="shared" si="33"/>
        <v>1.3358159724693204</v>
      </c>
      <c r="P39" s="63">
        <f t="shared" si="34"/>
        <v>4.004269892849039</v>
      </c>
      <c r="Q39" s="63">
        <f t="shared" si="35"/>
        <v>4.0042520497759915</v>
      </c>
      <c r="S39" s="62">
        <f>+'Indice PondENGHO'!D38</f>
        <v>284.86001586914063</v>
      </c>
      <c r="T39" s="62">
        <f>+'Indice PondENGHO'!P38</f>
        <v>285.01678466796875</v>
      </c>
      <c r="U39" s="62">
        <f>+'Indice PondENGHO'!AB38</f>
        <v>285.015625</v>
      </c>
      <c r="V39" s="62">
        <f>+'Indice PondENGHO'!AN38</f>
        <v>284.99945068359375</v>
      </c>
      <c r="W39" s="62">
        <f>+'Indice PondENGHO'!AZ38</f>
        <v>284.9967041015625</v>
      </c>
      <c r="Y39" s="63">
        <f t="shared" si="36"/>
        <v>1.2311034514207324</v>
      </c>
      <c r="Z39" s="63">
        <f t="shared" si="37"/>
        <v>0.98906567859754746</v>
      </c>
      <c r="AA39" s="63">
        <f t="shared" si="38"/>
        <v>0.90551443670230891</v>
      </c>
      <c r="AB39" s="63">
        <f t="shared" si="39"/>
        <v>0.7560822430335663</v>
      </c>
      <c r="AC39" s="63">
        <f t="shared" si="40"/>
        <v>0.56630454938595143</v>
      </c>
      <c r="AE39" s="62">
        <f>+'Indice PondENGHO'!D38</f>
        <v>284.86001586914063</v>
      </c>
      <c r="AF39" s="62">
        <f>+'Indice PondENGHO'!E38</f>
        <v>237.25877380371094</v>
      </c>
      <c r="AG39" s="62">
        <f>+'Indice PondENGHO'!F38</f>
        <v>233.67001342773438</v>
      </c>
      <c r="AH39" s="62">
        <f>+'Indice PondENGHO'!G38</f>
        <v>322.72726440429688</v>
      </c>
      <c r="AI39" s="62">
        <f>+'Indice PondENGHO'!H38</f>
        <v>287.0816650390625</v>
      </c>
      <c r="AJ39" s="62">
        <f>+'Indice PondENGHO'!I38</f>
        <v>332.6649169921875</v>
      </c>
      <c r="AK39" s="62">
        <f>+'Indice PondENGHO'!J38</f>
        <v>304.21414184570313</v>
      </c>
      <c r="AL39" s="62">
        <f>+'Indice PondENGHO'!K38</f>
        <v>341.1201171875</v>
      </c>
      <c r="AM39" s="62">
        <f>+'Indice PondENGHO'!L38</f>
        <v>262.614013671875</v>
      </c>
      <c r="AN39" s="62">
        <f>+'Indice PondENGHO'!M38</f>
        <v>259.33071899414063</v>
      </c>
      <c r="AO39" s="62">
        <f>+'Indice PondENGHO'!N38</f>
        <v>256.57879638671875</v>
      </c>
      <c r="AP39" s="62">
        <f>+'Indice PondENGHO'!O38</f>
        <v>288.6019287109375</v>
      </c>
      <c r="AQ39" s="62">
        <f t="shared" si="0"/>
        <v>283.01834106445313</v>
      </c>
      <c r="AR39" s="62"/>
      <c r="AS39" s="62">
        <f>+'Indice PondENGHO'!AZ38</f>
        <v>284.9967041015625</v>
      </c>
      <c r="AT39" s="62">
        <f>+'Indice PondENGHO'!BA38</f>
        <v>237.89338684082031</v>
      </c>
      <c r="AU39" s="62">
        <f>+'Indice PondENGHO'!BB38</f>
        <v>236.62437438964844</v>
      </c>
      <c r="AV39" s="62">
        <f>+'Indice PondENGHO'!BC38</f>
        <v>313.15933227539063</v>
      </c>
      <c r="AW39" s="62">
        <f>+'Indice PondENGHO'!BD38</f>
        <v>289.15969848632813</v>
      </c>
      <c r="AX39" s="62">
        <f>+'Indice PondENGHO'!BE38</f>
        <v>328.04995727539063</v>
      </c>
      <c r="AY39" s="62">
        <f>+'Indice PondENGHO'!BF38</f>
        <v>301.64804077148438</v>
      </c>
      <c r="AZ39" s="62">
        <f>+'Indice PondENGHO'!BG38</f>
        <v>339.55862426757813</v>
      </c>
      <c r="BA39" s="62">
        <f>+'Indice PondENGHO'!BH38</f>
        <v>261.05435180664063</v>
      </c>
      <c r="BB39" s="62">
        <f>+'Indice PondENGHO'!BI38</f>
        <v>262.75131225585938</v>
      </c>
      <c r="BC39" s="62">
        <f>+'Indice PondENGHO'!BJ38</f>
        <v>254.06394958496094</v>
      </c>
      <c r="BD39" s="62">
        <f>+'Indice PondENGHO'!BK38</f>
        <v>284.51385498046875</v>
      </c>
      <c r="BE39" s="62">
        <f t="shared" si="1"/>
        <v>283.89682006835938</v>
      </c>
      <c r="BG39" s="63">
        <f t="shared" si="60"/>
        <v>1.2311034514207324</v>
      </c>
      <c r="BH39" s="63">
        <f t="shared" si="61"/>
        <v>5.9419479429472441E-2</v>
      </c>
      <c r="BI39" s="63">
        <f t="shared" si="62"/>
        <v>0.24695199161095496</v>
      </c>
      <c r="BJ39" s="63">
        <f t="shared" si="63"/>
        <v>0.33579751611472419</v>
      </c>
      <c r="BK39" s="63">
        <f t="shared" si="64"/>
        <v>0.23237606656071499</v>
      </c>
      <c r="BL39" s="63">
        <f t="shared" si="65"/>
        <v>0.25755664564203318</v>
      </c>
      <c r="BM39" s="63">
        <f t="shared" si="66"/>
        <v>0.56974443482661508</v>
      </c>
      <c r="BN39" s="63">
        <f t="shared" si="67"/>
        <v>0.48514211215775538</v>
      </c>
      <c r="BO39" s="63">
        <f t="shared" si="68"/>
        <v>0.18219804426734476</v>
      </c>
      <c r="BP39" s="63">
        <f t="shared" si="69"/>
        <v>6.0271343243395586E-2</v>
      </c>
      <c r="BQ39" s="63">
        <f t="shared" si="70"/>
        <v>0.12400578628166328</v>
      </c>
      <c r="BR39" s="63">
        <f t="shared" si="71"/>
        <v>0.13564385048478697</v>
      </c>
      <c r="BS39" s="63">
        <f t="shared" si="59"/>
        <v>3.9202107220401934</v>
      </c>
      <c r="BT39" s="63">
        <f t="shared" si="41"/>
        <v>3.7973676231549014</v>
      </c>
      <c r="BV39" s="63">
        <f t="shared" si="42"/>
        <v>0.56630454938595143</v>
      </c>
      <c r="BW39" s="63">
        <f t="shared" si="16"/>
        <v>5.0422814214005705E-2</v>
      </c>
      <c r="BX39" s="63">
        <f t="shared" si="17"/>
        <v>0.18982432511934413</v>
      </c>
      <c r="BY39" s="63">
        <f t="shared" si="18"/>
        <v>0.3549794893534407</v>
      </c>
      <c r="BZ39" s="63">
        <f t="shared" si="19"/>
        <v>0.40041542403133729</v>
      </c>
      <c r="CA39" s="63">
        <f t="shared" si="20"/>
        <v>0.53120297860532517</v>
      </c>
      <c r="CB39" s="63">
        <f t="shared" si="21"/>
        <v>0.83107524584894399</v>
      </c>
      <c r="CC39" s="63">
        <f t="shared" si="22"/>
        <v>0.46244204184583776</v>
      </c>
      <c r="CD39" s="63">
        <f t="shared" si="23"/>
        <v>0.23940687442241074</v>
      </c>
      <c r="CE39" s="63">
        <f t="shared" si="24"/>
        <v>0.15932844943363941</v>
      </c>
      <c r="CF39" s="63">
        <f t="shared" si="25"/>
        <v>0.2478265852522267</v>
      </c>
      <c r="CG39" s="63">
        <f t="shared" si="26"/>
        <v>0.18292794496568612</v>
      </c>
      <c r="CH39" s="63">
        <f t="shared" si="43"/>
        <v>4.21615672247815</v>
      </c>
      <c r="CI39" s="55">
        <f t="shared" si="44"/>
        <v>4.1386894758223436</v>
      </c>
      <c r="CK39" s="63">
        <f t="shared" si="45"/>
        <v>0.66479890203478098</v>
      </c>
      <c r="CL39" s="63">
        <f t="shared" si="46"/>
        <v>8.9966652154667356E-3</v>
      </c>
      <c r="CM39" s="63">
        <f t="shared" si="47"/>
        <v>5.7127666491610829E-2</v>
      </c>
      <c r="CN39" s="63">
        <f t="shared" si="48"/>
        <v>-1.918197323871651E-2</v>
      </c>
      <c r="CO39" s="63">
        <f t="shared" si="49"/>
        <v>-0.16803935747062229</v>
      </c>
      <c r="CP39" s="63">
        <f t="shared" si="50"/>
        <v>-0.27364633296329199</v>
      </c>
      <c r="CQ39" s="63">
        <f t="shared" si="51"/>
        <v>-0.26133081102232891</v>
      </c>
      <c r="CR39" s="63">
        <f t="shared" si="52"/>
        <v>2.2700070311917619E-2</v>
      </c>
      <c r="CS39" s="63">
        <f t="shared" si="53"/>
        <v>-5.7208830155065976E-2</v>
      </c>
      <c r="CT39" s="63">
        <f t="shared" si="54"/>
        <v>-9.9057106190243827E-2</v>
      </c>
      <c r="CU39" s="63">
        <f t="shared" si="55"/>
        <v>-0.12382079897056342</v>
      </c>
      <c r="CV39" s="63">
        <f t="shared" si="56"/>
        <v>-4.7284094480899153E-2</v>
      </c>
      <c r="CW39" s="63">
        <f t="shared" si="57"/>
        <v>-0.2959460004379566</v>
      </c>
      <c r="CX39" s="63">
        <f t="shared" si="58"/>
        <v>-0.34132185266744219</v>
      </c>
    </row>
    <row r="40" spans="1:102" x14ac:dyDescent="0.2">
      <c r="A40" s="61">
        <f>+'Indice PondENGHO'!A39</f>
        <v>43831</v>
      </c>
      <c r="B40" s="55">
        <f>+'Indice PondENGHO'!B39</f>
        <v>1</v>
      </c>
      <c r="C40" s="55">
        <f>+'Indice PondENGHO'!C39</f>
        <v>2020</v>
      </c>
      <c r="D40" s="62">
        <f>+'Indice PondENGHO'!BL39</f>
        <v>291.372314453125</v>
      </c>
      <c r="E40" s="62">
        <f>+'Indice PondENGHO'!BM39</f>
        <v>291.22073364257813</v>
      </c>
      <c r="F40" s="62">
        <f>+'Indice PondENGHO'!BN39</f>
        <v>291.47695922851563</v>
      </c>
      <c r="G40" s="62">
        <f>+'Indice PondENGHO'!BO39</f>
        <v>291.07955932617188</v>
      </c>
      <c r="H40" s="62">
        <f>+'Indice PondENGHO'!BP39</f>
        <v>290.00570678710938</v>
      </c>
      <c r="I40" s="62">
        <f>+'Indice PondENGHO'!CD39</f>
        <v>290.86056518554688</v>
      </c>
      <c r="K40" s="63">
        <f t="shared" si="29"/>
        <v>0.35939019669021582</v>
      </c>
      <c r="L40" s="63">
        <f t="shared" si="30"/>
        <v>0.41823455187983288</v>
      </c>
      <c r="M40" s="63">
        <f t="shared" si="31"/>
        <v>0.45129212394228196</v>
      </c>
      <c r="N40" s="63">
        <f t="shared" si="32"/>
        <v>0.5305405614881562</v>
      </c>
      <c r="O40" s="63">
        <f t="shared" si="33"/>
        <v>0.69541867000598045</v>
      </c>
      <c r="P40" s="63">
        <f t="shared" si="34"/>
        <v>2.4548761040064675</v>
      </c>
      <c r="Q40" s="63">
        <f t="shared" si="35"/>
        <v>2.4549295526343995</v>
      </c>
      <c r="S40" s="62">
        <f>+'Indice PondENGHO'!D39</f>
        <v>297.73675537109375</v>
      </c>
      <c r="T40" s="62">
        <f>+'Indice PondENGHO'!P39</f>
        <v>297.6243896484375</v>
      </c>
      <c r="U40" s="62">
        <f>+'Indice PondENGHO'!AB39</f>
        <v>297.44613647460938</v>
      </c>
      <c r="V40" s="62">
        <f>+'Indice PondENGHO'!AN39</f>
        <v>297.33987426757813</v>
      </c>
      <c r="W40" s="62">
        <f>+'Indice PondENGHO'!AZ39</f>
        <v>297.167236328125</v>
      </c>
      <c r="Y40" s="63">
        <f t="shared" si="36"/>
        <v>1.568540644734552</v>
      </c>
      <c r="Z40" s="63">
        <f t="shared" si="37"/>
        <v>1.231277356510295</v>
      </c>
      <c r="AA40" s="63">
        <f t="shared" si="38"/>
        <v>1.1097954170584581</v>
      </c>
      <c r="AB40" s="63">
        <f t="shared" si="39"/>
        <v>0.91497625266103966</v>
      </c>
      <c r="AC40" s="63">
        <f t="shared" si="40"/>
        <v>0.67298784051033445</v>
      </c>
      <c r="AE40" s="62">
        <f>+'Indice PondENGHO'!D39</f>
        <v>297.73675537109375</v>
      </c>
      <c r="AF40" s="62">
        <f>+'Indice PondENGHO'!E39</f>
        <v>247.27116394042969</v>
      </c>
      <c r="AG40" s="62">
        <f>+'Indice PondENGHO'!F39</f>
        <v>242.76847839355469</v>
      </c>
      <c r="AH40" s="62">
        <f>+'Indice PondENGHO'!G39</f>
        <v>325.4935302734375</v>
      </c>
      <c r="AI40" s="62">
        <f>+'Indice PondENGHO'!H39</f>
        <v>285.49606323242188</v>
      </c>
      <c r="AJ40" s="62">
        <f>+'Indice PondENGHO'!I39</f>
        <v>326.38357543945313</v>
      </c>
      <c r="AK40" s="62">
        <f>+'Indice PondENGHO'!J39</f>
        <v>309.12002563476563</v>
      </c>
      <c r="AL40" s="62">
        <f>+'Indice PondENGHO'!K39</f>
        <v>338.25509643554688</v>
      </c>
      <c r="AM40" s="62">
        <f>+'Indice PondENGHO'!L39</f>
        <v>273.86697387695313</v>
      </c>
      <c r="AN40" s="62">
        <f>+'Indice PondENGHO'!M39</f>
        <v>266.94512939453125</v>
      </c>
      <c r="AO40" s="62">
        <f>+'Indice PondENGHO'!N39</f>
        <v>266.965087890625</v>
      </c>
      <c r="AP40" s="62">
        <f>+'Indice PondENGHO'!O39</f>
        <v>297.56069946289063</v>
      </c>
      <c r="AQ40" s="62">
        <f t="shared" si="0"/>
        <v>291.372314453125</v>
      </c>
      <c r="AR40" s="62"/>
      <c r="AS40" s="62">
        <f>+'Indice PondENGHO'!AZ39</f>
        <v>297.167236328125</v>
      </c>
      <c r="AT40" s="62">
        <f>+'Indice PondENGHO'!BA39</f>
        <v>248.03451538085938</v>
      </c>
      <c r="AU40" s="62">
        <f>+'Indice PondENGHO'!BB39</f>
        <v>246.40904235839844</v>
      </c>
      <c r="AV40" s="62">
        <f>+'Indice PondENGHO'!BC39</f>
        <v>314.82101440429688</v>
      </c>
      <c r="AW40" s="62">
        <f>+'Indice PondENGHO'!BD39</f>
        <v>287.38995361328125</v>
      </c>
      <c r="AX40" s="62">
        <f>+'Indice PondENGHO'!BE39</f>
        <v>321.2938232421875</v>
      </c>
      <c r="AY40" s="62">
        <f>+'Indice PondENGHO'!BF39</f>
        <v>306.1383056640625</v>
      </c>
      <c r="AZ40" s="62">
        <f>+'Indice PondENGHO'!BG39</f>
        <v>338.05258178710938</v>
      </c>
      <c r="BA40" s="62">
        <f>+'Indice PondENGHO'!BH39</f>
        <v>272.91738891601563</v>
      </c>
      <c r="BB40" s="62">
        <f>+'Indice PondENGHO'!BI39</f>
        <v>271.46414184570313</v>
      </c>
      <c r="BC40" s="62">
        <f>+'Indice PondENGHO'!BJ39</f>
        <v>264.39105224609375</v>
      </c>
      <c r="BD40" s="62">
        <f>+'Indice PondENGHO'!BK39</f>
        <v>293.57412719726563</v>
      </c>
      <c r="BE40" s="62">
        <f t="shared" si="1"/>
        <v>290.00570678710938</v>
      </c>
      <c r="BG40" s="63">
        <f t="shared" si="60"/>
        <v>1.568540644734552</v>
      </c>
      <c r="BH40" s="63">
        <f t="shared" si="61"/>
        <v>7.8665296406568164E-2</v>
      </c>
      <c r="BI40" s="63">
        <f t="shared" si="62"/>
        <v>0.25693604822539334</v>
      </c>
      <c r="BJ40" s="63">
        <f t="shared" si="63"/>
        <v>0.13870726086706828</v>
      </c>
      <c r="BK40" s="63">
        <f t="shared" si="64"/>
        <v>-2.3078489738189902E-2</v>
      </c>
      <c r="BL40" s="63">
        <f t="shared" si="65"/>
        <v>-9.2895925973197069E-2</v>
      </c>
      <c r="BM40" s="63">
        <f t="shared" si="66"/>
        <v>0.18008268364703162</v>
      </c>
      <c r="BN40" s="63">
        <f t="shared" si="67"/>
        <v>-5.0774667149539848E-2</v>
      </c>
      <c r="BO40" s="63">
        <f t="shared" si="68"/>
        <v>0.30624264886422409</v>
      </c>
      <c r="BP40" s="63">
        <f t="shared" si="69"/>
        <v>4.4343812803197574E-2</v>
      </c>
      <c r="BQ40" s="63">
        <f t="shared" si="70"/>
        <v>0.16106014942597371</v>
      </c>
      <c r="BR40" s="63">
        <f t="shared" si="71"/>
        <v>0.11614405384445306</v>
      </c>
      <c r="BS40" s="63">
        <f t="shared" si="59"/>
        <v>2.6839735159575353</v>
      </c>
      <c r="BT40" s="63">
        <f t="shared" si="41"/>
        <v>2.9517427588798606</v>
      </c>
      <c r="BV40" s="63">
        <f t="shared" si="42"/>
        <v>0.67298784051033445</v>
      </c>
      <c r="BW40" s="63">
        <f t="shared" si="16"/>
        <v>6.5740354829860362E-2</v>
      </c>
      <c r="BX40" s="63">
        <f t="shared" si="17"/>
        <v>0.2057461973706286</v>
      </c>
      <c r="BY40" s="63">
        <f t="shared" si="18"/>
        <v>8.5569988835797112E-2</v>
      </c>
      <c r="BZ40" s="63">
        <f t="shared" si="19"/>
        <v>-4.3607522303430603E-2</v>
      </c>
      <c r="CA40" s="63">
        <f t="shared" si="20"/>
        <v>-0.19030064529840687</v>
      </c>
      <c r="CB40" s="63">
        <f t="shared" si="21"/>
        <v>0.24744473916914431</v>
      </c>
      <c r="CC40" s="63">
        <f t="shared" si="22"/>
        <v>-2.4167134438101912E-2</v>
      </c>
      <c r="CD40" s="63">
        <f t="shared" si="23"/>
        <v>0.40726148445163923</v>
      </c>
      <c r="CE40" s="63">
        <f t="shared" si="24"/>
        <v>0.11551452807324465</v>
      </c>
      <c r="CF40" s="63">
        <f t="shared" si="25"/>
        <v>0.29688541558386672</v>
      </c>
      <c r="CG40" s="63">
        <f t="shared" si="26"/>
        <v>0.15982647083556784</v>
      </c>
      <c r="CH40" s="63">
        <f t="shared" si="43"/>
        <v>1.998901717620144</v>
      </c>
      <c r="CI40" s="55">
        <f t="shared" si="44"/>
        <v>2.1517982192541085</v>
      </c>
      <c r="CK40" s="63">
        <f t="shared" si="45"/>
        <v>0.89555280422421757</v>
      </c>
      <c r="CL40" s="63">
        <f t="shared" si="46"/>
        <v>1.2924941576707802E-2</v>
      </c>
      <c r="CM40" s="63">
        <f t="shared" si="47"/>
        <v>5.118985085476474E-2</v>
      </c>
      <c r="CN40" s="63">
        <f t="shared" si="48"/>
        <v>5.3137272031271165E-2</v>
      </c>
      <c r="CO40" s="63">
        <f t="shared" si="49"/>
        <v>2.0529032565240701E-2</v>
      </c>
      <c r="CP40" s="63">
        <f t="shared" si="50"/>
        <v>9.7404719325209804E-2</v>
      </c>
      <c r="CQ40" s="63">
        <f t="shared" si="51"/>
        <v>-6.736205552211269E-2</v>
      </c>
      <c r="CR40" s="63">
        <f t="shared" si="52"/>
        <v>-2.6607532711437936E-2</v>
      </c>
      <c r="CS40" s="63">
        <f t="shared" si="53"/>
        <v>-0.10101883558741515</v>
      </c>
      <c r="CT40" s="63">
        <f t="shared" si="54"/>
        <v>-7.1170715270047077E-2</v>
      </c>
      <c r="CU40" s="63">
        <f t="shared" si="55"/>
        <v>-0.135825266157893</v>
      </c>
      <c r="CV40" s="63">
        <f t="shared" si="56"/>
        <v>-4.3682416991114775E-2</v>
      </c>
      <c r="CW40" s="63">
        <f t="shared" si="57"/>
        <v>0.68507179833739129</v>
      </c>
      <c r="CX40" s="63">
        <f t="shared" si="58"/>
        <v>0.79994453962575207</v>
      </c>
    </row>
    <row r="41" spans="1:102" x14ac:dyDescent="0.2">
      <c r="A41" s="61">
        <f>+'Indice PondENGHO'!A40</f>
        <v>43862</v>
      </c>
      <c r="B41" s="55">
        <f>+'Indice PondENGHO'!B40</f>
        <v>2</v>
      </c>
      <c r="C41" s="55">
        <f>+'Indice PondENGHO'!C40</f>
        <v>2020</v>
      </c>
      <c r="D41" s="62">
        <f>+'Indice PondENGHO'!BL40</f>
        <v>297.81100463867188</v>
      </c>
      <c r="E41" s="62">
        <f>+'Indice PondENGHO'!BM40</f>
        <v>297.56219482421875</v>
      </c>
      <c r="F41" s="62">
        <f>+'Indice PondENGHO'!BN40</f>
        <v>297.82046508789063</v>
      </c>
      <c r="G41" s="62">
        <f>+'Indice PondENGHO'!BO40</f>
        <v>297.33596801757813</v>
      </c>
      <c r="H41" s="62">
        <f>+'Indice PondENGHO'!BP40</f>
        <v>296.20123291015625</v>
      </c>
      <c r="I41" s="62">
        <f>+'Indice PondENGHO'!CD40</f>
        <v>297.14816284179688</v>
      </c>
      <c r="K41" s="63">
        <f t="shared" si="29"/>
        <v>0.27035711801638584</v>
      </c>
      <c r="L41" s="63">
        <f t="shared" si="30"/>
        <v>0.33842337058858946</v>
      </c>
      <c r="M41" s="63">
        <f t="shared" si="31"/>
        <v>0.38540888126598527</v>
      </c>
      <c r="N41" s="63">
        <f t="shared" si="32"/>
        <v>0.4791477165607258</v>
      </c>
      <c r="O41" s="63">
        <f t="shared" si="33"/>
        <v>0.68838216165116295</v>
      </c>
      <c r="P41" s="63">
        <f t="shared" si="34"/>
        <v>2.1617192480828491</v>
      </c>
      <c r="Q41" s="63">
        <f t="shared" si="35"/>
        <v>2.1617222851227691</v>
      </c>
      <c r="S41" s="62">
        <f>+'Indice PondENGHO'!D40</f>
        <v>304.70126342773438</v>
      </c>
      <c r="T41" s="62">
        <f>+'Indice PondENGHO'!P40</f>
        <v>304.39166259765625</v>
      </c>
      <c r="U41" s="62">
        <f>+'Indice PondENGHO'!AB40</f>
        <v>304.04055786132813</v>
      </c>
      <c r="V41" s="62">
        <f>+'Indice PondENGHO'!AN40</f>
        <v>303.83441162109375</v>
      </c>
      <c r="W41" s="62">
        <f>+'Indice PondENGHO'!AZ40</f>
        <v>303.48587036132813</v>
      </c>
      <c r="Y41" s="63">
        <f t="shared" si="36"/>
        <v>0.82403680441051541</v>
      </c>
      <c r="Z41" s="63">
        <f t="shared" si="37"/>
        <v>0.64354264761326019</v>
      </c>
      <c r="AA41" s="63">
        <f t="shared" si="38"/>
        <v>0.57410562509013607</v>
      </c>
      <c r="AB41" s="63">
        <f t="shared" si="39"/>
        <v>0.47034956917943371</v>
      </c>
      <c r="AC41" s="63">
        <f t="shared" si="40"/>
        <v>0.34203837390091857</v>
      </c>
      <c r="AE41" s="62">
        <f>+'Indice PondENGHO'!D40</f>
        <v>304.70126342773438</v>
      </c>
      <c r="AF41" s="62">
        <f>+'Indice PondENGHO'!E40</f>
        <v>251.83952331542969</v>
      </c>
      <c r="AG41" s="62">
        <f>+'Indice PondENGHO'!F40</f>
        <v>253.42486572265625</v>
      </c>
      <c r="AH41" s="62">
        <f>+'Indice PondENGHO'!G40</f>
        <v>326.32421875</v>
      </c>
      <c r="AI41" s="62">
        <f>+'Indice PondENGHO'!H40</f>
        <v>292.39898681640625</v>
      </c>
      <c r="AJ41" s="62">
        <f>+'Indice PondENGHO'!I40</f>
        <v>327.97265625</v>
      </c>
      <c r="AK41" s="62">
        <f>+'Indice PondENGHO'!J40</f>
        <v>313.8914794921875</v>
      </c>
      <c r="AL41" s="62">
        <f>+'Indice PondENGHO'!K40</f>
        <v>345.06723022460938</v>
      </c>
      <c r="AM41" s="62">
        <f>+'Indice PondENGHO'!L40</f>
        <v>282.66049194335938</v>
      </c>
      <c r="AN41" s="62">
        <f>+'Indice PondENGHO'!M40</f>
        <v>274.50390625</v>
      </c>
      <c r="AO41" s="62">
        <f>+'Indice PondENGHO'!N40</f>
        <v>274.27554321289063</v>
      </c>
      <c r="AP41" s="62">
        <f>+'Indice PondENGHO'!O40</f>
        <v>304.91073608398438</v>
      </c>
      <c r="AQ41" s="62">
        <f t="shared" si="0"/>
        <v>297.81100463867188</v>
      </c>
      <c r="AR41" s="62"/>
      <c r="AS41" s="62">
        <f>+'Indice PondENGHO'!AZ40</f>
        <v>303.48587036132813</v>
      </c>
      <c r="AT41" s="62">
        <f>+'Indice PondENGHO'!BA40</f>
        <v>252.65672302246094</v>
      </c>
      <c r="AU41" s="62">
        <f>+'Indice PondENGHO'!BB40</f>
        <v>257.84378051757813</v>
      </c>
      <c r="AV41" s="62">
        <f>+'Indice PondENGHO'!BC40</f>
        <v>317.22796630859375</v>
      </c>
      <c r="AW41" s="62">
        <f>+'Indice PondENGHO'!BD40</f>
        <v>294.43295288085938</v>
      </c>
      <c r="AX41" s="62">
        <f>+'Indice PondENGHO'!BE40</f>
        <v>322.6700439453125</v>
      </c>
      <c r="AY41" s="62">
        <f>+'Indice PondENGHO'!BF40</f>
        <v>311.09982299804688</v>
      </c>
      <c r="AZ41" s="62">
        <f>+'Indice PondENGHO'!BG40</f>
        <v>345.24771118164063</v>
      </c>
      <c r="BA41" s="62">
        <f>+'Indice PondENGHO'!BH40</f>
        <v>281.063720703125</v>
      </c>
      <c r="BB41" s="62">
        <f>+'Indice PondENGHO'!BI40</f>
        <v>278.11959838867188</v>
      </c>
      <c r="BC41" s="62">
        <f>+'Indice PondENGHO'!BJ40</f>
        <v>272.87908935546875</v>
      </c>
      <c r="BD41" s="62">
        <f>+'Indice PondENGHO'!BK40</f>
        <v>300.92282104492188</v>
      </c>
      <c r="BE41" s="62">
        <f t="shared" si="1"/>
        <v>296.20123291015625</v>
      </c>
      <c r="BG41" s="63">
        <f t="shared" si="60"/>
        <v>0.82403680441051541</v>
      </c>
      <c r="BH41" s="63">
        <f t="shared" si="61"/>
        <v>3.4863579741995894E-2</v>
      </c>
      <c r="BI41" s="63">
        <f t="shared" si="62"/>
        <v>0.2923029563497942</v>
      </c>
      <c r="BJ41" s="63">
        <f t="shared" si="63"/>
        <v>4.0458498429479003E-2</v>
      </c>
      <c r="BK41" s="63">
        <f t="shared" si="64"/>
        <v>9.7591639968153218E-2</v>
      </c>
      <c r="BL41" s="63">
        <f t="shared" si="65"/>
        <v>2.2827404756635541E-2</v>
      </c>
      <c r="BM41" s="63">
        <f t="shared" si="66"/>
        <v>0.17012640435764043</v>
      </c>
      <c r="BN41" s="63">
        <f t="shared" si="67"/>
        <v>0.11726510026012131</v>
      </c>
      <c r="BO41" s="63">
        <f t="shared" si="68"/>
        <v>0.23244908821867058</v>
      </c>
      <c r="BP41" s="63">
        <f t="shared" si="69"/>
        <v>4.2757723396893314E-2</v>
      </c>
      <c r="BQ41" s="63">
        <f t="shared" si="70"/>
        <v>0.11011292894681328</v>
      </c>
      <c r="BR41" s="63">
        <f t="shared" si="71"/>
        <v>9.255595305705322E-2</v>
      </c>
      <c r="BS41" s="63">
        <f t="shared" si="59"/>
        <v>2.0773480818937653</v>
      </c>
      <c r="BT41" s="63">
        <f t="shared" si="41"/>
        <v>2.209781048563797</v>
      </c>
      <c r="BV41" s="63">
        <f t="shared" si="42"/>
        <v>0.34203837390091857</v>
      </c>
      <c r="BW41" s="63">
        <f t="shared" si="16"/>
        <v>2.9332507573012978E-2</v>
      </c>
      <c r="BX41" s="63">
        <f t="shared" si="17"/>
        <v>0.23537803475811472</v>
      </c>
      <c r="BY41" s="63">
        <f t="shared" si="18"/>
        <v>0.12133746640557842</v>
      </c>
      <c r="BZ41" s="63">
        <f t="shared" si="19"/>
        <v>0.16988787177356815</v>
      </c>
      <c r="CA41" s="63">
        <f t="shared" si="20"/>
        <v>3.7947579096897298E-2</v>
      </c>
      <c r="CB41" s="63">
        <f t="shared" si="21"/>
        <v>0.26765462964968717</v>
      </c>
      <c r="CC41" s="63">
        <f t="shared" si="22"/>
        <v>0.11302656481000529</v>
      </c>
      <c r="CD41" s="63">
        <f t="shared" si="23"/>
        <v>0.27377483702727412</v>
      </c>
      <c r="CE41" s="63">
        <f t="shared" si="24"/>
        <v>8.6379209277070074E-2</v>
      </c>
      <c r="CF41" s="63">
        <f t="shared" si="25"/>
        <v>0.23887550747943195</v>
      </c>
      <c r="CG41" s="63">
        <f t="shared" si="26"/>
        <v>0.12690291617875879</v>
      </c>
      <c r="CH41" s="63">
        <f t="shared" si="43"/>
        <v>2.0425354979303174</v>
      </c>
      <c r="CI41" s="55">
        <f t="shared" si="44"/>
        <v>2.1363462780389142</v>
      </c>
      <c r="CK41" s="63">
        <f t="shared" si="45"/>
        <v>0.48199843050959684</v>
      </c>
      <c r="CL41" s="63">
        <f t="shared" si="46"/>
        <v>5.5310721689829159E-3</v>
      </c>
      <c r="CM41" s="63">
        <f t="shared" si="47"/>
        <v>5.6924921591679473E-2</v>
      </c>
      <c r="CN41" s="63">
        <f t="shared" si="48"/>
        <v>-8.087896797609942E-2</v>
      </c>
      <c r="CO41" s="63">
        <f t="shared" si="49"/>
        <v>-7.2296231805414932E-2</v>
      </c>
      <c r="CP41" s="63">
        <f t="shared" si="50"/>
        <v>-1.5120174340261756E-2</v>
      </c>
      <c r="CQ41" s="63">
        <f t="shared" si="51"/>
        <v>-9.7528225292046744E-2</v>
      </c>
      <c r="CR41" s="63">
        <f t="shared" si="52"/>
        <v>4.2385354501160155E-3</v>
      </c>
      <c r="CS41" s="63">
        <f t="shared" si="53"/>
        <v>-4.1325748808603541E-2</v>
      </c>
      <c r="CT41" s="63">
        <f t="shared" si="54"/>
        <v>-4.3621485880176759E-2</v>
      </c>
      <c r="CU41" s="63">
        <f t="shared" si="55"/>
        <v>-0.12876257853261869</v>
      </c>
      <c r="CV41" s="63">
        <f t="shared" si="56"/>
        <v>-3.434696312170557E-2</v>
      </c>
      <c r="CW41" s="63">
        <f t="shared" si="57"/>
        <v>3.4812583963447885E-2</v>
      </c>
      <c r="CX41" s="63">
        <f t="shared" si="58"/>
        <v>7.3434770524882786E-2</v>
      </c>
    </row>
    <row r="42" spans="1:102" x14ac:dyDescent="0.2">
      <c r="A42" s="61">
        <f>+'Indice PondENGHO'!A41</f>
        <v>43891</v>
      </c>
      <c r="B42" s="55">
        <f>+'Indice PondENGHO'!B41</f>
        <v>3</v>
      </c>
      <c r="C42" s="55">
        <f>+'Indice PondENGHO'!C41</f>
        <v>2020</v>
      </c>
      <c r="D42" s="62">
        <f>+'Indice PondENGHO'!BL41</f>
        <v>305.82174682617188</v>
      </c>
      <c r="E42" s="62">
        <f>+'Indice PondENGHO'!BM41</f>
        <v>305.32070922851563</v>
      </c>
      <c r="F42" s="62">
        <f>+'Indice PondENGHO'!BN41</f>
        <v>305.46017456054688</v>
      </c>
      <c r="G42" s="62">
        <f>+'Indice PondENGHO'!BO41</f>
        <v>304.74850463867188</v>
      </c>
      <c r="H42" s="62">
        <f>+'Indice PondENGHO'!BP41</f>
        <v>303.46990966796875</v>
      </c>
      <c r="I42" s="62">
        <f>+'Indice PondENGHO'!CD41</f>
        <v>304.68118286132813</v>
      </c>
      <c r="K42" s="63">
        <f t="shared" si="29"/>
        <v>0.32924927623185268</v>
      </c>
      <c r="L42" s="63">
        <f t="shared" si="30"/>
        <v>0.40528578653060432</v>
      </c>
      <c r="M42" s="63">
        <f t="shared" si="31"/>
        <v>0.45434003830082459</v>
      </c>
      <c r="N42" s="63">
        <f t="shared" si="32"/>
        <v>0.55567768705592768</v>
      </c>
      <c r="O42" s="63">
        <f t="shared" si="33"/>
        <v>0.79053038162529721</v>
      </c>
      <c r="P42" s="63">
        <f t="shared" si="34"/>
        <v>2.5350831697445066</v>
      </c>
      <c r="Q42" s="63">
        <f t="shared" si="35"/>
        <v>2.5351057019800116</v>
      </c>
      <c r="S42" s="62">
        <f>+'Indice PondENGHO'!D41</f>
        <v>314.00338745117188</v>
      </c>
      <c r="T42" s="62">
        <f>+'Indice PondENGHO'!P41</f>
        <v>313.603759765625</v>
      </c>
      <c r="U42" s="62">
        <f>+'Indice PondENGHO'!AB41</f>
        <v>313.19613647460938</v>
      </c>
      <c r="V42" s="62">
        <f>+'Indice PondENGHO'!AN41</f>
        <v>312.90423583984375</v>
      </c>
      <c r="W42" s="62">
        <f>+'Indice PondENGHO'!AZ41</f>
        <v>312.49618530273438</v>
      </c>
      <c r="Y42" s="63">
        <f t="shared" si="36"/>
        <v>1.0768267406448901</v>
      </c>
      <c r="Z42" s="63">
        <f t="shared" si="37"/>
        <v>0.85736685043249616</v>
      </c>
      <c r="AA42" s="63">
        <f t="shared" si="38"/>
        <v>0.78010057044182946</v>
      </c>
      <c r="AB42" s="63">
        <f t="shared" si="39"/>
        <v>0.64303655550650263</v>
      </c>
      <c r="AC42" s="63">
        <f t="shared" si="40"/>
        <v>0.47754168145633513</v>
      </c>
      <c r="AE42" s="62">
        <f>+'Indice PondENGHO'!D41</f>
        <v>314.00338745117188</v>
      </c>
      <c r="AF42" s="62">
        <f>+'Indice PondENGHO'!E41</f>
        <v>257.760986328125</v>
      </c>
      <c r="AG42" s="62">
        <f>+'Indice PondENGHO'!F41</f>
        <v>258.3856201171875</v>
      </c>
      <c r="AH42" s="62">
        <f>+'Indice PondENGHO'!G41</f>
        <v>330.51705932617188</v>
      </c>
      <c r="AI42" s="62">
        <f>+'Indice PondENGHO'!H41</f>
        <v>300.90731811523438</v>
      </c>
      <c r="AJ42" s="62">
        <f>+'Indice PondENGHO'!I41</f>
        <v>336.83261108398438</v>
      </c>
      <c r="AK42" s="62">
        <f>+'Indice PondENGHO'!J41</f>
        <v>318.98651123046875</v>
      </c>
      <c r="AL42" s="62">
        <f>+'Indice PondENGHO'!K41</f>
        <v>373.7852783203125</v>
      </c>
      <c r="AM42" s="62">
        <f>+'Indice PondENGHO'!L41</f>
        <v>291.03536987304688</v>
      </c>
      <c r="AN42" s="62">
        <f>+'Indice PondENGHO'!M41</f>
        <v>278.85269165039063</v>
      </c>
      <c r="AO42" s="62">
        <f>+'Indice PondENGHO'!N41</f>
        <v>280.869384765625</v>
      </c>
      <c r="AP42" s="62">
        <f>+'Indice PondENGHO'!O41</f>
        <v>311.39566040039063</v>
      </c>
      <c r="AQ42" s="62">
        <f t="shared" si="0"/>
        <v>305.82174682617188</v>
      </c>
      <c r="AR42" s="62"/>
      <c r="AS42" s="62">
        <f>+'Indice PondENGHO'!AZ41</f>
        <v>312.49618530273438</v>
      </c>
      <c r="AT42" s="62">
        <f>+'Indice PondENGHO'!BA41</f>
        <v>258.60302734375</v>
      </c>
      <c r="AU42" s="62">
        <f>+'Indice PondENGHO'!BB41</f>
        <v>260.1568603515625</v>
      </c>
      <c r="AV42" s="62">
        <f>+'Indice PondENGHO'!BC41</f>
        <v>321.81820678710938</v>
      </c>
      <c r="AW42" s="62">
        <f>+'Indice PondENGHO'!BD41</f>
        <v>303.28860473632813</v>
      </c>
      <c r="AX42" s="62">
        <f>+'Indice PondENGHO'!BE41</f>
        <v>331.276123046875</v>
      </c>
      <c r="AY42" s="62">
        <f>+'Indice PondENGHO'!BF41</f>
        <v>316.03268432617188</v>
      </c>
      <c r="AZ42" s="62">
        <f>+'Indice PondENGHO'!BG41</f>
        <v>373.75503540039063</v>
      </c>
      <c r="BA42" s="62">
        <f>+'Indice PondENGHO'!BH41</f>
        <v>289.5853271484375</v>
      </c>
      <c r="BB42" s="62">
        <f>+'Indice PondENGHO'!BI41</f>
        <v>285.98959350585938</v>
      </c>
      <c r="BC42" s="62">
        <f>+'Indice PondENGHO'!BJ41</f>
        <v>278.38848876953125</v>
      </c>
      <c r="BD42" s="62">
        <f>+'Indice PondENGHO'!BK41</f>
        <v>307.21270751953125</v>
      </c>
      <c r="BE42" s="62">
        <f t="shared" si="1"/>
        <v>303.46990966796875</v>
      </c>
      <c r="BG42" s="63">
        <f t="shared" si="60"/>
        <v>1.0768267406448901</v>
      </c>
      <c r="BH42" s="63">
        <f t="shared" si="61"/>
        <v>4.4212826490683553E-2</v>
      </c>
      <c r="BI42" s="63">
        <f t="shared" si="62"/>
        <v>0.13313078051582725</v>
      </c>
      <c r="BJ42" s="63">
        <f t="shared" si="63"/>
        <v>0.19979631141131421</v>
      </c>
      <c r="BK42" s="63">
        <f t="shared" si="64"/>
        <v>0.11768781089147555</v>
      </c>
      <c r="BL42" s="63">
        <f t="shared" si="65"/>
        <v>0.12452300891392472</v>
      </c>
      <c r="BM42" s="63">
        <f t="shared" si="66"/>
        <v>0.1777360117170517</v>
      </c>
      <c r="BN42" s="63">
        <f t="shared" si="67"/>
        <v>0.48366879738012686</v>
      </c>
      <c r="BO42" s="63">
        <f t="shared" si="68"/>
        <v>0.21659639022535357</v>
      </c>
      <c r="BP42" s="63">
        <f t="shared" si="69"/>
        <v>2.4067920481798892E-2</v>
      </c>
      <c r="BQ42" s="63">
        <f t="shared" si="70"/>
        <v>9.7171730406761664E-2</v>
      </c>
      <c r="BR42" s="63">
        <f t="shared" si="71"/>
        <v>7.9896417849243326E-2</v>
      </c>
      <c r="BS42" s="63">
        <f t="shared" si="59"/>
        <v>2.7753147469284514</v>
      </c>
      <c r="BT42" s="63">
        <f t="shared" si="41"/>
        <v>2.6898744716365552</v>
      </c>
      <c r="BV42" s="63">
        <f t="shared" si="42"/>
        <v>0.47754168145633513</v>
      </c>
      <c r="BW42" s="63">
        <f t="shared" si="16"/>
        <v>3.6945925853691816E-2</v>
      </c>
      <c r="BX42" s="63">
        <f t="shared" si="17"/>
        <v>4.661761091041116E-2</v>
      </c>
      <c r="BY42" s="63">
        <f t="shared" si="18"/>
        <v>0.22655968424530612</v>
      </c>
      <c r="BZ42" s="63">
        <f t="shared" si="19"/>
        <v>0.20914377829960493</v>
      </c>
      <c r="CA42" s="63">
        <f t="shared" si="20"/>
        <v>0.23233840507904718</v>
      </c>
      <c r="CB42" s="63">
        <f t="shared" si="21"/>
        <v>0.26054265587098685</v>
      </c>
      <c r="CC42" s="63">
        <f t="shared" si="22"/>
        <v>0.43844796342503006</v>
      </c>
      <c r="CD42" s="63">
        <f t="shared" si="23"/>
        <v>0.28039650129169041</v>
      </c>
      <c r="CE42" s="63">
        <f t="shared" si="24"/>
        <v>0.10000587573409793</v>
      </c>
      <c r="CF42" s="63">
        <f t="shared" si="25"/>
        <v>0.15180577516542176</v>
      </c>
      <c r="CG42" s="63">
        <f t="shared" si="26"/>
        <v>0.10634668006244145</v>
      </c>
      <c r="CH42" s="63">
        <f t="shared" si="43"/>
        <v>2.5666925373940646</v>
      </c>
      <c r="CI42" s="55">
        <f t="shared" si="44"/>
        <v>2.4539657334975429</v>
      </c>
      <c r="CK42" s="63">
        <f t="shared" si="45"/>
        <v>0.59928505918855501</v>
      </c>
      <c r="CL42" s="63">
        <f t="shared" si="46"/>
        <v>7.2669006369917369E-3</v>
      </c>
      <c r="CM42" s="63">
        <f t="shared" si="47"/>
        <v>8.6513169605416079E-2</v>
      </c>
      <c r="CN42" s="63">
        <f t="shared" si="48"/>
        <v>-2.6763372833991911E-2</v>
      </c>
      <c r="CO42" s="63">
        <f t="shared" si="49"/>
        <v>-9.1455967408129377E-2</v>
      </c>
      <c r="CP42" s="63">
        <f t="shared" si="50"/>
        <v>-0.10781539616512247</v>
      </c>
      <c r="CQ42" s="63">
        <f t="shared" si="51"/>
        <v>-8.2806644153935155E-2</v>
      </c>
      <c r="CR42" s="63">
        <f t="shared" si="52"/>
        <v>4.5220833955096795E-2</v>
      </c>
      <c r="CS42" s="63">
        <f t="shared" si="53"/>
        <v>-6.3800111066336845E-2</v>
      </c>
      <c r="CT42" s="63">
        <f t="shared" si="54"/>
        <v>-7.5937955252299044E-2</v>
      </c>
      <c r="CU42" s="63">
        <f t="shared" si="55"/>
        <v>-5.46340447586601E-2</v>
      </c>
      <c r="CV42" s="63">
        <f t="shared" si="56"/>
        <v>-2.6450262213198128E-2</v>
      </c>
      <c r="CW42" s="63">
        <f t="shared" si="57"/>
        <v>0.20862220953438682</v>
      </c>
      <c r="CX42" s="63">
        <f t="shared" si="58"/>
        <v>0.23590873813901236</v>
      </c>
    </row>
    <row r="43" spans="1:102" x14ac:dyDescent="0.2">
      <c r="A43" s="61">
        <f>+'Indice PondENGHO'!A42</f>
        <v>43922</v>
      </c>
      <c r="B43" s="55">
        <f>+'Indice PondENGHO'!B42</f>
        <v>4</v>
      </c>
      <c r="C43" s="55">
        <f>+'Indice PondENGHO'!C42</f>
        <v>2020</v>
      </c>
      <c r="D43" s="62">
        <f>+'Indice PondENGHO'!BL42</f>
        <v>311.71539306640625</v>
      </c>
      <c r="E43" s="62">
        <f>+'Indice PondENGHO'!BM42</f>
        <v>310.37518310546875</v>
      </c>
      <c r="F43" s="62">
        <f>+'Indice PondENGHO'!BN42</f>
        <v>310.14938354492188</v>
      </c>
      <c r="G43" s="62">
        <f>+'Indice PondENGHO'!BO42</f>
        <v>309.075439453125</v>
      </c>
      <c r="H43" s="62">
        <f>+'Indice PondENGHO'!BP42</f>
        <v>307.39910888671875</v>
      </c>
      <c r="I43" s="62">
        <f>+'Indice PondENGHO'!CD42</f>
        <v>309.24795532226563</v>
      </c>
      <c r="K43" s="63">
        <f t="shared" si="29"/>
        <v>0.23624550543361031</v>
      </c>
      <c r="L43" s="63">
        <f t="shared" si="30"/>
        <v>0.25750530185123233</v>
      </c>
      <c r="M43" s="63">
        <f t="shared" si="31"/>
        <v>0.27197636931360686</v>
      </c>
      <c r="N43" s="63">
        <f t="shared" si="32"/>
        <v>0.31634711298773277</v>
      </c>
      <c r="O43" s="63">
        <f t="shared" si="33"/>
        <v>0.41676829662958415</v>
      </c>
      <c r="P43" s="63">
        <f t="shared" si="34"/>
        <v>1.4988425862157664</v>
      </c>
      <c r="Q43" s="63">
        <f t="shared" si="35"/>
        <v>1.4988692173405482</v>
      </c>
      <c r="S43" s="62">
        <f>+'Indice PondENGHO'!D42</f>
        <v>325.46923828125</v>
      </c>
      <c r="T43" s="62">
        <f>+'Indice PondENGHO'!P42</f>
        <v>324.77090454101563</v>
      </c>
      <c r="U43" s="62">
        <f>+'Indice PondENGHO'!AB42</f>
        <v>324.11569213867188</v>
      </c>
      <c r="V43" s="62">
        <f>+'Indice PondENGHO'!AN42</f>
        <v>323.53286743164063</v>
      </c>
      <c r="W43" s="62">
        <f>+'Indice PondENGHO'!AZ42</f>
        <v>322.857666015625</v>
      </c>
      <c r="Y43" s="63">
        <f t="shared" si="36"/>
        <v>1.2925351742599314</v>
      </c>
      <c r="Z43" s="63">
        <f t="shared" si="37"/>
        <v>1.012912230272798</v>
      </c>
      <c r="AA43" s="63">
        <f t="shared" si="38"/>
        <v>0.90713037182621559</v>
      </c>
      <c r="AB43" s="63">
        <f t="shared" si="39"/>
        <v>0.73522456810541115</v>
      </c>
      <c r="AC43" s="63">
        <f t="shared" si="40"/>
        <v>0.5359994726020233</v>
      </c>
      <c r="AE43" s="62">
        <f>+'Indice PondENGHO'!D42</f>
        <v>325.46923828125</v>
      </c>
      <c r="AF43" s="62">
        <f>+'Indice PondENGHO'!E42</f>
        <v>263.77792358398438</v>
      </c>
      <c r="AG43" s="62">
        <f>+'Indice PondENGHO'!F42</f>
        <v>257.94607543945313</v>
      </c>
      <c r="AH43" s="62">
        <f>+'Indice PondENGHO'!G42</f>
        <v>330.74844360351563</v>
      </c>
      <c r="AI43" s="62">
        <f>+'Indice PondENGHO'!H42</f>
        <v>305.70718383789063</v>
      </c>
      <c r="AJ43" s="62">
        <f>+'Indice PondENGHO'!I42</f>
        <v>341.435302734375</v>
      </c>
      <c r="AK43" s="62">
        <f>+'Indice PondENGHO'!J42</f>
        <v>322.77810668945313</v>
      </c>
      <c r="AL43" s="62">
        <f>+'Indice PondENGHO'!K42</f>
        <v>359.35302734375</v>
      </c>
      <c r="AM43" s="62">
        <f>+'Indice PondENGHO'!L42</f>
        <v>298.07931518554688</v>
      </c>
      <c r="AN43" s="62">
        <f>+'Indice PondENGHO'!M42</f>
        <v>279.05596923828125</v>
      </c>
      <c r="AO43" s="62">
        <f>+'Indice PondENGHO'!N42</f>
        <v>285.57522583007813</v>
      </c>
      <c r="AP43" s="62">
        <f>+'Indice PondENGHO'!O42</f>
        <v>312.5699462890625</v>
      </c>
      <c r="AQ43" s="62">
        <f t="shared" si="0"/>
        <v>311.71539306640625</v>
      </c>
      <c r="AR43" s="62"/>
      <c r="AS43" s="62">
        <f>+'Indice PondENGHO'!AZ42</f>
        <v>322.857666015625</v>
      </c>
      <c r="AT43" s="62">
        <f>+'Indice PondENGHO'!BA42</f>
        <v>264.4683837890625</v>
      </c>
      <c r="AU43" s="62">
        <f>+'Indice PondENGHO'!BB42</f>
        <v>258.50283813476563</v>
      </c>
      <c r="AV43" s="62">
        <f>+'Indice PondENGHO'!BC42</f>
        <v>321.8472900390625</v>
      </c>
      <c r="AW43" s="62">
        <f>+'Indice PondENGHO'!BD42</f>
        <v>307.74349975585938</v>
      </c>
      <c r="AX43" s="62">
        <f>+'Indice PondENGHO'!BE42</f>
        <v>334.741455078125</v>
      </c>
      <c r="AY43" s="62">
        <f>+'Indice PondENGHO'!BF42</f>
        <v>320.37411499023438</v>
      </c>
      <c r="AZ43" s="62">
        <f>+'Indice PondENGHO'!BG42</f>
        <v>360.16134643554688</v>
      </c>
      <c r="BA43" s="62">
        <f>+'Indice PondENGHO'!BH42</f>
        <v>296.74090576171875</v>
      </c>
      <c r="BB43" s="62">
        <f>+'Indice PondENGHO'!BI42</f>
        <v>284.81405639648438</v>
      </c>
      <c r="BC43" s="62">
        <f>+'Indice PondENGHO'!BJ42</f>
        <v>282.34860229492188</v>
      </c>
      <c r="BD43" s="62">
        <f>+'Indice PondENGHO'!BK42</f>
        <v>307.36822509765625</v>
      </c>
      <c r="BE43" s="62">
        <f t="shared" si="1"/>
        <v>307.39910888671875</v>
      </c>
      <c r="BG43" s="63">
        <f t="shared" si="60"/>
        <v>1.2925351742599314</v>
      </c>
      <c r="BH43" s="63">
        <f t="shared" si="61"/>
        <v>4.3748898080200133E-2</v>
      </c>
      <c r="BI43" s="63">
        <f t="shared" si="62"/>
        <v>-1.1486987676860155E-2</v>
      </c>
      <c r="BJ43" s="63">
        <f t="shared" si="63"/>
        <v>1.0737058978519627E-2</v>
      </c>
      <c r="BK43" s="63">
        <f t="shared" si="64"/>
        <v>6.4652981523594888E-2</v>
      </c>
      <c r="BL43" s="63">
        <f t="shared" si="65"/>
        <v>6.2994459838860886E-2</v>
      </c>
      <c r="BM43" s="63">
        <f t="shared" si="66"/>
        <v>0.12880208950042471</v>
      </c>
      <c r="BN43" s="63">
        <f t="shared" si="67"/>
        <v>-0.23670073259324018</v>
      </c>
      <c r="BO43" s="63">
        <f t="shared" si="68"/>
        <v>0.17740304970340132</v>
      </c>
      <c r="BP43" s="63">
        <f t="shared" si="69"/>
        <v>1.095550664524174E-3</v>
      </c>
      <c r="BQ43" s="63">
        <f t="shared" si="70"/>
        <v>6.7532225470353743E-2</v>
      </c>
      <c r="BR43" s="63">
        <f t="shared" si="71"/>
        <v>1.4088625185857852E-2</v>
      </c>
      <c r="BS43" s="63">
        <f t="shared" si="59"/>
        <v>1.6154023929355685</v>
      </c>
      <c r="BT43" s="63">
        <f t="shared" si="41"/>
        <v>1.9271507999018445</v>
      </c>
      <c r="BV43" s="63">
        <f t="shared" si="42"/>
        <v>0.5359994726020233</v>
      </c>
      <c r="BW43" s="63">
        <f t="shared" si="16"/>
        <v>3.5570097764893963E-2</v>
      </c>
      <c r="BX43" s="63">
        <f t="shared" si="17"/>
        <v>-3.2536584073052856E-2</v>
      </c>
      <c r="BY43" s="63">
        <f t="shared" si="18"/>
        <v>1.4010750021142928E-3</v>
      </c>
      <c r="BZ43" s="63">
        <f t="shared" si="19"/>
        <v>0.10269117322518907</v>
      </c>
      <c r="CA43" s="63">
        <f t="shared" si="20"/>
        <v>9.1312818826070452E-2</v>
      </c>
      <c r="CB43" s="63">
        <f t="shared" si="21"/>
        <v>0.2238123384875095</v>
      </c>
      <c r="CC43" s="63">
        <f t="shared" si="22"/>
        <v>-0.20406576764530168</v>
      </c>
      <c r="CD43" s="63">
        <f t="shared" si="23"/>
        <v>0.22980903598899224</v>
      </c>
      <c r="CE43" s="63">
        <f t="shared" si="24"/>
        <v>-1.4580036940325765E-2</v>
      </c>
      <c r="CF43" s="63">
        <f t="shared" si="25"/>
        <v>0.10650325912724677</v>
      </c>
      <c r="CG43" s="63">
        <f t="shared" si="26"/>
        <v>2.5664442844371724E-3</v>
      </c>
      <c r="CH43" s="63">
        <f t="shared" si="43"/>
        <v>1.0784833266497964</v>
      </c>
      <c r="CI43" s="55">
        <f t="shared" si="44"/>
        <v>1.2947574351107827</v>
      </c>
      <c r="CK43" s="63">
        <f t="shared" si="45"/>
        <v>0.75653570165790807</v>
      </c>
      <c r="CL43" s="63">
        <f t="shared" si="46"/>
        <v>8.17880031530617E-3</v>
      </c>
      <c r="CM43" s="63">
        <f t="shared" si="47"/>
        <v>2.10495963961927E-2</v>
      </c>
      <c r="CN43" s="63">
        <f t="shared" si="48"/>
        <v>9.3359839764053341E-3</v>
      </c>
      <c r="CO43" s="63">
        <f t="shared" si="49"/>
        <v>-3.8038191701594185E-2</v>
      </c>
      <c r="CP43" s="63">
        <f t="shared" si="50"/>
        <v>-2.8318358987209566E-2</v>
      </c>
      <c r="CQ43" s="63">
        <f t="shared" si="51"/>
        <v>-9.5010248987084794E-2</v>
      </c>
      <c r="CR43" s="63">
        <f t="shared" si="52"/>
        <v>-3.2634964947938494E-2</v>
      </c>
      <c r="CS43" s="63">
        <f t="shared" si="53"/>
        <v>-5.2405986285590928E-2</v>
      </c>
      <c r="CT43" s="63">
        <f t="shared" si="54"/>
        <v>1.5675587604849939E-2</v>
      </c>
      <c r="CU43" s="63">
        <f t="shared" si="55"/>
        <v>-3.8971033656893028E-2</v>
      </c>
      <c r="CV43" s="63">
        <f t="shared" si="56"/>
        <v>1.1522180901420679E-2</v>
      </c>
      <c r="CW43" s="63">
        <f t="shared" si="57"/>
        <v>0.53691906628577213</v>
      </c>
      <c r="CX43" s="63">
        <f t="shared" si="58"/>
        <v>0.63239336479106179</v>
      </c>
    </row>
    <row r="44" spans="1:102" x14ac:dyDescent="0.2">
      <c r="A44" s="61">
        <f>+'Indice PondENGHO'!A43</f>
        <v>43952</v>
      </c>
      <c r="B44" s="55">
        <f>+'Indice PondENGHO'!B43</f>
        <v>5</v>
      </c>
      <c r="C44" s="55">
        <f>+'Indice PondENGHO'!C43</f>
        <v>2020</v>
      </c>
      <c r="D44" s="62">
        <f>+'Indice PondENGHO'!BL43</f>
        <v>317.69677734375</v>
      </c>
      <c r="E44" s="62">
        <f>+'Indice PondENGHO'!BM43</f>
        <v>316.21566772460938</v>
      </c>
      <c r="F44" s="62">
        <f>+'Indice PondENGHO'!BN43</f>
        <v>315.97015380859375</v>
      </c>
      <c r="G44" s="62">
        <f>+'Indice PondENGHO'!BO43</f>
        <v>314.8739013671875</v>
      </c>
      <c r="H44" s="62">
        <f>+'Indice PondENGHO'!BP43</f>
        <v>313.07730102539063</v>
      </c>
      <c r="I44" s="62">
        <f>+'Indice PondENGHO'!CD43</f>
        <v>315.04037475585938</v>
      </c>
      <c r="K44" s="63">
        <f t="shared" si="29"/>
        <v>0.23622180925351427</v>
      </c>
      <c r="L44" s="63">
        <f t="shared" si="30"/>
        <v>0.29315540083506325</v>
      </c>
      <c r="M44" s="63">
        <f t="shared" si="31"/>
        <v>0.3326218987837164</v>
      </c>
      <c r="N44" s="63">
        <f t="shared" si="32"/>
        <v>0.41767177495382446</v>
      </c>
      <c r="O44" s="63">
        <f t="shared" si="33"/>
        <v>0.5933890203398926</v>
      </c>
      <c r="P44" s="63">
        <f t="shared" si="34"/>
        <v>1.873059904166011</v>
      </c>
      <c r="Q44" s="63">
        <f t="shared" si="35"/>
        <v>1.8730663643539591</v>
      </c>
      <c r="S44" s="62">
        <f>+'Indice PondENGHO'!D43</f>
        <v>330.3231201171875</v>
      </c>
      <c r="T44" s="62">
        <f>+'Indice PondENGHO'!P43</f>
        <v>329.650634765625</v>
      </c>
      <c r="U44" s="62">
        <f>+'Indice PondENGHO'!AB43</f>
        <v>329.04476928710938</v>
      </c>
      <c r="V44" s="62">
        <f>+'Indice PondENGHO'!AN43</f>
        <v>328.45339965820313</v>
      </c>
      <c r="W44" s="62">
        <f>+'Indice PondENGHO'!AZ43</f>
        <v>327.65914916992188</v>
      </c>
      <c r="Y44" s="63">
        <f t="shared" si="36"/>
        <v>0.53682829489341166</v>
      </c>
      <c r="Z44" s="63">
        <f t="shared" si="37"/>
        <v>0.43540634640407072</v>
      </c>
      <c r="AA44" s="63">
        <f t="shared" si="38"/>
        <v>0.40328682136873933</v>
      </c>
      <c r="AB44" s="63">
        <f t="shared" si="39"/>
        <v>0.33560762963954732</v>
      </c>
      <c r="AC44" s="63">
        <f t="shared" si="40"/>
        <v>0.24520593638414451</v>
      </c>
      <c r="AE44" s="62">
        <f>+'Indice PondENGHO'!D43</f>
        <v>330.3231201171875</v>
      </c>
      <c r="AF44" s="62">
        <f>+'Indice PondENGHO'!E43</f>
        <v>265.29641723632813</v>
      </c>
      <c r="AG44" s="62">
        <f>+'Indice PondENGHO'!F43</f>
        <v>275.6190185546875</v>
      </c>
      <c r="AH44" s="62">
        <f>+'Indice PondENGHO'!G43</f>
        <v>331.2113037109375</v>
      </c>
      <c r="AI44" s="62">
        <f>+'Indice PondENGHO'!H43</f>
        <v>315.17184448242188</v>
      </c>
      <c r="AJ44" s="62">
        <f>+'Indice PondENGHO'!I43</f>
        <v>345.40911865234375</v>
      </c>
      <c r="AK44" s="62">
        <f>+'Indice PondENGHO'!J43</f>
        <v>326.544677734375</v>
      </c>
      <c r="AL44" s="62">
        <f>+'Indice PondENGHO'!K43</f>
        <v>362.45071411132813</v>
      </c>
      <c r="AM44" s="62">
        <f>+'Indice PondENGHO'!L43</f>
        <v>306.22488403320313</v>
      </c>
      <c r="AN44" s="62">
        <f>+'Indice PondENGHO'!M43</f>
        <v>280.69873046875</v>
      </c>
      <c r="AO44" s="62">
        <f>+'Indice PondENGHO'!N43</f>
        <v>290.14218139648438</v>
      </c>
      <c r="AP44" s="62">
        <f>+'Indice PondENGHO'!O43</f>
        <v>318.82952880859375</v>
      </c>
      <c r="AQ44" s="62">
        <f t="shared" si="0"/>
        <v>317.69677734375</v>
      </c>
      <c r="AR44" s="62"/>
      <c r="AS44" s="62">
        <f>+'Indice PondENGHO'!AZ43</f>
        <v>327.65914916992188</v>
      </c>
      <c r="AT44" s="62">
        <f>+'Indice PondENGHO'!BA43</f>
        <v>266.20083618164063</v>
      </c>
      <c r="AU44" s="62">
        <f>+'Indice PondENGHO'!BB43</f>
        <v>279.10443115234375</v>
      </c>
      <c r="AV44" s="62">
        <f>+'Indice PondENGHO'!BC43</f>
        <v>322.16693115234375</v>
      </c>
      <c r="AW44" s="62">
        <f>+'Indice PondENGHO'!BD43</f>
        <v>316.83892822265625</v>
      </c>
      <c r="AX44" s="62">
        <f>+'Indice PondENGHO'!BE43</f>
        <v>337.96319580078125</v>
      </c>
      <c r="AY44" s="62">
        <f>+'Indice PondENGHO'!BF43</f>
        <v>323.48980712890625</v>
      </c>
      <c r="AZ44" s="62">
        <f>+'Indice PondENGHO'!BG43</f>
        <v>362.6226806640625</v>
      </c>
      <c r="BA44" s="62">
        <f>+'Indice PondENGHO'!BH43</f>
        <v>304.55722045898438</v>
      </c>
      <c r="BB44" s="62">
        <f>+'Indice PondENGHO'!BI43</f>
        <v>284.57125854492188</v>
      </c>
      <c r="BC44" s="62">
        <f>+'Indice PondENGHO'!BJ43</f>
        <v>286.73281860351563</v>
      </c>
      <c r="BD44" s="62">
        <f>+'Indice PondENGHO'!BK43</f>
        <v>313.65203857421875</v>
      </c>
      <c r="BE44" s="62">
        <f t="shared" si="1"/>
        <v>313.07730102539063</v>
      </c>
      <c r="BG44" s="63">
        <f t="shared" si="60"/>
        <v>0.53682829489341166</v>
      </c>
      <c r="BH44" s="63">
        <f t="shared" si="61"/>
        <v>1.0832151672909768E-2</v>
      </c>
      <c r="BI44" s="63">
        <f t="shared" si="62"/>
        <v>0.45312927849151918</v>
      </c>
      <c r="BJ44" s="63">
        <f t="shared" si="63"/>
        <v>2.1072271875723504E-2</v>
      </c>
      <c r="BK44" s="63">
        <f t="shared" si="64"/>
        <v>0.12507618667204229</v>
      </c>
      <c r="BL44" s="63">
        <f t="shared" si="65"/>
        <v>5.3359080362739675E-2</v>
      </c>
      <c r="BM44" s="63">
        <f t="shared" si="66"/>
        <v>0.12553279341669374</v>
      </c>
      <c r="BN44" s="63">
        <f t="shared" si="67"/>
        <v>4.9844029640349855E-2</v>
      </c>
      <c r="BO44" s="63">
        <f t="shared" si="68"/>
        <v>0.20126888479210561</v>
      </c>
      <c r="BP44" s="63">
        <f t="shared" si="69"/>
        <v>8.6861540700134774E-3</v>
      </c>
      <c r="BQ44" s="63">
        <f t="shared" si="70"/>
        <v>6.4299960835305162E-2</v>
      </c>
      <c r="BR44" s="63">
        <f t="shared" si="71"/>
        <v>7.368010870526974E-2</v>
      </c>
      <c r="BS44" s="63">
        <f t="shared" si="59"/>
        <v>1.7236091954280834</v>
      </c>
      <c r="BT44" s="63">
        <f t="shared" si="41"/>
        <v>1.9188607333451513</v>
      </c>
      <c r="BV44" s="63">
        <f t="shared" si="42"/>
        <v>0.24520593638414451</v>
      </c>
      <c r="BW44" s="63">
        <f t="shared" si="16"/>
        <v>1.0372059257070156E-2</v>
      </c>
      <c r="BX44" s="63">
        <f t="shared" si="17"/>
        <v>0.40007779834318158</v>
      </c>
      <c r="BY44" s="63">
        <f t="shared" si="18"/>
        <v>1.5201767450664381E-2</v>
      </c>
      <c r="BZ44" s="63">
        <f t="shared" si="19"/>
        <v>0.20698164544861855</v>
      </c>
      <c r="CA44" s="63">
        <f t="shared" si="20"/>
        <v>8.3808972172211518E-2</v>
      </c>
      <c r="CB44" s="63">
        <f t="shared" si="21"/>
        <v>0.1585691598855144</v>
      </c>
      <c r="CC44" s="63">
        <f t="shared" si="22"/>
        <v>3.6476776402214577E-2</v>
      </c>
      <c r="CD44" s="63">
        <f t="shared" si="23"/>
        <v>0.24782060406414275</v>
      </c>
      <c r="CE44" s="63">
        <f t="shared" si="24"/>
        <v>-2.9728989767609836E-3</v>
      </c>
      <c r="CF44" s="63">
        <f t="shared" si="25"/>
        <v>0.1164019527964479</v>
      </c>
      <c r="CG44" s="63">
        <f t="shared" si="26"/>
        <v>0.10237376429959626</v>
      </c>
      <c r="CH44" s="63">
        <f t="shared" si="43"/>
        <v>1.6203175375270453</v>
      </c>
      <c r="CI44" s="55">
        <f t="shared" si="44"/>
        <v>1.8471726086767504</v>
      </c>
      <c r="CK44" s="63">
        <f t="shared" si="45"/>
        <v>0.29162235850926715</v>
      </c>
      <c r="CL44" s="63">
        <f t="shared" si="46"/>
        <v>4.600924158396115E-4</v>
      </c>
      <c r="CM44" s="63">
        <f t="shared" si="47"/>
        <v>5.3051480148337604E-2</v>
      </c>
      <c r="CN44" s="63">
        <f t="shared" si="48"/>
        <v>5.8705044250591237E-3</v>
      </c>
      <c r="CO44" s="63">
        <f t="shared" si="49"/>
        <v>-8.1905458776576262E-2</v>
      </c>
      <c r="CP44" s="63">
        <f t="shared" si="50"/>
        <v>-3.0449891809471843E-2</v>
      </c>
      <c r="CQ44" s="63">
        <f t="shared" si="51"/>
        <v>-3.303636646882066E-2</v>
      </c>
      <c r="CR44" s="63">
        <f t="shared" si="52"/>
        <v>1.3367253238135278E-2</v>
      </c>
      <c r="CS44" s="63">
        <f t="shared" si="53"/>
        <v>-4.6551719272037134E-2</v>
      </c>
      <c r="CT44" s="63">
        <f t="shared" si="54"/>
        <v>1.1659053046774462E-2</v>
      </c>
      <c r="CU44" s="63">
        <f t="shared" si="55"/>
        <v>-5.2101991961142735E-2</v>
      </c>
      <c r="CV44" s="63">
        <f t="shared" si="56"/>
        <v>-2.8693655594326517E-2</v>
      </c>
      <c r="CW44" s="63">
        <f t="shared" si="57"/>
        <v>0.10329165790103811</v>
      </c>
      <c r="CX44" s="63">
        <f t="shared" si="58"/>
        <v>7.168812466840091E-2</v>
      </c>
    </row>
    <row r="45" spans="1:102" x14ac:dyDescent="0.2">
      <c r="A45" s="61">
        <f>+'Indice PondENGHO'!A44</f>
        <v>43983</v>
      </c>
      <c r="B45" s="55">
        <f>+'Indice PondENGHO'!B44</f>
        <v>6</v>
      </c>
      <c r="C45" s="55">
        <f>+'Indice PondENGHO'!C44</f>
        <v>2020</v>
      </c>
      <c r="D45" s="62">
        <f>+'Indice PondENGHO'!BL44</f>
        <v>325.277099609375</v>
      </c>
      <c r="E45" s="62">
        <f>+'Indice PondENGHO'!BM44</f>
        <v>323.70257568359375</v>
      </c>
      <c r="F45" s="62">
        <f>+'Indice PondENGHO'!BN44</f>
        <v>323.48883056640625</v>
      </c>
      <c r="G45" s="62">
        <f>+'Indice PondENGHO'!BO44</f>
        <v>322.34503173828125</v>
      </c>
      <c r="H45" s="62">
        <f>+'Indice PondENGHO'!BP44</f>
        <v>320.52880859375</v>
      </c>
      <c r="I45" s="62">
        <f>+'Indice PondENGHO'!CD44</f>
        <v>322.52935791015625</v>
      </c>
      <c r="K45" s="63">
        <f t="shared" si="29"/>
        <v>0.29386412973163961</v>
      </c>
      <c r="L45" s="63">
        <f t="shared" si="30"/>
        <v>0.36888596390688444</v>
      </c>
      <c r="M45" s="63">
        <f t="shared" si="31"/>
        <v>0.42174740125720822</v>
      </c>
      <c r="N45" s="63">
        <f t="shared" si="32"/>
        <v>0.5282618589481678</v>
      </c>
      <c r="O45" s="63">
        <f t="shared" si="33"/>
        <v>0.76438858063537063</v>
      </c>
      <c r="P45" s="63">
        <f t="shared" si="34"/>
        <v>2.3771479344792708</v>
      </c>
      <c r="Q45" s="63">
        <f t="shared" si="35"/>
        <v>2.3771502811664957</v>
      </c>
      <c r="S45" s="62">
        <f>+'Indice PondENGHO'!D44</f>
        <v>335.63360595703125</v>
      </c>
      <c r="T45" s="62">
        <f>+'Indice PondENGHO'!P44</f>
        <v>334.7823486328125</v>
      </c>
      <c r="U45" s="62">
        <f>+'Indice PondENGHO'!AB44</f>
        <v>334.05606079101563</v>
      </c>
      <c r="V45" s="62">
        <f>+'Indice PondENGHO'!AN44</f>
        <v>333.41561889648438</v>
      </c>
      <c r="W45" s="62">
        <f>+'Indice PondENGHO'!AZ44</f>
        <v>332.55392456054688</v>
      </c>
      <c r="Y45" s="63">
        <f t="shared" si="36"/>
        <v>0.57626984380438162</v>
      </c>
      <c r="Z45" s="63">
        <f t="shared" si="37"/>
        <v>0.44943302277564412</v>
      </c>
      <c r="AA45" s="63">
        <f t="shared" si="38"/>
        <v>0.40246020264500654</v>
      </c>
      <c r="AB45" s="63">
        <f t="shared" si="39"/>
        <v>0.33221827834843887</v>
      </c>
      <c r="AC45" s="63">
        <f t="shared" si="40"/>
        <v>0.24543662002203442</v>
      </c>
      <c r="AE45" s="62">
        <f>+'Indice PondENGHO'!D44</f>
        <v>335.63360595703125</v>
      </c>
      <c r="AF45" s="62">
        <f>+'Indice PondENGHO'!E44</f>
        <v>276.200439453125</v>
      </c>
      <c r="AG45" s="62">
        <f>+'Indice PondENGHO'!F44</f>
        <v>294.35342407226563</v>
      </c>
      <c r="AH45" s="62">
        <f>+'Indice PondENGHO'!G44</f>
        <v>334.33749389648438</v>
      </c>
      <c r="AI45" s="62">
        <f>+'Indice PondENGHO'!H44</f>
        <v>327.94003295898438</v>
      </c>
      <c r="AJ45" s="62">
        <f>+'Indice PondENGHO'!I44</f>
        <v>353.7283935546875</v>
      </c>
      <c r="AK45" s="62">
        <f>+'Indice PondENGHO'!J44</f>
        <v>331.66259765625</v>
      </c>
      <c r="AL45" s="62">
        <f>+'Indice PondENGHO'!K44</f>
        <v>363.78021240234375</v>
      </c>
      <c r="AM45" s="62">
        <f>+'Indice PondENGHO'!L44</f>
        <v>318.05575561523438</v>
      </c>
      <c r="AN45" s="62">
        <f>+'Indice PondENGHO'!M44</f>
        <v>287.26116943359375</v>
      </c>
      <c r="AO45" s="62">
        <f>+'Indice PondENGHO'!N44</f>
        <v>296.76303100585938</v>
      </c>
      <c r="AP45" s="62">
        <f>+'Indice PondENGHO'!O44</f>
        <v>320.207275390625</v>
      </c>
      <c r="AQ45" s="62">
        <f t="shared" si="0"/>
        <v>325.277099609375</v>
      </c>
      <c r="AR45" s="62"/>
      <c r="AS45" s="62">
        <f>+'Indice PondENGHO'!AZ44</f>
        <v>332.55392456054688</v>
      </c>
      <c r="AT45" s="62">
        <f>+'Indice PondENGHO'!BA44</f>
        <v>276.3924560546875</v>
      </c>
      <c r="AU45" s="62">
        <f>+'Indice PondENGHO'!BB44</f>
        <v>297.42608642578125</v>
      </c>
      <c r="AV45" s="62">
        <f>+'Indice PondENGHO'!BC44</f>
        <v>325.23739624023438</v>
      </c>
      <c r="AW45" s="62">
        <f>+'Indice PondENGHO'!BD44</f>
        <v>328.38290405273438</v>
      </c>
      <c r="AX45" s="62">
        <f>+'Indice PondENGHO'!BE44</f>
        <v>344.88177490234375</v>
      </c>
      <c r="AY45" s="62">
        <f>+'Indice PondENGHO'!BF44</f>
        <v>329.60565185546875</v>
      </c>
      <c r="AZ45" s="62">
        <f>+'Indice PondENGHO'!BG44</f>
        <v>364.2364501953125</v>
      </c>
      <c r="BA45" s="62">
        <f>+'Indice PondENGHO'!BH44</f>
        <v>316.68051147460938</v>
      </c>
      <c r="BB45" s="62">
        <f>+'Indice PondENGHO'!BI44</f>
        <v>289.31365966796875</v>
      </c>
      <c r="BC45" s="62">
        <f>+'Indice PondENGHO'!BJ44</f>
        <v>293.084228515625</v>
      </c>
      <c r="BD45" s="62">
        <f>+'Indice PondENGHO'!BK44</f>
        <v>314.20431518554688</v>
      </c>
      <c r="BE45" s="62">
        <f t="shared" si="1"/>
        <v>320.52880859375</v>
      </c>
      <c r="BG45" s="63">
        <f t="shared" si="60"/>
        <v>0.57626984380438162</v>
      </c>
      <c r="BH45" s="63">
        <f t="shared" si="61"/>
        <v>7.6319219258701776E-2</v>
      </c>
      <c r="BI45" s="63">
        <f t="shared" si="62"/>
        <v>0.47130126038125919</v>
      </c>
      <c r="BJ45" s="63">
        <f t="shared" si="63"/>
        <v>0.13964405263294158</v>
      </c>
      <c r="BK45" s="63">
        <f t="shared" si="64"/>
        <v>0.16555576541737052</v>
      </c>
      <c r="BL45" s="63">
        <f t="shared" si="65"/>
        <v>0.10960528756630718</v>
      </c>
      <c r="BM45" s="63">
        <f t="shared" si="66"/>
        <v>0.16735934039907768</v>
      </c>
      <c r="BN45" s="63">
        <f t="shared" si="67"/>
        <v>2.0989827431758909E-2</v>
      </c>
      <c r="BO45" s="63">
        <f t="shared" si="68"/>
        <v>0.28682526361846228</v>
      </c>
      <c r="BP45" s="63">
        <f t="shared" si="69"/>
        <v>3.404582012529616E-2</v>
      </c>
      <c r="BQ45" s="63">
        <f t="shared" si="70"/>
        <v>9.1462503551662369E-2</v>
      </c>
      <c r="BR45" s="63">
        <f t="shared" si="71"/>
        <v>1.5911813166626952E-2</v>
      </c>
      <c r="BS45" s="63">
        <f t="shared" si="59"/>
        <v>2.1552899973538464</v>
      </c>
      <c r="BT45" s="63">
        <f t="shared" si="41"/>
        <v>2.3860242867440373</v>
      </c>
      <c r="BV45" s="63">
        <f t="shared" si="42"/>
        <v>0.24543662002203442</v>
      </c>
      <c r="BW45" s="63">
        <f t="shared" si="16"/>
        <v>5.9909806949276431E-2</v>
      </c>
      <c r="BX45" s="63">
        <f t="shared" si="17"/>
        <v>0.3493488988033463</v>
      </c>
      <c r="BY45" s="63">
        <f t="shared" si="18"/>
        <v>0.143379359734539</v>
      </c>
      <c r="BZ45" s="63">
        <f t="shared" si="19"/>
        <v>0.25793786711691663</v>
      </c>
      <c r="CA45" s="63">
        <f t="shared" si="20"/>
        <v>0.17671274031548709</v>
      </c>
      <c r="CB45" s="63">
        <f t="shared" si="21"/>
        <v>0.30561288485408672</v>
      </c>
      <c r="CC45" s="63">
        <f t="shared" si="22"/>
        <v>2.3482179000904897E-2</v>
      </c>
      <c r="CD45" s="63">
        <f t="shared" si="23"/>
        <v>0.37740437310730729</v>
      </c>
      <c r="CE45" s="63">
        <f t="shared" si="24"/>
        <v>5.7014408076551247E-2</v>
      </c>
      <c r="CF45" s="63">
        <f t="shared" si="25"/>
        <v>0.16557297738197102</v>
      </c>
      <c r="CG45" s="63">
        <f t="shared" si="26"/>
        <v>8.8343186854644654E-3</v>
      </c>
      <c r="CH45" s="63">
        <f t="shared" si="43"/>
        <v>2.1706464340478857</v>
      </c>
      <c r="CI45" s="55">
        <f t="shared" si="44"/>
        <v>2.3800855392435594</v>
      </c>
      <c r="CK45" s="63">
        <f t="shared" si="45"/>
        <v>0.3308332237823472</v>
      </c>
      <c r="CL45" s="63">
        <f t="shared" si="46"/>
        <v>1.6409412309425345E-2</v>
      </c>
      <c r="CM45" s="63">
        <f t="shared" si="47"/>
        <v>0.12195236157791289</v>
      </c>
      <c r="CN45" s="63">
        <f t="shared" si="48"/>
        <v>-3.7353071015974182E-3</v>
      </c>
      <c r="CO45" s="63">
        <f t="shared" si="49"/>
        <v>-9.238210169954611E-2</v>
      </c>
      <c r="CP45" s="63">
        <f t="shared" si="50"/>
        <v>-6.7107452749179911E-2</v>
      </c>
      <c r="CQ45" s="63">
        <f t="shared" si="51"/>
        <v>-0.13825354445500904</v>
      </c>
      <c r="CR45" s="63">
        <f t="shared" si="52"/>
        <v>-2.4923515691459876E-3</v>
      </c>
      <c r="CS45" s="63">
        <f t="shared" si="53"/>
        <v>-9.0579109488845011E-2</v>
      </c>
      <c r="CT45" s="63">
        <f t="shared" si="54"/>
        <v>-2.2968587951255087E-2</v>
      </c>
      <c r="CU45" s="63">
        <f t="shared" si="55"/>
        <v>-7.4110473830308651E-2</v>
      </c>
      <c r="CV45" s="63">
        <f t="shared" si="56"/>
        <v>7.0774944811624867E-3</v>
      </c>
      <c r="CW45" s="63">
        <f t="shared" si="57"/>
        <v>-1.5356436694039299E-2</v>
      </c>
      <c r="CX45" s="63">
        <f t="shared" si="58"/>
        <v>5.9387475004779589E-3</v>
      </c>
    </row>
    <row r="46" spans="1:102" x14ac:dyDescent="0.2">
      <c r="A46" s="61">
        <f>+'Indice PondENGHO'!A45</f>
        <v>44013</v>
      </c>
      <c r="B46" s="55">
        <f>+'Indice PondENGHO'!B45</f>
        <v>7</v>
      </c>
      <c r="C46" s="55">
        <f>+'Indice PondENGHO'!C45</f>
        <v>2020</v>
      </c>
      <c r="D46" s="62">
        <f>+'Indice PondENGHO'!BL45</f>
        <v>332.57168579101563</v>
      </c>
      <c r="E46" s="62">
        <f>+'Indice PondENGHO'!BM45</f>
        <v>330.86721801757813</v>
      </c>
      <c r="F46" s="62">
        <f>+'Indice PondENGHO'!BN45</f>
        <v>330.6878662109375</v>
      </c>
      <c r="G46" s="62">
        <f>+'Indice PondENGHO'!BO45</f>
        <v>329.4600830078125</v>
      </c>
      <c r="H46" s="62">
        <f>+'Indice PondENGHO'!BP45</f>
        <v>327.49749755859375</v>
      </c>
      <c r="I46" s="62">
        <f>+'Indice PondENGHO'!CD45</f>
        <v>329.6416015625</v>
      </c>
      <c r="K46" s="63">
        <f t="shared" si="29"/>
        <v>0.27622089695043262</v>
      </c>
      <c r="L46" s="63">
        <f t="shared" si="30"/>
        <v>0.3448110022137934</v>
      </c>
      <c r="M46" s="63">
        <f t="shared" si="31"/>
        <v>0.39444121549739936</v>
      </c>
      <c r="N46" s="63">
        <f t="shared" si="32"/>
        <v>0.49140315182481831</v>
      </c>
      <c r="O46" s="63">
        <f t="shared" si="33"/>
        <v>0.69826148535138222</v>
      </c>
      <c r="P46" s="63">
        <f t="shared" si="34"/>
        <v>2.2051377518378259</v>
      </c>
      <c r="Q46" s="63">
        <f t="shared" si="35"/>
        <v>2.2051461294648744</v>
      </c>
      <c r="S46" s="62">
        <f>+'Indice PondENGHO'!D45</f>
        <v>341.69204711914063</v>
      </c>
      <c r="T46" s="62">
        <f>+'Indice PondENGHO'!P45</f>
        <v>340.83282470703125</v>
      </c>
      <c r="U46" s="62">
        <f>+'Indice PondENGHO'!AB45</f>
        <v>340.14019775390625</v>
      </c>
      <c r="V46" s="62">
        <f>+'Indice PondENGHO'!AN45</f>
        <v>339.5438232421875</v>
      </c>
      <c r="W46" s="62">
        <f>+'Indice PondENGHO'!AZ45</f>
        <v>338.70108032226563</v>
      </c>
      <c r="Y46" s="63">
        <f t="shared" si="36"/>
        <v>0.64211357797574586</v>
      </c>
      <c r="Z46" s="63">
        <f t="shared" si="37"/>
        <v>0.51764178226157931</v>
      </c>
      <c r="AA46" s="63">
        <f t="shared" si="38"/>
        <v>0.47726438722209824</v>
      </c>
      <c r="AB46" s="63">
        <f t="shared" si="39"/>
        <v>0.40077119351001167</v>
      </c>
      <c r="AC46" s="63">
        <f t="shared" si="40"/>
        <v>0.30106850314435929</v>
      </c>
      <c r="AE46" s="62">
        <f>+'Indice PondENGHO'!D45</f>
        <v>341.69204711914063</v>
      </c>
      <c r="AF46" s="62">
        <f>+'Indice PondENGHO'!E45</f>
        <v>280.82403564453125</v>
      </c>
      <c r="AG46" s="62">
        <f>+'Indice PondENGHO'!F45</f>
        <v>310.16339111328125</v>
      </c>
      <c r="AH46" s="62">
        <f>+'Indice PondENGHO'!G45</f>
        <v>337.94091796875</v>
      </c>
      <c r="AI46" s="62">
        <f>+'Indice PondENGHO'!H45</f>
        <v>338.2655029296875</v>
      </c>
      <c r="AJ46" s="62">
        <f>+'Indice PondENGHO'!I45</f>
        <v>361.95724487304688</v>
      </c>
      <c r="AK46" s="62">
        <f>+'Indice PondENGHO'!J45</f>
        <v>338.091552734375</v>
      </c>
      <c r="AL46" s="62">
        <f>+'Indice PondENGHO'!K45</f>
        <v>368.48068237304688</v>
      </c>
      <c r="AM46" s="62">
        <f>+'Indice PondENGHO'!L45</f>
        <v>326.91806030273438</v>
      </c>
      <c r="AN46" s="62">
        <f>+'Indice PondENGHO'!M45</f>
        <v>289.05026245117188</v>
      </c>
      <c r="AO46" s="62">
        <f>+'Indice PondENGHO'!N45</f>
        <v>302.41067504882813</v>
      </c>
      <c r="AP46" s="62">
        <f>+'Indice PondENGHO'!O45</f>
        <v>327.4078369140625</v>
      </c>
      <c r="AQ46" s="62">
        <f t="shared" si="0"/>
        <v>332.57168579101563</v>
      </c>
      <c r="AR46" s="62"/>
      <c r="AS46" s="62">
        <f>+'Indice PondENGHO'!AZ45</f>
        <v>338.70108032226563</v>
      </c>
      <c r="AT46" s="62">
        <f>+'Indice PondENGHO'!BA45</f>
        <v>281.062255859375</v>
      </c>
      <c r="AU46" s="62">
        <f>+'Indice PondENGHO'!BB45</f>
        <v>312.57058715820313</v>
      </c>
      <c r="AV46" s="62">
        <f>+'Indice PondENGHO'!BC45</f>
        <v>328.38995361328125</v>
      </c>
      <c r="AW46" s="62">
        <f>+'Indice PondENGHO'!BD45</f>
        <v>339.32955932617188</v>
      </c>
      <c r="AX46" s="62">
        <f>+'Indice PondENGHO'!BE45</f>
        <v>351.915771484375</v>
      </c>
      <c r="AY46" s="62">
        <f>+'Indice PondENGHO'!BF45</f>
        <v>335.49407958984375</v>
      </c>
      <c r="AZ46" s="62">
        <f>+'Indice PondENGHO'!BG45</f>
        <v>368.80999755859375</v>
      </c>
      <c r="BA46" s="62">
        <f>+'Indice PondENGHO'!BH45</f>
        <v>324.6793212890625</v>
      </c>
      <c r="BB46" s="62">
        <f>+'Indice PondENGHO'!BI45</f>
        <v>289.77090454101563</v>
      </c>
      <c r="BC46" s="62">
        <f>+'Indice PondENGHO'!BJ45</f>
        <v>298.51101684570313</v>
      </c>
      <c r="BD46" s="62">
        <f>+'Indice PondENGHO'!BK45</f>
        <v>321.97323608398438</v>
      </c>
      <c r="BE46" s="62">
        <f t="shared" si="1"/>
        <v>327.49749755859375</v>
      </c>
      <c r="BG46" s="63">
        <f t="shared" si="60"/>
        <v>0.64211357797574586</v>
      </c>
      <c r="BH46" s="63">
        <f t="shared" si="61"/>
        <v>3.1607227991537298E-2</v>
      </c>
      <c r="BI46" s="63">
        <f t="shared" si="62"/>
        <v>0.38846238280470741</v>
      </c>
      <c r="BJ46" s="63">
        <f t="shared" si="63"/>
        <v>0.15721057090031962</v>
      </c>
      <c r="BK46" s="63">
        <f t="shared" si="64"/>
        <v>0.13076278848161726</v>
      </c>
      <c r="BL46" s="63">
        <f t="shared" si="65"/>
        <v>0.10588746872718506</v>
      </c>
      <c r="BM46" s="63">
        <f t="shared" si="66"/>
        <v>0.20533178421711848</v>
      </c>
      <c r="BN46" s="63">
        <f t="shared" si="67"/>
        <v>7.2480584633506637E-2</v>
      </c>
      <c r="BO46" s="63">
        <f t="shared" si="68"/>
        <v>0.20984888149256134</v>
      </c>
      <c r="BP46" s="63">
        <f t="shared" si="69"/>
        <v>9.0654791725114144E-3</v>
      </c>
      <c r="BQ46" s="63">
        <f t="shared" si="70"/>
        <v>7.6200180272170556E-2</v>
      </c>
      <c r="BR46" s="63">
        <f t="shared" si="71"/>
        <v>8.1222436736817866E-2</v>
      </c>
      <c r="BS46" s="63">
        <f t="shared" si="59"/>
        <v>2.1101933634057986</v>
      </c>
      <c r="BT46" s="63">
        <f t="shared" si="41"/>
        <v>2.2425760037828368</v>
      </c>
      <c r="BV46" s="63">
        <f t="shared" si="42"/>
        <v>0.30106850314435929</v>
      </c>
      <c r="BW46" s="63">
        <f t="shared" si="16"/>
        <v>2.6812510386130712E-2</v>
      </c>
      <c r="BX46" s="63">
        <f t="shared" si="17"/>
        <v>0.28205522127654142</v>
      </c>
      <c r="BY46" s="63">
        <f t="shared" si="18"/>
        <v>0.1437904304897277</v>
      </c>
      <c r="BZ46" s="63">
        <f t="shared" si="19"/>
        <v>0.23890522558460961</v>
      </c>
      <c r="CA46" s="63">
        <f t="shared" si="20"/>
        <v>0.17548403661253317</v>
      </c>
      <c r="CB46" s="63">
        <f t="shared" si="21"/>
        <v>0.28740814471788412</v>
      </c>
      <c r="CC46" s="63">
        <f t="shared" si="22"/>
        <v>6.5003175886131664E-2</v>
      </c>
      <c r="CD46" s="63">
        <f t="shared" si="23"/>
        <v>0.24321831787681072</v>
      </c>
      <c r="CE46" s="63">
        <f t="shared" si="24"/>
        <v>5.3693249918159991E-3</v>
      </c>
      <c r="CF46" s="63">
        <f t="shared" si="25"/>
        <v>0.13818048425361612</v>
      </c>
      <c r="CG46" s="63">
        <f t="shared" si="26"/>
        <v>0.12138404947530824</v>
      </c>
      <c r="CH46" s="63">
        <f t="shared" si="43"/>
        <v>2.0286794246954689</v>
      </c>
      <c r="CI46" s="55">
        <f t="shared" si="44"/>
        <v>2.1741225056859381</v>
      </c>
      <c r="CK46" s="63">
        <f t="shared" si="45"/>
        <v>0.34104507483138657</v>
      </c>
      <c r="CL46" s="63">
        <f t="shared" si="46"/>
        <v>4.7947176054065864E-3</v>
      </c>
      <c r="CM46" s="63">
        <f t="shared" si="47"/>
        <v>0.10640716152816598</v>
      </c>
      <c r="CN46" s="63">
        <f t="shared" si="48"/>
        <v>1.3420140410591919E-2</v>
      </c>
      <c r="CO46" s="63">
        <f t="shared" si="49"/>
        <v>-0.10814243710299234</v>
      </c>
      <c r="CP46" s="63">
        <f t="shared" si="50"/>
        <v>-6.9596567885348112E-2</v>
      </c>
      <c r="CQ46" s="63">
        <f t="shared" si="51"/>
        <v>-8.2076360500765638E-2</v>
      </c>
      <c r="CR46" s="63">
        <f t="shared" si="52"/>
        <v>7.4774087473749723E-3</v>
      </c>
      <c r="CS46" s="63">
        <f t="shared" si="53"/>
        <v>-3.3369436384249385E-2</v>
      </c>
      <c r="CT46" s="63">
        <f t="shared" si="54"/>
        <v>3.6961541806954153E-3</v>
      </c>
      <c r="CU46" s="63">
        <f t="shared" si="55"/>
        <v>-6.1980303981445564E-2</v>
      </c>
      <c r="CV46" s="63">
        <f t="shared" si="56"/>
        <v>-4.0161612738490379E-2</v>
      </c>
      <c r="CW46" s="63">
        <f t="shared" si="57"/>
        <v>8.1513938710329636E-2</v>
      </c>
      <c r="CX46" s="63">
        <f t="shared" si="58"/>
        <v>6.8453498096898713E-2</v>
      </c>
    </row>
    <row r="47" spans="1:102" x14ac:dyDescent="0.2">
      <c r="A47" s="61">
        <f>+'Indice PondENGHO'!A46</f>
        <v>44044</v>
      </c>
      <c r="B47" s="55">
        <f>+'Indice PondENGHO'!B46</f>
        <v>8</v>
      </c>
      <c r="C47" s="55">
        <f>+'Indice PondENGHO'!C46</f>
        <v>2020</v>
      </c>
      <c r="D47" s="62">
        <f>+'Indice PondENGHO'!BL46</f>
        <v>341.42037963867188</v>
      </c>
      <c r="E47" s="62">
        <f>+'Indice PondENGHO'!BM46</f>
        <v>339.68743896484375</v>
      </c>
      <c r="F47" s="62">
        <f>+'Indice PondENGHO'!BN46</f>
        <v>339.524169921875</v>
      </c>
      <c r="G47" s="62">
        <f>+'Indice PondENGHO'!BO46</f>
        <v>338.23031616210938</v>
      </c>
      <c r="H47" s="62">
        <f>+'Indice PondENGHO'!BP46</f>
        <v>336.17413330078125</v>
      </c>
      <c r="I47" s="62">
        <f>+'Indice PondENGHO'!CD46</f>
        <v>338.41061401367188</v>
      </c>
      <c r="K47" s="63">
        <f t="shared" si="29"/>
        <v>0.32784025393888672</v>
      </c>
      <c r="L47" s="63">
        <f t="shared" si="30"/>
        <v>0.41532999880933325</v>
      </c>
      <c r="M47" s="63">
        <f t="shared" si="31"/>
        <v>0.47370267321273762</v>
      </c>
      <c r="N47" s="63">
        <f t="shared" si="32"/>
        <v>0.59264998731502916</v>
      </c>
      <c r="O47" s="63">
        <f t="shared" si="33"/>
        <v>0.85063962410581506</v>
      </c>
      <c r="P47" s="63">
        <f t="shared" si="34"/>
        <v>2.6601625373818019</v>
      </c>
      <c r="Q47" s="63">
        <f t="shared" si="35"/>
        <v>2.6601655888112363</v>
      </c>
      <c r="S47" s="62">
        <f>+'Indice PondENGHO'!D46</f>
        <v>352.25106811523438</v>
      </c>
      <c r="T47" s="62">
        <f>+'Indice PondENGHO'!P46</f>
        <v>351.61203002929688</v>
      </c>
      <c r="U47" s="62">
        <f>+'Indice PondENGHO'!AB46</f>
        <v>351.09405517578125</v>
      </c>
      <c r="V47" s="62">
        <f>+'Indice PondENGHO'!AN46</f>
        <v>350.6097412109375</v>
      </c>
      <c r="W47" s="62">
        <f>+'Indice PondENGHO'!AZ46</f>
        <v>349.96310424804688</v>
      </c>
      <c r="Y47" s="63">
        <f t="shared" si="36"/>
        <v>1.0945682070937524</v>
      </c>
      <c r="Z47" s="63">
        <f t="shared" si="37"/>
        <v>0.90223347327273395</v>
      </c>
      <c r="AA47" s="63">
        <f t="shared" si="38"/>
        <v>0.84055891933615312</v>
      </c>
      <c r="AB47" s="63">
        <f t="shared" si="39"/>
        <v>0.7080580803137636</v>
      </c>
      <c r="AC47" s="63">
        <f t="shared" si="40"/>
        <v>0.53984195619328901</v>
      </c>
      <c r="AE47" s="62">
        <f>+'Indice PondENGHO'!D46</f>
        <v>352.25106811523438</v>
      </c>
      <c r="AF47" s="62">
        <f>+'Indice PondENGHO'!E46</f>
        <v>285.40203857421875</v>
      </c>
      <c r="AG47" s="62">
        <f>+'Indice PondENGHO'!F46</f>
        <v>316.82754516601563</v>
      </c>
      <c r="AH47" s="62">
        <f>+'Indice PondENGHO'!G46</f>
        <v>345.64382934570313</v>
      </c>
      <c r="AI47" s="62">
        <f>+'Indice PondENGHO'!H46</f>
        <v>348.94998168945313</v>
      </c>
      <c r="AJ47" s="62">
        <f>+'Indice PondENGHO'!I46</f>
        <v>370.90347290039063</v>
      </c>
      <c r="AK47" s="62">
        <f>+'Indice PondENGHO'!J46</f>
        <v>347.9554443359375</v>
      </c>
      <c r="AL47" s="62">
        <f>+'Indice PondENGHO'!K46</f>
        <v>371.92843627929688</v>
      </c>
      <c r="AM47" s="62">
        <f>+'Indice PondENGHO'!L46</f>
        <v>336.3924560546875</v>
      </c>
      <c r="AN47" s="62">
        <f>+'Indice PondENGHO'!M46</f>
        <v>292.33697509765625</v>
      </c>
      <c r="AO47" s="62">
        <f>+'Indice PondENGHO'!N46</f>
        <v>308.14617919921875</v>
      </c>
      <c r="AP47" s="62">
        <f>+'Indice PondENGHO'!O46</f>
        <v>336.62841796875</v>
      </c>
      <c r="AQ47" s="62">
        <f t="shared" si="0"/>
        <v>341.42037963867188</v>
      </c>
      <c r="AR47" s="62"/>
      <c r="AS47" s="62">
        <f>+'Indice PondENGHO'!AZ46</f>
        <v>349.96310424804688</v>
      </c>
      <c r="AT47" s="62">
        <f>+'Indice PondENGHO'!BA46</f>
        <v>285.66583251953125</v>
      </c>
      <c r="AU47" s="62">
        <f>+'Indice PondENGHO'!BB46</f>
        <v>320.13870239257813</v>
      </c>
      <c r="AV47" s="62">
        <f>+'Indice PondENGHO'!BC46</f>
        <v>335.95791625976563</v>
      </c>
      <c r="AW47" s="62">
        <f>+'Indice PondENGHO'!BD46</f>
        <v>350.15646362304688</v>
      </c>
      <c r="AX47" s="62">
        <f>+'Indice PondENGHO'!BE46</f>
        <v>360.13623046875</v>
      </c>
      <c r="AY47" s="62">
        <f>+'Indice PondENGHO'!BF46</f>
        <v>345.07614135742188</v>
      </c>
      <c r="AZ47" s="62">
        <f>+'Indice PondENGHO'!BG46</f>
        <v>370.88909912109375</v>
      </c>
      <c r="BA47" s="62">
        <f>+'Indice PondENGHO'!BH46</f>
        <v>335.24374389648438</v>
      </c>
      <c r="BB47" s="62">
        <f>+'Indice PondENGHO'!BI46</f>
        <v>293.5826416015625</v>
      </c>
      <c r="BC47" s="62">
        <f>+'Indice PondENGHO'!BJ46</f>
        <v>304.01040649414063</v>
      </c>
      <c r="BD47" s="62">
        <f>+'Indice PondENGHO'!BK46</f>
        <v>333.51165771484375</v>
      </c>
      <c r="BE47" s="62">
        <f t="shared" si="1"/>
        <v>336.17413330078125</v>
      </c>
      <c r="BG47" s="63">
        <f t="shared" si="60"/>
        <v>1.0945682070937524</v>
      </c>
      <c r="BH47" s="63">
        <f t="shared" si="61"/>
        <v>3.0609116552478083E-2</v>
      </c>
      <c r="BI47" s="63">
        <f t="shared" si="62"/>
        <v>0.16015158830439422</v>
      </c>
      <c r="BJ47" s="63">
        <f t="shared" si="63"/>
        <v>0.32869226765038129</v>
      </c>
      <c r="BK47" s="63">
        <f t="shared" si="64"/>
        <v>0.13234145414049386</v>
      </c>
      <c r="BL47" s="63">
        <f t="shared" si="65"/>
        <v>0.11259355499134563</v>
      </c>
      <c r="BM47" s="63">
        <f t="shared" si="66"/>
        <v>0.30812880364594164</v>
      </c>
      <c r="BN47" s="63">
        <f t="shared" si="67"/>
        <v>5.1997789482828363E-2</v>
      </c>
      <c r="BO47" s="63">
        <f t="shared" si="68"/>
        <v>0.21942177311483738</v>
      </c>
      <c r="BP47" s="63">
        <f t="shared" si="69"/>
        <v>1.628875145428979E-2</v>
      </c>
      <c r="BQ47" s="63">
        <f t="shared" si="70"/>
        <v>7.5688255886794759E-2</v>
      </c>
      <c r="BR47" s="63">
        <f t="shared" si="71"/>
        <v>0.10172698100962267</v>
      </c>
      <c r="BS47" s="63">
        <f t="shared" si="59"/>
        <v>2.6322085433271605</v>
      </c>
      <c r="BT47" s="63">
        <f t="shared" si="41"/>
        <v>2.6606876729778683</v>
      </c>
      <c r="BV47" s="63">
        <f t="shared" si="42"/>
        <v>0.53984195619328901</v>
      </c>
      <c r="BW47" s="63">
        <f t="shared" si="16"/>
        <v>2.5869836149733105E-2</v>
      </c>
      <c r="BX47" s="63">
        <f t="shared" si="17"/>
        <v>0.13795136516304463</v>
      </c>
      <c r="BY47" s="63">
        <f t="shared" si="18"/>
        <v>0.33783531686701912</v>
      </c>
      <c r="BZ47" s="63">
        <f t="shared" si="19"/>
        <v>0.23126376344170291</v>
      </c>
      <c r="CA47" s="63">
        <f t="shared" si="20"/>
        <v>0.20071998371303013</v>
      </c>
      <c r="CB47" s="63">
        <f t="shared" si="21"/>
        <v>0.45773884681997773</v>
      </c>
      <c r="CC47" s="63">
        <f t="shared" si="22"/>
        <v>2.8921191619119834E-2</v>
      </c>
      <c r="CD47" s="63">
        <f t="shared" si="23"/>
        <v>0.31439509299258661</v>
      </c>
      <c r="CE47" s="63">
        <f t="shared" si="24"/>
        <v>4.3807943373322104E-2</v>
      </c>
      <c r="CF47" s="63">
        <f t="shared" si="25"/>
        <v>0.13704948351582844</v>
      </c>
      <c r="CG47" s="63">
        <f t="shared" si="26"/>
        <v>0.17644380321401543</v>
      </c>
      <c r="CH47" s="63">
        <f t="shared" si="43"/>
        <v>2.6318385830626694</v>
      </c>
      <c r="CI47" s="55">
        <f t="shared" si="44"/>
        <v>2.6493746690797737</v>
      </c>
      <c r="CK47" s="63">
        <f t="shared" si="45"/>
        <v>0.55472625090046335</v>
      </c>
      <c r="CL47" s="63">
        <f t="shared" si="46"/>
        <v>4.7392804027449782E-3</v>
      </c>
      <c r="CM47" s="63">
        <f t="shared" si="47"/>
        <v>2.220022314134959E-2</v>
      </c>
      <c r="CN47" s="63">
        <f t="shared" si="48"/>
        <v>-9.143049216637833E-3</v>
      </c>
      <c r="CO47" s="63">
        <f t="shared" si="49"/>
        <v>-9.8922309301209044E-2</v>
      </c>
      <c r="CP47" s="63">
        <f t="shared" si="50"/>
        <v>-8.8126428721684497E-2</v>
      </c>
      <c r="CQ47" s="63">
        <f t="shared" si="51"/>
        <v>-0.14961004317403609</v>
      </c>
      <c r="CR47" s="63">
        <f t="shared" si="52"/>
        <v>2.3076597863708529E-2</v>
      </c>
      <c r="CS47" s="63">
        <f t="shared" si="53"/>
        <v>-9.4973319877749235E-2</v>
      </c>
      <c r="CT47" s="63">
        <f t="shared" si="54"/>
        <v>-2.7519191919032314E-2</v>
      </c>
      <c r="CU47" s="63">
        <f t="shared" si="55"/>
        <v>-6.1361227629033677E-2</v>
      </c>
      <c r="CV47" s="63">
        <f t="shared" si="56"/>
        <v>-7.4716822204392755E-2</v>
      </c>
      <c r="CW47" s="63">
        <f t="shared" si="57"/>
        <v>3.699602644910982E-4</v>
      </c>
      <c r="CX47" s="63">
        <f t="shared" si="58"/>
        <v>1.1313003898094642E-2</v>
      </c>
    </row>
    <row r="48" spans="1:102" x14ac:dyDescent="0.2">
      <c r="A48" s="61">
        <f>+'Indice PondENGHO'!A47</f>
        <v>44075</v>
      </c>
      <c r="B48" s="55">
        <f>+'Indice PondENGHO'!B47</f>
        <v>9</v>
      </c>
      <c r="C48" s="55">
        <f>+'Indice PondENGHO'!C47</f>
        <v>2020</v>
      </c>
      <c r="D48" s="62">
        <f>+'Indice PondENGHO'!BL47</f>
        <v>349.19900512695313</v>
      </c>
      <c r="E48" s="62">
        <f>+'Indice PondENGHO'!BM47</f>
        <v>347.3663330078125</v>
      </c>
      <c r="F48" s="62">
        <f>+'Indice PondENGHO'!BN47</f>
        <v>347.19503784179688</v>
      </c>
      <c r="G48" s="62">
        <f>+'Indice PondENGHO'!BO47</f>
        <v>345.89773559570313</v>
      </c>
      <c r="H48" s="62">
        <f>+'Indice PondENGHO'!BP47</f>
        <v>343.59564208984375</v>
      </c>
      <c r="I48" s="62">
        <f>+'Indice PondENGHO'!CD47</f>
        <v>346.01455688476563</v>
      </c>
      <c r="K48" s="63">
        <f t="shared" si="29"/>
        <v>0.28072688712966704</v>
      </c>
      <c r="L48" s="63">
        <f t="shared" si="30"/>
        <v>0.35221719252136674</v>
      </c>
      <c r="M48" s="63">
        <f t="shared" si="31"/>
        <v>0.40056937753628385</v>
      </c>
      <c r="N48" s="63">
        <f t="shared" si="32"/>
        <v>0.50470127417333466</v>
      </c>
      <c r="O48" s="63">
        <f t="shared" si="33"/>
        <v>0.7087359933932097</v>
      </c>
      <c r="P48" s="63">
        <f t="shared" si="34"/>
        <v>2.2469507247538618</v>
      </c>
      <c r="Q48" s="63">
        <f t="shared" si="35"/>
        <v>2.246957558720819</v>
      </c>
      <c r="S48" s="62">
        <f>+'Indice PondENGHO'!D47</f>
        <v>360.54409790039063</v>
      </c>
      <c r="T48" s="62">
        <f>+'Indice PondENGHO'!P47</f>
        <v>359.65972900390625</v>
      </c>
      <c r="U48" s="62">
        <f>+'Indice PondENGHO'!AB47</f>
        <v>358.978271484375</v>
      </c>
      <c r="V48" s="62">
        <f>+'Indice PondENGHO'!AN47</f>
        <v>358.3577880859375</v>
      </c>
      <c r="W48" s="62">
        <f>+'Indice PondENGHO'!AZ47</f>
        <v>357.48568725585938</v>
      </c>
      <c r="Y48" s="63">
        <f t="shared" si="36"/>
        <v>0.83739089047135251</v>
      </c>
      <c r="Z48" s="63">
        <f t="shared" si="37"/>
        <v>0.65611228029191215</v>
      </c>
      <c r="AA48" s="63">
        <f t="shared" si="38"/>
        <v>0.58926028542217046</v>
      </c>
      <c r="AB48" s="63">
        <f t="shared" si="39"/>
        <v>0.48290749756512708</v>
      </c>
      <c r="AC48" s="63">
        <f t="shared" si="40"/>
        <v>0.35128602237246742</v>
      </c>
      <c r="AE48" s="62">
        <f>+'Indice PondENGHO'!D47</f>
        <v>360.54409790039063</v>
      </c>
      <c r="AF48" s="62">
        <f>+'Indice PondENGHO'!E47</f>
        <v>292.60791015625</v>
      </c>
      <c r="AG48" s="62">
        <f>+'Indice PondENGHO'!F47</f>
        <v>325.07296752929688</v>
      </c>
      <c r="AH48" s="62">
        <f>+'Indice PondENGHO'!G47</f>
        <v>350.9215087890625</v>
      </c>
      <c r="AI48" s="62">
        <f>+'Indice PondENGHO'!H47</f>
        <v>356.0970458984375</v>
      </c>
      <c r="AJ48" s="62">
        <f>+'Indice PondENGHO'!I47</f>
        <v>384.33578491210938</v>
      </c>
      <c r="AK48" s="62">
        <f>+'Indice PondENGHO'!J47</f>
        <v>359.92855834960938</v>
      </c>
      <c r="AL48" s="62">
        <f>+'Indice PondENGHO'!K47</f>
        <v>373.24533081054688</v>
      </c>
      <c r="AM48" s="62">
        <f>+'Indice PondENGHO'!L47</f>
        <v>341.59500122070313</v>
      </c>
      <c r="AN48" s="62">
        <f>+'Indice PondENGHO'!M47</f>
        <v>297.72329711914063</v>
      </c>
      <c r="AO48" s="62">
        <f>+'Indice PondENGHO'!N47</f>
        <v>313.35385131835938</v>
      </c>
      <c r="AP48" s="62">
        <f>+'Indice PondENGHO'!O47</f>
        <v>341.61932373046875</v>
      </c>
      <c r="AQ48" s="62">
        <f t="shared" si="0"/>
        <v>349.19900512695313</v>
      </c>
      <c r="AR48" s="62"/>
      <c r="AS48" s="62">
        <f>+'Indice PondENGHO'!AZ47</f>
        <v>357.48568725585938</v>
      </c>
      <c r="AT48" s="62">
        <f>+'Indice PondENGHO'!BA47</f>
        <v>292.84780883789063</v>
      </c>
      <c r="AU48" s="62">
        <f>+'Indice PondENGHO'!BB47</f>
        <v>328.33462524414063</v>
      </c>
      <c r="AV48" s="62">
        <f>+'Indice PondENGHO'!BC47</f>
        <v>340.95596313476563</v>
      </c>
      <c r="AW48" s="62">
        <f>+'Indice PondENGHO'!BD47</f>
        <v>356.59603881835938</v>
      </c>
      <c r="AX48" s="62">
        <f>+'Indice PondENGHO'!BE47</f>
        <v>371.94476318359375</v>
      </c>
      <c r="AY48" s="62">
        <f>+'Indice PondENGHO'!BF47</f>
        <v>357.63482666015625</v>
      </c>
      <c r="AZ48" s="62">
        <f>+'Indice PondENGHO'!BG47</f>
        <v>371.32205200195313</v>
      </c>
      <c r="BA48" s="62">
        <f>+'Indice PondENGHO'!BH47</f>
        <v>339.01791381835938</v>
      </c>
      <c r="BB48" s="62">
        <f>+'Indice PondENGHO'!BI47</f>
        <v>299.232666015625</v>
      </c>
      <c r="BC48" s="62">
        <f>+'Indice PondENGHO'!BJ47</f>
        <v>309.08358764648438</v>
      </c>
      <c r="BD48" s="62">
        <f>+'Indice PondENGHO'!BK47</f>
        <v>340.0460205078125</v>
      </c>
      <c r="BE48" s="62">
        <f t="shared" si="1"/>
        <v>343.59564208984375</v>
      </c>
      <c r="BG48" s="63">
        <f t="shared" si="60"/>
        <v>0.83739089047135251</v>
      </c>
      <c r="BH48" s="63">
        <f t="shared" si="61"/>
        <v>4.6930704958273277E-2</v>
      </c>
      <c r="BI48" s="63">
        <f t="shared" si="62"/>
        <v>0.19301673277859691</v>
      </c>
      <c r="BJ48" s="63">
        <f t="shared" si="63"/>
        <v>0.21936807573838901</v>
      </c>
      <c r="BK48" s="63">
        <f t="shared" si="64"/>
        <v>8.6231527051405021E-2</v>
      </c>
      <c r="BL48" s="63">
        <f t="shared" si="65"/>
        <v>0.16467215547469785</v>
      </c>
      <c r="BM48" s="63">
        <f t="shared" si="66"/>
        <v>0.36432330730329687</v>
      </c>
      <c r="BN48" s="63">
        <f t="shared" si="67"/>
        <v>1.9346189938514315E-2</v>
      </c>
      <c r="BO48" s="63">
        <f t="shared" si="68"/>
        <v>0.11736534746139676</v>
      </c>
      <c r="BP48" s="63">
        <f t="shared" si="69"/>
        <v>2.6002446159549868E-2</v>
      </c>
      <c r="BQ48" s="63">
        <f t="shared" si="70"/>
        <v>6.6941642336360366E-2</v>
      </c>
      <c r="BR48" s="63">
        <f t="shared" si="71"/>
        <v>5.3635590530663593E-2</v>
      </c>
      <c r="BS48" s="63">
        <f t="shared" si="59"/>
        <v>2.1952246102024966</v>
      </c>
      <c r="BT48" s="63">
        <f t="shared" si="41"/>
        <v>2.278313174073987</v>
      </c>
      <c r="BV48" s="63">
        <f t="shared" si="42"/>
        <v>0.35128602237246742</v>
      </c>
      <c r="BW48" s="63">
        <f t="shared" si="16"/>
        <v>3.931750577418E-2</v>
      </c>
      <c r="BX48" s="63">
        <f t="shared" si="17"/>
        <v>0.14553914530641615</v>
      </c>
      <c r="BY48" s="63">
        <f t="shared" si="18"/>
        <v>0.21735522529314358</v>
      </c>
      <c r="BZ48" s="63">
        <f t="shared" si="19"/>
        <v>0.13399981590620894</v>
      </c>
      <c r="CA48" s="63">
        <f t="shared" si="20"/>
        <v>0.28088864000926611</v>
      </c>
      <c r="CB48" s="63">
        <f t="shared" si="21"/>
        <v>0.5844490742095606</v>
      </c>
      <c r="CC48" s="63">
        <f t="shared" si="22"/>
        <v>5.8671177431508818E-3</v>
      </c>
      <c r="CD48" s="63">
        <f t="shared" si="23"/>
        <v>0.10941960289771814</v>
      </c>
      <c r="CE48" s="63">
        <f t="shared" si="24"/>
        <v>6.3259236621774947E-2</v>
      </c>
      <c r="CF48" s="63">
        <f t="shared" si="25"/>
        <v>0.12316490426887822</v>
      </c>
      <c r="CG48" s="63">
        <f t="shared" si="26"/>
        <v>9.7343496304908822E-2</v>
      </c>
      <c r="CH48" s="63">
        <f t="shared" si="43"/>
        <v>2.1518897867076734</v>
      </c>
      <c r="CI48" s="55">
        <f t="shared" si="44"/>
        <v>2.2076382606220246</v>
      </c>
      <c r="CK48" s="63">
        <f t="shared" si="45"/>
        <v>0.48610486809888509</v>
      </c>
      <c r="CL48" s="63">
        <f t="shared" si="46"/>
        <v>7.6131991840932764E-3</v>
      </c>
      <c r="CM48" s="63">
        <f t="shared" si="47"/>
        <v>4.7477587472180754E-2</v>
      </c>
      <c r="CN48" s="63">
        <f t="shared" si="48"/>
        <v>2.0128504452454343E-3</v>
      </c>
      <c r="CO48" s="63">
        <f t="shared" si="49"/>
        <v>-4.7768288854803914E-2</v>
      </c>
      <c r="CP48" s="63">
        <f t="shared" si="50"/>
        <v>-0.11621648453456826</v>
      </c>
      <c r="CQ48" s="63">
        <f t="shared" si="51"/>
        <v>-0.22012576690626373</v>
      </c>
      <c r="CR48" s="63">
        <f t="shared" si="52"/>
        <v>1.3479072195363432E-2</v>
      </c>
      <c r="CS48" s="63">
        <f t="shared" si="53"/>
        <v>7.9457445636786223E-3</v>
      </c>
      <c r="CT48" s="63">
        <f t="shared" si="54"/>
        <v>-3.7256790462225076E-2</v>
      </c>
      <c r="CU48" s="63">
        <f t="shared" si="55"/>
        <v>-5.6223261932517851E-2</v>
      </c>
      <c r="CV48" s="63">
        <f t="shared" si="56"/>
        <v>-4.3707905774245229E-2</v>
      </c>
      <c r="CW48" s="63">
        <f t="shared" si="57"/>
        <v>4.3334823494823205E-2</v>
      </c>
      <c r="CX48" s="63">
        <f t="shared" si="58"/>
        <v>7.0674913451962418E-2</v>
      </c>
    </row>
    <row r="49" spans="1:102" x14ac:dyDescent="0.2">
      <c r="A49" s="61">
        <f>+'Indice PondENGHO'!A48</f>
        <v>44105</v>
      </c>
      <c r="B49" s="55">
        <f>+'Indice PondENGHO'!B48</f>
        <v>10</v>
      </c>
      <c r="C49" s="55">
        <f>+'Indice PondENGHO'!C48</f>
        <v>2020</v>
      </c>
      <c r="D49" s="62">
        <f>+'Indice PondENGHO'!BL48</f>
        <v>361.842529296875</v>
      </c>
      <c r="E49" s="62">
        <f>+'Indice PondENGHO'!BM48</f>
        <v>359.5972900390625</v>
      </c>
      <c r="F49" s="62">
        <f>+'Indice PondENGHO'!BN48</f>
        <v>359.30563354492188</v>
      </c>
      <c r="G49" s="62">
        <f>+'Indice PondENGHO'!BO48</f>
        <v>357.8233642578125</v>
      </c>
      <c r="H49" s="62">
        <f>+'Indice PondENGHO'!BP48</f>
        <v>355.0570068359375</v>
      </c>
      <c r="I49" s="62">
        <f>+'Indice PondENGHO'!CD48</f>
        <v>357.9580078125</v>
      </c>
      <c r="K49" s="63">
        <f t="shared" si="29"/>
        <v>0.44627123699167986</v>
      </c>
      <c r="L49" s="63">
        <f t="shared" si="30"/>
        <v>0.54868352790245067</v>
      </c>
      <c r="M49" s="63">
        <f t="shared" si="31"/>
        <v>0.61851231696576348</v>
      </c>
      <c r="N49" s="63">
        <f t="shared" si="32"/>
        <v>0.76774335824047524</v>
      </c>
      <c r="O49" s="63">
        <f t="shared" si="33"/>
        <v>1.0704791741380786</v>
      </c>
      <c r="P49" s="63">
        <f t="shared" si="34"/>
        <v>3.4516896142384477</v>
      </c>
      <c r="Q49" s="63">
        <f t="shared" si="35"/>
        <v>3.4517192095221416</v>
      </c>
      <c r="S49" s="62">
        <f>+'Indice PondENGHO'!D48</f>
        <v>375.8192138671875</v>
      </c>
      <c r="T49" s="62">
        <f>+'Indice PondENGHO'!P48</f>
        <v>374.70681762695313</v>
      </c>
      <c r="U49" s="62">
        <f>+'Indice PondENGHO'!AB48</f>
        <v>373.837646484375</v>
      </c>
      <c r="V49" s="62">
        <f>+'Indice PondENGHO'!AN48</f>
        <v>373.05508422851563</v>
      </c>
      <c r="W49" s="62">
        <f>+'Indice PondENGHO'!AZ48</f>
        <v>371.97976684570313</v>
      </c>
      <c r="Y49" s="63">
        <f t="shared" si="36"/>
        <v>1.5080507819192259</v>
      </c>
      <c r="Z49" s="63">
        <f t="shared" si="37"/>
        <v>1.1996393029581394</v>
      </c>
      <c r="AA49" s="63">
        <f t="shared" si="38"/>
        <v>1.0860413736509436</v>
      </c>
      <c r="AB49" s="63">
        <f t="shared" si="39"/>
        <v>0.89572349595102152</v>
      </c>
      <c r="AC49" s="63">
        <f t="shared" si="40"/>
        <v>0.66221828727354237</v>
      </c>
      <c r="AE49" s="62">
        <f>+'Indice PondENGHO'!D48</f>
        <v>375.8192138671875</v>
      </c>
      <c r="AF49" s="62">
        <f>+'Indice PondENGHO'!E48</f>
        <v>297.79690551757813</v>
      </c>
      <c r="AG49" s="62">
        <f>+'Indice PondENGHO'!F48</f>
        <v>341.224609375</v>
      </c>
      <c r="AH49" s="62">
        <f>+'Indice PondENGHO'!G48</f>
        <v>359.04476928710938</v>
      </c>
      <c r="AI49" s="62">
        <f>+'Indice PondENGHO'!H48</f>
        <v>371.349609375</v>
      </c>
      <c r="AJ49" s="62">
        <f>+'Indice PondENGHO'!I48</f>
        <v>396.62542724609375</v>
      </c>
      <c r="AK49" s="62">
        <f>+'Indice PondENGHO'!J48</f>
        <v>374.75125122070313</v>
      </c>
      <c r="AL49" s="62">
        <f>+'Indice PondENGHO'!K48</f>
        <v>372.34902954101563</v>
      </c>
      <c r="AM49" s="62">
        <f>+'Indice PondENGHO'!L48</f>
        <v>349.69314575195313</v>
      </c>
      <c r="AN49" s="62">
        <f>+'Indice PondENGHO'!M48</f>
        <v>300.45596313476563</v>
      </c>
      <c r="AO49" s="62">
        <f>+'Indice PondENGHO'!N48</f>
        <v>324.23611450195313</v>
      </c>
      <c r="AP49" s="62">
        <f>+'Indice PondENGHO'!O48</f>
        <v>348.9366455078125</v>
      </c>
      <c r="AQ49" s="62">
        <f t="shared" si="0"/>
        <v>361.842529296875</v>
      </c>
      <c r="AR49" s="62"/>
      <c r="AS49" s="62">
        <f>+'Indice PondENGHO'!AZ48</f>
        <v>371.97976684570313</v>
      </c>
      <c r="AT49" s="62">
        <f>+'Indice PondENGHO'!BA48</f>
        <v>298.16824340820313</v>
      </c>
      <c r="AU49" s="62">
        <f>+'Indice PondENGHO'!BB48</f>
        <v>345.57699584960938</v>
      </c>
      <c r="AV49" s="62">
        <f>+'Indice PondENGHO'!BC48</f>
        <v>348.941650390625</v>
      </c>
      <c r="AW49" s="62">
        <f>+'Indice PondENGHO'!BD48</f>
        <v>371.58370971679688</v>
      </c>
      <c r="AX49" s="62">
        <f>+'Indice PondENGHO'!BE48</f>
        <v>382.79470825195313</v>
      </c>
      <c r="AY49" s="62">
        <f>+'Indice PondENGHO'!BF48</f>
        <v>372.39093017578125</v>
      </c>
      <c r="AZ49" s="62">
        <f>+'Indice PondENGHO'!BG48</f>
        <v>370.29693603515625</v>
      </c>
      <c r="BA49" s="62">
        <f>+'Indice PondENGHO'!BH48</f>
        <v>347.64804077148438</v>
      </c>
      <c r="BB49" s="62">
        <f>+'Indice PondENGHO'!BI48</f>
        <v>299.93765258789063</v>
      </c>
      <c r="BC49" s="62">
        <f>+'Indice PondENGHO'!BJ48</f>
        <v>319.59185791015625</v>
      </c>
      <c r="BD49" s="62">
        <f>+'Indice PondENGHO'!BK48</f>
        <v>346.69390869140625</v>
      </c>
      <c r="BE49" s="62">
        <f t="shared" si="1"/>
        <v>355.0570068359375</v>
      </c>
      <c r="BG49" s="63">
        <f t="shared" si="60"/>
        <v>1.5080507819192259</v>
      </c>
      <c r="BH49" s="63">
        <f t="shared" si="61"/>
        <v>3.3042301174578723E-2</v>
      </c>
      <c r="BI49" s="63">
        <f t="shared" si="62"/>
        <v>0.36967082108366583</v>
      </c>
      <c r="BJ49" s="63">
        <f t="shared" si="63"/>
        <v>0.33012410815424253</v>
      </c>
      <c r="BK49" s="63">
        <f t="shared" si="64"/>
        <v>0.17992755457658124</v>
      </c>
      <c r="BL49" s="63">
        <f t="shared" si="65"/>
        <v>0.14730757697423483</v>
      </c>
      <c r="BM49" s="63">
        <f t="shared" si="66"/>
        <v>0.44098456707428541</v>
      </c>
      <c r="BN49" s="63">
        <f t="shared" si="67"/>
        <v>-1.2874041593459956E-2</v>
      </c>
      <c r="BO49" s="63">
        <f t="shared" si="68"/>
        <v>0.17861831838157008</v>
      </c>
      <c r="BP49" s="63">
        <f t="shared" si="69"/>
        <v>1.2898074782263536E-2</v>
      </c>
      <c r="BQ49" s="63">
        <f t="shared" si="70"/>
        <v>0.13676922892083618</v>
      </c>
      <c r="BR49" s="63">
        <f t="shared" si="71"/>
        <v>7.6885119485367484E-2</v>
      </c>
      <c r="BS49" s="63">
        <f t="shared" si="59"/>
        <v>3.4014044109333921</v>
      </c>
      <c r="BT49" s="63">
        <f t="shared" si="41"/>
        <v>3.6207217043259465</v>
      </c>
      <c r="BV49" s="63">
        <f t="shared" si="42"/>
        <v>0.66221828727354237</v>
      </c>
      <c r="BW49" s="63">
        <f t="shared" si="16"/>
        <v>2.8497433187442654E-2</v>
      </c>
      <c r="BX49" s="63">
        <f t="shared" si="17"/>
        <v>0.29956811102835129</v>
      </c>
      <c r="BY49" s="63">
        <f t="shared" si="18"/>
        <v>0.33978069877898848</v>
      </c>
      <c r="BZ49" s="63">
        <f t="shared" si="19"/>
        <v>0.30513904174593254</v>
      </c>
      <c r="CA49" s="63">
        <f t="shared" si="20"/>
        <v>0.2525122342724691</v>
      </c>
      <c r="CB49" s="63">
        <f t="shared" si="21"/>
        <v>0.67187864426049781</v>
      </c>
      <c r="CC49" s="63">
        <f t="shared" si="22"/>
        <v>-1.3591701092821318E-2</v>
      </c>
      <c r="CD49" s="63">
        <f t="shared" si="23"/>
        <v>0.24479780338732607</v>
      </c>
      <c r="CE49" s="63">
        <f t="shared" si="24"/>
        <v>7.722734677405624E-3</v>
      </c>
      <c r="CF49" s="63">
        <f t="shared" si="25"/>
        <v>0.24960569168229313</v>
      </c>
      <c r="CG49" s="63">
        <f t="shared" si="26"/>
        <v>9.6895598741238986E-2</v>
      </c>
      <c r="CH49" s="63">
        <f t="shared" si="43"/>
        <v>3.1450245779426664</v>
      </c>
      <c r="CI49" s="55">
        <f t="shared" si="44"/>
        <v>3.3357130714413596</v>
      </c>
      <c r="CK49" s="63">
        <f t="shared" si="45"/>
        <v>0.84583249464568355</v>
      </c>
      <c r="CL49" s="63">
        <f t="shared" si="46"/>
        <v>4.5448679871360684E-3</v>
      </c>
      <c r="CM49" s="63">
        <f t="shared" si="47"/>
        <v>7.0102710055314543E-2</v>
      </c>
      <c r="CN49" s="63">
        <f t="shared" si="48"/>
        <v>-9.6565906247459421E-3</v>
      </c>
      <c r="CO49" s="63">
        <f t="shared" si="49"/>
        <v>-0.12521148716935129</v>
      </c>
      <c r="CP49" s="63">
        <f t="shared" si="50"/>
        <v>-0.10520465729823428</v>
      </c>
      <c r="CQ49" s="63">
        <f t="shared" si="51"/>
        <v>-0.23089407718621241</v>
      </c>
      <c r="CR49" s="63">
        <f t="shared" si="52"/>
        <v>7.1765949936136199E-4</v>
      </c>
      <c r="CS49" s="63">
        <f t="shared" si="53"/>
        <v>-6.6179485005755989E-2</v>
      </c>
      <c r="CT49" s="63">
        <f t="shared" si="54"/>
        <v>5.1753401048579119E-3</v>
      </c>
      <c r="CU49" s="63">
        <f t="shared" si="55"/>
        <v>-0.11283646276145695</v>
      </c>
      <c r="CV49" s="63">
        <f t="shared" si="56"/>
        <v>-2.0010479255871502E-2</v>
      </c>
      <c r="CW49" s="63">
        <f t="shared" si="57"/>
        <v>0.25637983299072564</v>
      </c>
      <c r="CX49" s="63">
        <f t="shared" si="58"/>
        <v>0.28500863288458689</v>
      </c>
    </row>
    <row r="50" spans="1:102" x14ac:dyDescent="0.2">
      <c r="A50" s="61">
        <f>+'Indice PondENGHO'!A49</f>
        <v>44136</v>
      </c>
      <c r="B50" s="55">
        <f>+'Indice PondENGHO'!B49</f>
        <v>11</v>
      </c>
      <c r="C50" s="55">
        <f>+'Indice PondENGHO'!C49</f>
        <v>2020</v>
      </c>
      <c r="D50" s="62">
        <f>+'Indice PondENGHO'!BL49</f>
        <v>374.55075073242188</v>
      </c>
      <c r="E50" s="62">
        <f>+'Indice PondENGHO'!BM49</f>
        <v>372.06625366210938</v>
      </c>
      <c r="F50" s="62">
        <f>+'Indice PondENGHO'!BN49</f>
        <v>371.7596435546875</v>
      </c>
      <c r="G50" s="62">
        <f>+'Indice PondENGHO'!BO49</f>
        <v>370.28665161132813</v>
      </c>
      <c r="H50" s="62">
        <f>+'Indice PondENGHO'!BP49</f>
        <v>367.46829223632813</v>
      </c>
      <c r="I50" s="62">
        <f>+'Indice PondENGHO'!CD49</f>
        <v>370.43365478515625</v>
      </c>
      <c r="K50" s="63">
        <f t="shared" si="29"/>
        <v>0.43358855974451266</v>
      </c>
      <c r="L50" s="63">
        <f t="shared" si="30"/>
        <v>0.54069720859432036</v>
      </c>
      <c r="M50" s="63">
        <f t="shared" si="31"/>
        <v>0.6148290009437184</v>
      </c>
      <c r="N50" s="63">
        <f t="shared" si="32"/>
        <v>0.77558550098098722</v>
      </c>
      <c r="O50" s="63">
        <f t="shared" si="33"/>
        <v>1.1205234221798568</v>
      </c>
      <c r="P50" s="63">
        <f t="shared" si="34"/>
        <v>3.4852236924433955</v>
      </c>
      <c r="Q50" s="63">
        <f t="shared" si="35"/>
        <v>3.4852263953796037</v>
      </c>
      <c r="S50" s="62">
        <f>+'Indice PondENGHO'!D49</f>
        <v>388.9075927734375</v>
      </c>
      <c r="T50" s="62">
        <f>+'Indice PondENGHO'!P49</f>
        <v>387.78445434570313</v>
      </c>
      <c r="U50" s="62">
        <f>+'Indice PondENGHO'!AB49</f>
        <v>386.99826049804688</v>
      </c>
      <c r="V50" s="62">
        <f>+'Indice PondENGHO'!AN49</f>
        <v>386.2088623046875</v>
      </c>
      <c r="W50" s="62">
        <f>+'Indice PondENGHO'!AZ49</f>
        <v>384.992919921875</v>
      </c>
      <c r="Y50" s="63">
        <f t="shared" si="36"/>
        <v>1.2470121834802166</v>
      </c>
      <c r="Z50" s="63">
        <f t="shared" si="37"/>
        <v>1.0071607435957117</v>
      </c>
      <c r="AA50" s="63">
        <f t="shared" si="38"/>
        <v>0.92946162231542928</v>
      </c>
      <c r="AB50" s="63">
        <f t="shared" si="39"/>
        <v>0.77493639143714432</v>
      </c>
      <c r="AC50" s="63">
        <f t="shared" si="40"/>
        <v>0.57536392149310711</v>
      </c>
      <c r="AE50" s="62">
        <f>+'Indice PondENGHO'!D49</f>
        <v>388.9075927734375</v>
      </c>
      <c r="AF50" s="62">
        <f>+'Indice PondENGHO'!E49</f>
        <v>305.3160400390625</v>
      </c>
      <c r="AG50" s="62">
        <f>+'Indice PondENGHO'!F49</f>
        <v>357.06155395507813</v>
      </c>
      <c r="AH50" s="62">
        <f>+'Indice PondENGHO'!G49</f>
        <v>367.7283935546875</v>
      </c>
      <c r="AI50" s="62">
        <f>+'Indice PondENGHO'!H49</f>
        <v>387.42538452148438</v>
      </c>
      <c r="AJ50" s="62">
        <f>+'Indice PondENGHO'!I49</f>
        <v>411.80288696289063</v>
      </c>
      <c r="AK50" s="62">
        <f>+'Indice PondENGHO'!J49</f>
        <v>388.25485229492188</v>
      </c>
      <c r="AL50" s="62">
        <f>+'Indice PondENGHO'!K49</f>
        <v>371.39022827148438</v>
      </c>
      <c r="AM50" s="62">
        <f>+'Indice PondENGHO'!L49</f>
        <v>368.47149658203125</v>
      </c>
      <c r="AN50" s="62">
        <f>+'Indice PondENGHO'!M49</f>
        <v>307.84866333007813</v>
      </c>
      <c r="AO50" s="62">
        <f>+'Indice PondENGHO'!N49</f>
        <v>335.01556396484375</v>
      </c>
      <c r="AP50" s="62">
        <f>+'Indice PondENGHO'!O49</f>
        <v>357.43594360351563</v>
      </c>
      <c r="AQ50" s="62">
        <f t="shared" si="0"/>
        <v>374.55075073242188</v>
      </c>
      <c r="AR50" s="62"/>
      <c r="AS50" s="62">
        <f>+'Indice PondENGHO'!AZ49</f>
        <v>384.992919921875</v>
      </c>
      <c r="AT50" s="62">
        <f>+'Indice PondENGHO'!BA49</f>
        <v>305.521240234375</v>
      </c>
      <c r="AU50" s="62">
        <f>+'Indice PondENGHO'!BB49</f>
        <v>360.74298095703125</v>
      </c>
      <c r="AV50" s="62">
        <f>+'Indice PondENGHO'!BC49</f>
        <v>357.85107421875</v>
      </c>
      <c r="AW50" s="62">
        <f>+'Indice PondENGHO'!BD49</f>
        <v>387.256103515625</v>
      </c>
      <c r="AX50" s="62">
        <f>+'Indice PondENGHO'!BE49</f>
        <v>396.39874267578125</v>
      </c>
      <c r="AY50" s="62">
        <f>+'Indice PondENGHO'!BF49</f>
        <v>385.81729125976563</v>
      </c>
      <c r="AZ50" s="62">
        <f>+'Indice PondENGHO'!BG49</f>
        <v>367.49160766601563</v>
      </c>
      <c r="BA50" s="62">
        <f>+'Indice PondENGHO'!BH49</f>
        <v>366.11358642578125</v>
      </c>
      <c r="BB50" s="62">
        <f>+'Indice PondENGHO'!BI49</f>
        <v>307.47189331054688</v>
      </c>
      <c r="BC50" s="62">
        <f>+'Indice PondENGHO'!BJ49</f>
        <v>330.08883666992188</v>
      </c>
      <c r="BD50" s="62">
        <f>+'Indice PondENGHO'!BK49</f>
        <v>356.22052001953125</v>
      </c>
      <c r="BE50" s="62">
        <f t="shared" si="1"/>
        <v>367.46829223632813</v>
      </c>
      <c r="BG50" s="63">
        <f t="shared" si="60"/>
        <v>1.2470121834802166</v>
      </c>
      <c r="BH50" s="63">
        <f t="shared" si="61"/>
        <v>4.6207050226442815E-2</v>
      </c>
      <c r="BI50" s="63">
        <f t="shared" si="62"/>
        <v>0.34980279923664326</v>
      </c>
      <c r="BJ50" s="63">
        <f t="shared" si="63"/>
        <v>0.34056598655022063</v>
      </c>
      <c r="BK50" s="63">
        <f t="shared" si="64"/>
        <v>0.18301224420826626</v>
      </c>
      <c r="BL50" s="63">
        <f t="shared" si="65"/>
        <v>0.17556515259056929</v>
      </c>
      <c r="BM50" s="63">
        <f t="shared" si="66"/>
        <v>0.38770309468117331</v>
      </c>
      <c r="BN50" s="63">
        <f t="shared" si="67"/>
        <v>-1.329054786882332E-2</v>
      </c>
      <c r="BO50" s="63">
        <f t="shared" si="68"/>
        <v>0.39971579373069971</v>
      </c>
      <c r="BP50" s="63">
        <f t="shared" si="69"/>
        <v>3.3674008421767661E-2</v>
      </c>
      <c r="BQ50" s="63">
        <f t="shared" si="70"/>
        <v>0.13074320938938314</v>
      </c>
      <c r="BR50" s="63">
        <f t="shared" si="71"/>
        <v>8.6183988508633125E-2</v>
      </c>
      <c r="BS50" s="63">
        <f t="shared" si="59"/>
        <v>3.3668949631551928</v>
      </c>
      <c r="BT50" s="63">
        <f t="shared" si="41"/>
        <v>3.5120861719160734</v>
      </c>
      <c r="BV50" s="63">
        <f t="shared" si="42"/>
        <v>0.57536392149310711</v>
      </c>
      <c r="BW50" s="63">
        <f t="shared" si="16"/>
        <v>3.8112950890111699E-2</v>
      </c>
      <c r="BX50" s="63">
        <f t="shared" si="17"/>
        <v>0.25498744065527773</v>
      </c>
      <c r="BY50" s="63">
        <f t="shared" si="18"/>
        <v>0.36684751855662356</v>
      </c>
      <c r="BZ50" s="63">
        <f t="shared" si="19"/>
        <v>0.30877954629679194</v>
      </c>
      <c r="CA50" s="63">
        <f t="shared" si="20"/>
        <v>0.30638829279294016</v>
      </c>
      <c r="CB50" s="63">
        <f t="shared" si="21"/>
        <v>0.59159844815948981</v>
      </c>
      <c r="CC50" s="63">
        <f t="shared" si="22"/>
        <v>-3.5994328834889538E-2</v>
      </c>
      <c r="CD50" s="63">
        <f t="shared" si="23"/>
        <v>0.50687636009711323</v>
      </c>
      <c r="CE50" s="63">
        <f t="shared" si="24"/>
        <v>7.9869197468244391E-2</v>
      </c>
      <c r="CF50" s="63">
        <f t="shared" si="25"/>
        <v>0.24128878025420741</v>
      </c>
      <c r="CG50" s="63">
        <f t="shared" si="26"/>
        <v>0.13437186684572866</v>
      </c>
      <c r="CH50" s="63">
        <f t="shared" si="43"/>
        <v>3.368489994674746</v>
      </c>
      <c r="CI50" s="55">
        <f t="shared" si="44"/>
        <v>3.4955754037901743</v>
      </c>
      <c r="CK50" s="63">
        <f t="shared" si="45"/>
        <v>0.67164826198710947</v>
      </c>
      <c r="CL50" s="63">
        <f t="shared" si="46"/>
        <v>8.0940993363311162E-3</v>
      </c>
      <c r="CM50" s="63">
        <f t="shared" si="47"/>
        <v>9.4815358581365528E-2</v>
      </c>
      <c r="CN50" s="63">
        <f t="shared" si="48"/>
        <v>-2.628153200640293E-2</v>
      </c>
      <c r="CO50" s="63">
        <f t="shared" si="49"/>
        <v>-0.12576730208852568</v>
      </c>
      <c r="CP50" s="63">
        <f t="shared" si="50"/>
        <v>-0.13082314020237087</v>
      </c>
      <c r="CQ50" s="63">
        <f t="shared" si="51"/>
        <v>-0.2038953534783165</v>
      </c>
      <c r="CR50" s="63">
        <f t="shared" si="52"/>
        <v>2.270378096606622E-2</v>
      </c>
      <c r="CS50" s="63">
        <f t="shared" si="53"/>
        <v>-0.10716056636641352</v>
      </c>
      <c r="CT50" s="63">
        <f t="shared" si="54"/>
        <v>-4.619518904647673E-2</v>
      </c>
      <c r="CU50" s="63">
        <f t="shared" si="55"/>
        <v>-0.11054557086482428</v>
      </c>
      <c r="CV50" s="63">
        <f t="shared" si="56"/>
        <v>-4.8187878337095535E-2</v>
      </c>
      <c r="CW50" s="63">
        <f t="shared" si="57"/>
        <v>-1.5950315195532028E-3</v>
      </c>
      <c r="CX50" s="63">
        <f t="shared" si="58"/>
        <v>1.6510768125899133E-2</v>
      </c>
    </row>
    <row r="51" spans="1:102" x14ac:dyDescent="0.2">
      <c r="A51" s="61">
        <f>+'Indice PondENGHO'!A50</f>
        <v>44166</v>
      </c>
      <c r="B51" s="55">
        <f>+'Indice PondENGHO'!B50</f>
        <v>12</v>
      </c>
      <c r="C51" s="55">
        <f>+'Indice PondENGHO'!C50</f>
        <v>2020</v>
      </c>
      <c r="D51" s="62">
        <f>+'Indice PondENGHO'!BL50</f>
        <v>391.44842529296875</v>
      </c>
      <c r="E51" s="62">
        <f>+'Indice PondENGHO'!BM50</f>
        <v>388.07821655273438</v>
      </c>
      <c r="F51" s="62">
        <f>+'Indice PondENGHO'!BN50</f>
        <v>387.5008544921875</v>
      </c>
      <c r="G51" s="62">
        <f>+'Indice PondENGHO'!BO50</f>
        <v>385.85934448242188</v>
      </c>
      <c r="H51" s="62">
        <f>+'Indice PondENGHO'!BP50</f>
        <v>382.68045043945313</v>
      </c>
      <c r="I51" s="62">
        <f>+'Indice PondENGHO'!CD50</f>
        <v>386.14968872070313</v>
      </c>
      <c r="K51" s="63">
        <f t="shared" si="29"/>
        <v>0.5571108654247291</v>
      </c>
      <c r="L51" s="63">
        <f t="shared" si="30"/>
        <v>0.67094974220326564</v>
      </c>
      <c r="M51" s="63">
        <f t="shared" si="31"/>
        <v>0.75093944732482132</v>
      </c>
      <c r="N51" s="63">
        <f t="shared" si="32"/>
        <v>0.93644535055465705</v>
      </c>
      <c r="O51" s="63">
        <f t="shared" si="33"/>
        <v>1.3271397456185672</v>
      </c>
      <c r="P51" s="63">
        <f t="shared" si="34"/>
        <v>4.2425851511260397</v>
      </c>
      <c r="Q51" s="63">
        <f t="shared" si="35"/>
        <v>4.2426042376365158</v>
      </c>
      <c r="S51" s="62">
        <f>+'Indice PondENGHO'!D50</f>
        <v>410.2618408203125</v>
      </c>
      <c r="T51" s="62">
        <f>+'Indice PondENGHO'!P50</f>
        <v>407.72396850585938</v>
      </c>
      <c r="U51" s="62">
        <f>+'Indice PondENGHO'!AB50</f>
        <v>405.99679565429688</v>
      </c>
      <c r="V51" s="62">
        <f>+'Indice PondENGHO'!AN50</f>
        <v>404.50009155273438</v>
      </c>
      <c r="W51" s="62">
        <f>+'Indice PondENGHO'!AZ50</f>
        <v>402.04132080078125</v>
      </c>
      <c r="Y51" s="63">
        <f t="shared" si="36"/>
        <v>1.9655226781214394</v>
      </c>
      <c r="Z51" s="63">
        <f t="shared" si="37"/>
        <v>1.4841582885765727</v>
      </c>
      <c r="AA51" s="63">
        <f t="shared" si="38"/>
        <v>1.2968125678460227</v>
      </c>
      <c r="AB51" s="63">
        <f t="shared" si="39"/>
        <v>1.0413316697348456</v>
      </c>
      <c r="AC51" s="63">
        <f t="shared" si="40"/>
        <v>0.72831952483430173</v>
      </c>
      <c r="AE51" s="62">
        <f>+'Indice PondENGHO'!D50</f>
        <v>410.2618408203125</v>
      </c>
      <c r="AF51" s="62">
        <f>+'Indice PondENGHO'!E50</f>
        <v>316.53604125976563</v>
      </c>
      <c r="AG51" s="62">
        <f>+'Indice PondENGHO'!F50</f>
        <v>374.11373901367188</v>
      </c>
      <c r="AH51" s="62">
        <f>+'Indice PondENGHO'!G50</f>
        <v>377.32919311523438</v>
      </c>
      <c r="AI51" s="62">
        <f>+'Indice PondENGHO'!H50</f>
        <v>397.67449951171875</v>
      </c>
      <c r="AJ51" s="62">
        <f>+'Indice PondENGHO'!I50</f>
        <v>432.85980224609375</v>
      </c>
      <c r="AK51" s="62">
        <f>+'Indice PondENGHO'!J50</f>
        <v>406.81683349609375</v>
      </c>
      <c r="AL51" s="62">
        <f>+'Indice PondENGHO'!K50</f>
        <v>368.14340209960938</v>
      </c>
      <c r="AM51" s="62">
        <f>+'Indice PondENGHO'!L50</f>
        <v>387.06411743164063</v>
      </c>
      <c r="AN51" s="62">
        <f>+'Indice PondENGHO'!M50</f>
        <v>314.84518432617188</v>
      </c>
      <c r="AO51" s="62">
        <f>+'Indice PondENGHO'!N50</f>
        <v>349.992431640625</v>
      </c>
      <c r="AP51" s="62">
        <f>+'Indice PondENGHO'!O50</f>
        <v>363.9896240234375</v>
      </c>
      <c r="AQ51" s="62">
        <f t="shared" si="0"/>
        <v>391.44842529296875</v>
      </c>
      <c r="AR51" s="62"/>
      <c r="AS51" s="62">
        <f>+'Indice PondENGHO'!AZ50</f>
        <v>402.04132080078125</v>
      </c>
      <c r="AT51" s="62">
        <f>+'Indice PondENGHO'!BA50</f>
        <v>316.1156005859375</v>
      </c>
      <c r="AU51" s="62">
        <f>+'Indice PondENGHO'!BB50</f>
        <v>377.85263061523438</v>
      </c>
      <c r="AV51" s="62">
        <f>+'Indice PondENGHO'!BC50</f>
        <v>369.06243896484375</v>
      </c>
      <c r="AW51" s="62">
        <f>+'Indice PondENGHO'!BD50</f>
        <v>397.72467041015625</v>
      </c>
      <c r="AX51" s="62">
        <f>+'Indice PondENGHO'!BE50</f>
        <v>417.76602172851563</v>
      </c>
      <c r="AY51" s="62">
        <f>+'Indice PondENGHO'!BF50</f>
        <v>404.99276733398438</v>
      </c>
      <c r="AZ51" s="62">
        <f>+'Indice PondENGHO'!BG50</f>
        <v>365.04641723632813</v>
      </c>
      <c r="BA51" s="62">
        <f>+'Indice PondENGHO'!BH50</f>
        <v>385.94595336914063</v>
      </c>
      <c r="BB51" s="62">
        <f>+'Indice PondENGHO'!BI50</f>
        <v>313.08978271484375</v>
      </c>
      <c r="BC51" s="62">
        <f>+'Indice PondENGHO'!BJ50</f>
        <v>345.611083984375</v>
      </c>
      <c r="BD51" s="62">
        <f>+'Indice PondENGHO'!BK50</f>
        <v>362.11602783203125</v>
      </c>
      <c r="BE51" s="62">
        <f t="shared" si="1"/>
        <v>382.68045043945313</v>
      </c>
      <c r="BG51" s="63">
        <f t="shared" si="60"/>
        <v>1.9655226781214394</v>
      </c>
      <c r="BH51" s="63">
        <f t="shared" si="61"/>
        <v>6.661042934265432E-2</v>
      </c>
      <c r="BI51" s="63">
        <f t="shared" si="62"/>
        <v>0.36386548286835951</v>
      </c>
      <c r="BJ51" s="63">
        <f t="shared" si="63"/>
        <v>0.36376138031828115</v>
      </c>
      <c r="BK51" s="63">
        <f t="shared" si="64"/>
        <v>0.11272066128569569</v>
      </c>
      <c r="BL51" s="63">
        <f t="shared" si="65"/>
        <v>0.23531137301109584</v>
      </c>
      <c r="BM51" s="63">
        <f t="shared" si="66"/>
        <v>0.51485262959815659</v>
      </c>
      <c r="BN51" s="63">
        <f t="shared" si="67"/>
        <v>-4.3479271641670675E-2</v>
      </c>
      <c r="BO51" s="63">
        <f t="shared" si="68"/>
        <v>0.38233443243489845</v>
      </c>
      <c r="BP51" s="63">
        <f t="shared" si="69"/>
        <v>3.0788093899210268E-2</v>
      </c>
      <c r="BQ51" s="63">
        <f t="shared" si="70"/>
        <v>0.17549004771437016</v>
      </c>
      <c r="BR51" s="63">
        <f t="shared" si="71"/>
        <v>6.4200398808845885E-2</v>
      </c>
      <c r="BS51" s="63">
        <f t="shared" si="59"/>
        <v>4.2319783357613368</v>
      </c>
      <c r="BT51" s="63">
        <f t="shared" si="41"/>
        <v>4.5114512592763445</v>
      </c>
      <c r="BV51" s="63">
        <f t="shared" si="42"/>
        <v>0.72831952483430173</v>
      </c>
      <c r="BW51" s="63">
        <f t="shared" si="16"/>
        <v>5.305925576490661E-2</v>
      </c>
      <c r="BX51" s="63">
        <f t="shared" si="17"/>
        <v>0.27795052467822334</v>
      </c>
      <c r="BY51" s="63">
        <f t="shared" si="18"/>
        <v>0.44603882711015902</v>
      </c>
      <c r="BZ51" s="63">
        <f t="shared" si="19"/>
        <v>0.19928684800989743</v>
      </c>
      <c r="CA51" s="63">
        <f t="shared" si="20"/>
        <v>0.46497744091782534</v>
      </c>
      <c r="CB51" s="63">
        <f t="shared" si="21"/>
        <v>0.81638135033771719</v>
      </c>
      <c r="CC51" s="63">
        <f t="shared" si="22"/>
        <v>-3.0313862770882827E-2</v>
      </c>
      <c r="CD51" s="63">
        <f t="shared" si="23"/>
        <v>0.52600837287962421</v>
      </c>
      <c r="CE51" s="63">
        <f t="shared" si="24"/>
        <v>5.7542831783624279E-2</v>
      </c>
      <c r="CF51" s="63">
        <f t="shared" si="25"/>
        <v>0.34475107168482855</v>
      </c>
      <c r="CG51" s="63">
        <f t="shared" si="26"/>
        <v>8.0346939690086799E-2</v>
      </c>
      <c r="CH51" s="63">
        <f t="shared" si="43"/>
        <v>3.9643491249203113</v>
      </c>
      <c r="CI51" s="55">
        <f t="shared" si="44"/>
        <v>4.1397199498621529</v>
      </c>
      <c r="CK51" s="63">
        <f t="shared" si="45"/>
        <v>1.2372031532871377</v>
      </c>
      <c r="CL51" s="63">
        <f t="shared" si="46"/>
        <v>1.355117357774771E-2</v>
      </c>
      <c r="CM51" s="63">
        <f t="shared" si="47"/>
        <v>8.591495819013617E-2</v>
      </c>
      <c r="CN51" s="63">
        <f t="shared" si="48"/>
        <v>-8.2277446791877873E-2</v>
      </c>
      <c r="CO51" s="63">
        <f t="shared" si="49"/>
        <v>-8.6566186724201744E-2</v>
      </c>
      <c r="CP51" s="63">
        <f t="shared" si="50"/>
        <v>-0.2296660679067295</v>
      </c>
      <c r="CQ51" s="63">
        <f t="shared" si="51"/>
        <v>-0.30152872073956061</v>
      </c>
      <c r="CR51" s="63">
        <f t="shared" si="52"/>
        <v>-1.3165408870787848E-2</v>
      </c>
      <c r="CS51" s="63">
        <f t="shared" si="53"/>
        <v>-0.14367394044472576</v>
      </c>
      <c r="CT51" s="63">
        <f t="shared" si="54"/>
        <v>-2.6754737884414011E-2</v>
      </c>
      <c r="CU51" s="63">
        <f t="shared" si="55"/>
        <v>-0.16926102397045839</v>
      </c>
      <c r="CV51" s="63">
        <f t="shared" si="56"/>
        <v>-1.6146540881240914E-2</v>
      </c>
      <c r="CW51" s="63">
        <f t="shared" si="57"/>
        <v>0.26762921084102542</v>
      </c>
      <c r="CX51" s="63">
        <f t="shared" si="58"/>
        <v>0.37173130941419164</v>
      </c>
    </row>
    <row r="52" spans="1:102" x14ac:dyDescent="0.2">
      <c r="A52" s="61">
        <f>+'Indice PondENGHO'!A51</f>
        <v>44197</v>
      </c>
      <c r="B52" s="55">
        <f>+'Indice PondENGHO'!B51</f>
        <v>1</v>
      </c>
      <c r="C52" s="55">
        <f>+'Indice PondENGHO'!C51</f>
        <v>2021</v>
      </c>
      <c r="D52" s="62">
        <f>+'Indice PondENGHO'!BL51</f>
        <v>409.261962890625</v>
      </c>
      <c r="E52" s="62">
        <f>+'Indice PondENGHO'!BM51</f>
        <v>405.376953125</v>
      </c>
      <c r="F52" s="62">
        <f>+'Indice PondENGHO'!BN51</f>
        <v>404.56982421875</v>
      </c>
      <c r="G52" s="62">
        <f>+'Indice PondENGHO'!BO51</f>
        <v>402.43923950195313</v>
      </c>
      <c r="H52" s="62">
        <f>+'Indice PondENGHO'!BP51</f>
        <v>398.45553588867188</v>
      </c>
      <c r="I52" s="62">
        <f>+'Indice PondENGHO'!CD51</f>
        <v>402.81832885742188</v>
      </c>
      <c r="K52" s="63">
        <f t="shared" si="29"/>
        <v>0.56340358901845822</v>
      </c>
      <c r="L52" s="63">
        <f t="shared" si="30"/>
        <v>0.69536775500728698</v>
      </c>
      <c r="M52" s="63">
        <f t="shared" si="31"/>
        <v>0.78113992482577044</v>
      </c>
      <c r="N52" s="63">
        <f t="shared" si="32"/>
        <v>0.95643452140297269</v>
      </c>
      <c r="O52" s="63">
        <f t="shared" si="33"/>
        <v>1.3202381868315962</v>
      </c>
      <c r="P52" s="63">
        <f t="shared" si="34"/>
        <v>4.3165839770860845</v>
      </c>
      <c r="Q52" s="63">
        <f t="shared" si="35"/>
        <v>4.3166265890155708</v>
      </c>
      <c r="S52" s="62">
        <f>+'Indice PondENGHO'!D51</f>
        <v>429.76409912109375</v>
      </c>
      <c r="T52" s="62">
        <f>+'Indice PondENGHO'!P51</f>
        <v>426.63272094726563</v>
      </c>
      <c r="U52" s="62">
        <f>+'Indice PondENGHO'!AB51</f>
        <v>424.56979370117188</v>
      </c>
      <c r="V52" s="62">
        <f>+'Indice PondENGHO'!AN51</f>
        <v>422.68630981445313</v>
      </c>
      <c r="W52" s="62">
        <f>+'Indice PondENGHO'!AZ51</f>
        <v>419.43328857421875</v>
      </c>
      <c r="Y52" s="63">
        <f t="shared" si="36"/>
        <v>1.7175714073673944</v>
      </c>
      <c r="Z52" s="63">
        <f t="shared" si="37"/>
        <v>1.3493653106968613</v>
      </c>
      <c r="AA52" s="63">
        <f t="shared" si="38"/>
        <v>1.2162663334158015</v>
      </c>
      <c r="AB52" s="63">
        <f t="shared" si="39"/>
        <v>0.99356804908248242</v>
      </c>
      <c r="AC52" s="63">
        <f t="shared" si="40"/>
        <v>0.71346162781783318</v>
      </c>
      <c r="AE52" s="62">
        <f>+'Indice PondENGHO'!D51</f>
        <v>429.76409912109375</v>
      </c>
      <c r="AF52" s="62">
        <f>+'Indice PondENGHO'!E51</f>
        <v>330.74520874023438</v>
      </c>
      <c r="AG52" s="62">
        <f>+'Indice PondENGHO'!F51</f>
        <v>391.70263671875</v>
      </c>
      <c r="AH52" s="62">
        <f>+'Indice PondENGHO'!G51</f>
        <v>383.91839599609375</v>
      </c>
      <c r="AI52" s="62">
        <f>+'Indice PondENGHO'!H51</f>
        <v>412.0863037109375</v>
      </c>
      <c r="AJ52" s="62">
        <f>+'Indice PondENGHO'!I51</f>
        <v>448.2996826171875</v>
      </c>
      <c r="AK52" s="62">
        <f>+'Indice PondENGHO'!J51</f>
        <v>427.65185546875</v>
      </c>
      <c r="AL52" s="62">
        <f>+'Indice PondENGHO'!K51</f>
        <v>418.67446899414063</v>
      </c>
      <c r="AM52" s="62">
        <f>+'Indice PondENGHO'!L51</f>
        <v>404.45925903320313</v>
      </c>
      <c r="AN52" s="62">
        <f>+'Indice PondENGHO'!M51</f>
        <v>325.57247924804688</v>
      </c>
      <c r="AO52" s="62">
        <f>+'Indice PondENGHO'!N51</f>
        <v>368.93853759765625</v>
      </c>
      <c r="AP52" s="62">
        <f>+'Indice PondENGHO'!O51</f>
        <v>371.593505859375</v>
      </c>
      <c r="AQ52" s="62">
        <f t="shared" si="0"/>
        <v>409.261962890625</v>
      </c>
      <c r="AR52" s="62"/>
      <c r="AS52" s="62">
        <f>+'Indice PondENGHO'!AZ51</f>
        <v>419.43328857421875</v>
      </c>
      <c r="AT52" s="62">
        <f>+'Indice PondENGHO'!BA51</f>
        <v>329.8680419921875</v>
      </c>
      <c r="AU52" s="62">
        <f>+'Indice PondENGHO'!BB51</f>
        <v>394.58941650390625</v>
      </c>
      <c r="AV52" s="62">
        <f>+'Indice PondENGHO'!BC51</f>
        <v>371.84051513671875</v>
      </c>
      <c r="AW52" s="62">
        <f>+'Indice PondENGHO'!BD51</f>
        <v>412.5657958984375</v>
      </c>
      <c r="AX52" s="62">
        <f>+'Indice PondENGHO'!BE51</f>
        <v>431.60665893554688</v>
      </c>
      <c r="AY52" s="62">
        <f>+'Indice PondENGHO'!BF51</f>
        <v>423.61740112304688</v>
      </c>
      <c r="AZ52" s="62">
        <f>+'Indice PondENGHO'!BG51</f>
        <v>418.5262451171875</v>
      </c>
      <c r="BA52" s="62">
        <f>+'Indice PondENGHO'!BH51</f>
        <v>402.6767578125</v>
      </c>
      <c r="BB52" s="62">
        <f>+'Indice PondENGHO'!BI51</f>
        <v>323.90509033203125</v>
      </c>
      <c r="BC52" s="62">
        <f>+'Indice PondENGHO'!BJ51</f>
        <v>364.05487060546875</v>
      </c>
      <c r="BD52" s="62">
        <f>+'Indice PondENGHO'!BK51</f>
        <v>369.62307739257813</v>
      </c>
      <c r="BE52" s="62">
        <f t="shared" si="1"/>
        <v>398.45553588867188</v>
      </c>
      <c r="BG52" s="63">
        <f t="shared" si="60"/>
        <v>1.7175714073673944</v>
      </c>
      <c r="BH52" s="63">
        <f t="shared" si="61"/>
        <v>8.0714968859774874E-2</v>
      </c>
      <c r="BI52" s="63">
        <f t="shared" si="62"/>
        <v>0.35911667126031627</v>
      </c>
      <c r="BJ52" s="63">
        <f t="shared" si="63"/>
        <v>0.23887911834319678</v>
      </c>
      <c r="BK52" s="63">
        <f t="shared" si="64"/>
        <v>0.15166020435888103</v>
      </c>
      <c r="BL52" s="63">
        <f t="shared" si="65"/>
        <v>0.16509283320938448</v>
      </c>
      <c r="BM52" s="63">
        <f t="shared" si="66"/>
        <v>0.55295360153721673</v>
      </c>
      <c r="BN52" s="63">
        <f t="shared" si="67"/>
        <v>0.6474672584326483</v>
      </c>
      <c r="BO52" s="63">
        <f t="shared" si="68"/>
        <v>0.34226846612203199</v>
      </c>
      <c r="BP52" s="63">
        <f t="shared" si="69"/>
        <v>4.5167598769040113E-2</v>
      </c>
      <c r="BQ52" s="63">
        <f t="shared" si="70"/>
        <v>0.2124161742634878</v>
      </c>
      <c r="BR52" s="63">
        <f t="shared" si="71"/>
        <v>7.1272820713195073E-2</v>
      </c>
      <c r="BS52" s="63">
        <f t="shared" si="59"/>
        <v>4.5845811232365685</v>
      </c>
      <c r="BT52" s="63">
        <f t="shared" si="41"/>
        <v>4.5506729486328057</v>
      </c>
      <c r="BV52" s="63">
        <f t="shared" si="42"/>
        <v>0.71346162781783318</v>
      </c>
      <c r="BW52" s="63">
        <f t="shared" si="16"/>
        <v>6.6137810149654877E-2</v>
      </c>
      <c r="BX52" s="63">
        <f t="shared" si="17"/>
        <v>0.26108506908437507</v>
      </c>
      <c r="BY52" s="63">
        <f t="shared" si="18"/>
        <v>0.10613091956930934</v>
      </c>
      <c r="BZ52" s="63">
        <f t="shared" si="19"/>
        <v>0.2712950298499841</v>
      </c>
      <c r="CA52" s="63">
        <f t="shared" si="20"/>
        <v>0.28921601687029275</v>
      </c>
      <c r="CB52" s="63">
        <f t="shared" si="21"/>
        <v>0.76140943936847039</v>
      </c>
      <c r="CC52" s="63">
        <f t="shared" si="22"/>
        <v>0.63665211819085177</v>
      </c>
      <c r="CD52" s="63">
        <f t="shared" si="23"/>
        <v>0.42610685946758026</v>
      </c>
      <c r="CE52" s="63">
        <f t="shared" si="24"/>
        <v>0.10637523101027531</v>
      </c>
      <c r="CF52" s="63">
        <f t="shared" si="25"/>
        <v>0.39335503165011831</v>
      </c>
      <c r="CG52" s="63">
        <f t="shared" si="26"/>
        <v>9.8242860252775566E-2</v>
      </c>
      <c r="CH52" s="63">
        <f t="shared" si="43"/>
        <v>4.1294680132815209</v>
      </c>
      <c r="CI52" s="55">
        <f t="shared" si="44"/>
        <v>4.1222606044033272</v>
      </c>
      <c r="CK52" s="63">
        <f t="shared" si="45"/>
        <v>1.0041097795495613</v>
      </c>
      <c r="CL52" s="63">
        <f t="shared" si="46"/>
        <v>1.4577158710119997E-2</v>
      </c>
      <c r="CM52" s="63">
        <f t="shared" si="47"/>
        <v>9.8031602175941202E-2</v>
      </c>
      <c r="CN52" s="63">
        <f t="shared" si="48"/>
        <v>0.13274819877388744</v>
      </c>
      <c r="CO52" s="63">
        <f t="shared" si="49"/>
        <v>-0.11963482549110308</v>
      </c>
      <c r="CP52" s="63">
        <f t="shared" si="50"/>
        <v>-0.12412318366090827</v>
      </c>
      <c r="CQ52" s="63">
        <f t="shared" si="51"/>
        <v>-0.20845583783125365</v>
      </c>
      <c r="CR52" s="63">
        <f t="shared" si="52"/>
        <v>1.0815140241796528E-2</v>
      </c>
      <c r="CS52" s="63">
        <f t="shared" si="53"/>
        <v>-8.3838393345548268E-2</v>
      </c>
      <c r="CT52" s="63">
        <f t="shared" si="54"/>
        <v>-6.1207632241235196E-2</v>
      </c>
      <c r="CU52" s="63">
        <f t="shared" si="55"/>
        <v>-0.18093885738663051</v>
      </c>
      <c r="CV52" s="63">
        <f t="shared" si="56"/>
        <v>-2.6970039539580493E-2</v>
      </c>
      <c r="CW52" s="63">
        <f t="shared" si="57"/>
        <v>0.45511310995504761</v>
      </c>
      <c r="CX52" s="63">
        <f t="shared" si="58"/>
        <v>0.42841234422947849</v>
      </c>
    </row>
    <row r="53" spans="1:102" x14ac:dyDescent="0.2">
      <c r="A53" s="61">
        <f>+'Indice PondENGHO'!A52</f>
        <v>44228</v>
      </c>
      <c r="B53" s="55">
        <f>+'Indice PondENGHO'!B52</f>
        <v>2</v>
      </c>
      <c r="C53" s="55">
        <f>+'Indice PondENGHO'!C52</f>
        <v>2021</v>
      </c>
      <c r="D53" s="62">
        <f>+'Indice PondENGHO'!BL52</f>
        <v>424.08126831054688</v>
      </c>
      <c r="E53" s="62">
        <f>+'Indice PondENGHO'!BM52</f>
        <v>420.32894897460938</v>
      </c>
      <c r="F53" s="62">
        <f>+'Indice PondENGHO'!BN52</f>
        <v>419.5362548828125</v>
      </c>
      <c r="G53" s="62">
        <f>+'Indice PondENGHO'!BO52</f>
        <v>417.66537475585938</v>
      </c>
      <c r="H53" s="62">
        <f>+'Indice PondENGHO'!BP52</f>
        <v>413.85308837890625</v>
      </c>
      <c r="I53" s="62">
        <f>+'Indice PondENGHO'!CD52</f>
        <v>417.961669921875</v>
      </c>
      <c r="K53" s="63">
        <f t="shared" si="29"/>
        <v>0.44930758366286461</v>
      </c>
      <c r="L53" s="63">
        <f t="shared" si="30"/>
        <v>0.57616357181725952</v>
      </c>
      <c r="M53" s="63">
        <f t="shared" si="31"/>
        <v>0.65657785557310311</v>
      </c>
      <c r="N53" s="63">
        <f t="shared" si="32"/>
        <v>0.84199520004031536</v>
      </c>
      <c r="O53" s="63">
        <f t="shared" si="33"/>
        <v>1.235317883849548</v>
      </c>
      <c r="P53" s="63">
        <f t="shared" si="34"/>
        <v>3.7593620949430906</v>
      </c>
      <c r="Q53" s="63">
        <f t="shared" si="35"/>
        <v>3.7593475717469405</v>
      </c>
      <c r="S53" s="62">
        <f>+'Indice PondENGHO'!D52</f>
        <v>443.89862060546875</v>
      </c>
      <c r="T53" s="62">
        <f>+'Indice PondENGHO'!P52</f>
        <v>440.6959228515625</v>
      </c>
      <c r="U53" s="62">
        <f>+'Indice PondENGHO'!AB52</f>
        <v>438.59695434570313</v>
      </c>
      <c r="V53" s="62">
        <f>+'Indice PondENGHO'!AN52</f>
        <v>436.77651977539063</v>
      </c>
      <c r="W53" s="62">
        <f>+'Indice PondENGHO'!AZ52</f>
        <v>433.59075927734375</v>
      </c>
      <c r="Y53" s="63">
        <f t="shared" si="36"/>
        <v>1.1906501616720466</v>
      </c>
      <c r="Z53" s="63">
        <f t="shared" si="37"/>
        <v>0.96075153892217946</v>
      </c>
      <c r="AA53" s="63">
        <f t="shared" si="38"/>
        <v>0.87982362797179314</v>
      </c>
      <c r="AB53" s="63">
        <f t="shared" si="39"/>
        <v>0.73807651280297648</v>
      </c>
      <c r="AC53" s="63">
        <f t="shared" si="40"/>
        <v>0.55778134014977698</v>
      </c>
      <c r="AE53" s="62">
        <f>+'Indice PondENGHO'!D52</f>
        <v>443.89862060546875</v>
      </c>
      <c r="AF53" s="62">
        <f>+'Indice PondENGHO'!E52</f>
        <v>344.25167846679688</v>
      </c>
      <c r="AG53" s="62">
        <f>+'Indice PondENGHO'!F52</f>
        <v>411.5645751953125</v>
      </c>
      <c r="AH53" s="62">
        <f>+'Indice PondENGHO'!G52</f>
        <v>391.53494262695313</v>
      </c>
      <c r="AI53" s="62">
        <f>+'Indice PondENGHO'!H52</f>
        <v>431.72329711914063</v>
      </c>
      <c r="AJ53" s="62">
        <f>+'Indice PondENGHO'!I52</f>
        <v>464.8924560546875</v>
      </c>
      <c r="AK53" s="62">
        <f>+'Indice PondENGHO'!J52</f>
        <v>448.13125610351563</v>
      </c>
      <c r="AL53" s="62">
        <f>+'Indice PondENGHO'!K52</f>
        <v>426.2969970703125</v>
      </c>
      <c r="AM53" s="62">
        <f>+'Indice PondENGHO'!L52</f>
        <v>416.2496337890625</v>
      </c>
      <c r="AN53" s="62">
        <f>+'Indice PondENGHO'!M52</f>
        <v>330.03387451171875</v>
      </c>
      <c r="AO53" s="62">
        <f>+'Indice PondENGHO'!N52</f>
        <v>388.04049682617188</v>
      </c>
      <c r="AP53" s="62">
        <f>+'Indice PondENGHO'!O52</f>
        <v>383.69821166992188</v>
      </c>
      <c r="AQ53" s="62">
        <f t="shared" si="0"/>
        <v>424.08126831054688</v>
      </c>
      <c r="AR53" s="62"/>
      <c r="AS53" s="62">
        <f>+'Indice PondENGHO'!AZ52</f>
        <v>433.59075927734375</v>
      </c>
      <c r="AT53" s="62">
        <f>+'Indice PondENGHO'!BA52</f>
        <v>343.64779663085938</v>
      </c>
      <c r="AU53" s="62">
        <f>+'Indice PondENGHO'!BB52</f>
        <v>414.57064819335938</v>
      </c>
      <c r="AV53" s="62">
        <f>+'Indice PondENGHO'!BC52</f>
        <v>379.47457885742188</v>
      </c>
      <c r="AW53" s="62">
        <f>+'Indice PondENGHO'!BD52</f>
        <v>433.36972045898438</v>
      </c>
      <c r="AX53" s="62">
        <f>+'Indice PondENGHO'!BE52</f>
        <v>445.96923828125</v>
      </c>
      <c r="AY53" s="62">
        <f>+'Indice PondENGHO'!BF52</f>
        <v>443.9844970703125</v>
      </c>
      <c r="AZ53" s="62">
        <f>+'Indice PondENGHO'!BG52</f>
        <v>425.3118896484375</v>
      </c>
      <c r="BA53" s="62">
        <f>+'Indice PondENGHO'!BH52</f>
        <v>416.17678833007813</v>
      </c>
      <c r="BB53" s="62">
        <f>+'Indice PondENGHO'!BI52</f>
        <v>328.67855834960938</v>
      </c>
      <c r="BC53" s="62">
        <f>+'Indice PondENGHO'!BJ52</f>
        <v>384.05868530273438</v>
      </c>
      <c r="BD53" s="62">
        <f>+'Indice PondENGHO'!BK52</f>
        <v>381.74758911132813</v>
      </c>
      <c r="BE53" s="62">
        <f t="shared" si="1"/>
        <v>413.85308837890625</v>
      </c>
      <c r="BG53" s="63">
        <f t="shared" si="60"/>
        <v>1.1906501616720466</v>
      </c>
      <c r="BH53" s="63">
        <f t="shared" si="61"/>
        <v>7.3383845691737198E-2</v>
      </c>
      <c r="BI53" s="63">
        <f t="shared" si="62"/>
        <v>0.38787495972449576</v>
      </c>
      <c r="BJ53" s="63">
        <f t="shared" si="63"/>
        <v>0.2641049740599628</v>
      </c>
      <c r="BK53" s="63">
        <f t="shared" si="64"/>
        <v>0.19765210572895772</v>
      </c>
      <c r="BL53" s="63">
        <f t="shared" si="65"/>
        <v>0.16969788917886028</v>
      </c>
      <c r="BM53" s="63">
        <f t="shared" si="66"/>
        <v>0.51985848625149489</v>
      </c>
      <c r="BN53" s="63">
        <f t="shared" si="67"/>
        <v>9.3418210524140927E-2</v>
      </c>
      <c r="BO53" s="63">
        <f t="shared" si="68"/>
        <v>0.22189100488405231</v>
      </c>
      <c r="BP53" s="63">
        <f t="shared" si="69"/>
        <v>1.7967210319303394E-2</v>
      </c>
      <c r="BQ53" s="63">
        <f t="shared" si="70"/>
        <v>0.20484185597914237</v>
      </c>
      <c r="BR53" s="63">
        <f t="shared" si="71"/>
        <v>0.10852155146505177</v>
      </c>
      <c r="BS53" s="63">
        <f t="shared" si="59"/>
        <v>3.4498622554792457</v>
      </c>
      <c r="BT53" s="63">
        <f t="shared" si="41"/>
        <v>3.6209828334040184</v>
      </c>
      <c r="BV53" s="63">
        <f t="shared" si="42"/>
        <v>0.55778134014977698</v>
      </c>
      <c r="BW53" s="63">
        <f t="shared" si="16"/>
        <v>6.3645529501786716E-2</v>
      </c>
      <c r="BX53" s="63">
        <f t="shared" si="17"/>
        <v>0.29935646581655256</v>
      </c>
      <c r="BY53" s="63">
        <f t="shared" si="18"/>
        <v>0.28009797550228566</v>
      </c>
      <c r="BZ53" s="63">
        <f t="shared" si="19"/>
        <v>0.36523861058349799</v>
      </c>
      <c r="CA53" s="63">
        <f t="shared" si="20"/>
        <v>0.28824057008537046</v>
      </c>
      <c r="CB53" s="63">
        <f t="shared" si="21"/>
        <v>0.79967963321252744</v>
      </c>
      <c r="CC53" s="63">
        <f t="shared" si="22"/>
        <v>7.7581773665162529E-2</v>
      </c>
      <c r="CD53" s="63">
        <f t="shared" si="23"/>
        <v>0.33021200959038155</v>
      </c>
      <c r="CE53" s="63">
        <f t="shared" si="24"/>
        <v>4.5091228563990157E-2</v>
      </c>
      <c r="CF53" s="63">
        <f t="shared" si="25"/>
        <v>0.40973574684562808</v>
      </c>
      <c r="CG53" s="63">
        <f t="shared" si="26"/>
        <v>0.15238856664261613</v>
      </c>
      <c r="CH53" s="63">
        <f t="shared" si="43"/>
        <v>3.6690494501595765</v>
      </c>
      <c r="CI53" s="55">
        <f t="shared" si="44"/>
        <v>3.8643088383483848</v>
      </c>
      <c r="CK53" s="63">
        <f t="shared" si="45"/>
        <v>0.63286882152226964</v>
      </c>
      <c r="CL53" s="63">
        <f t="shared" si="46"/>
        <v>9.7383161899504828E-3</v>
      </c>
      <c r="CM53" s="63">
        <f t="shared" si="47"/>
        <v>8.8518493907943196E-2</v>
      </c>
      <c r="CN53" s="63">
        <f t="shared" si="48"/>
        <v>-1.5993001442322852E-2</v>
      </c>
      <c r="CO53" s="63">
        <f t="shared" si="49"/>
        <v>-0.16758650485454027</v>
      </c>
      <c r="CP53" s="63">
        <f t="shared" si="50"/>
        <v>-0.11854268090651018</v>
      </c>
      <c r="CQ53" s="63">
        <f t="shared" si="51"/>
        <v>-0.27982114696103255</v>
      </c>
      <c r="CR53" s="63">
        <f t="shared" si="52"/>
        <v>1.5836436858978398E-2</v>
      </c>
      <c r="CS53" s="63">
        <f t="shared" si="53"/>
        <v>-0.10832100470632924</v>
      </c>
      <c r="CT53" s="63">
        <f t="shared" si="54"/>
        <v>-2.7124018244686764E-2</v>
      </c>
      <c r="CU53" s="63">
        <f t="shared" si="55"/>
        <v>-0.20489389086648571</v>
      </c>
      <c r="CV53" s="63">
        <f t="shared" si="56"/>
        <v>-4.3867015177564361E-2</v>
      </c>
      <c r="CW53" s="63">
        <f t="shared" si="57"/>
        <v>-0.21918719468033077</v>
      </c>
      <c r="CX53" s="63">
        <f t="shared" si="58"/>
        <v>-0.2433260049443664</v>
      </c>
    </row>
    <row r="54" spans="1:102" x14ac:dyDescent="0.2">
      <c r="A54" s="61">
        <f>+'Indice PondENGHO'!A53</f>
        <v>44256</v>
      </c>
      <c r="B54" s="55">
        <f>+'Indice PondENGHO'!B53</f>
        <v>3</v>
      </c>
      <c r="C54" s="55">
        <f>+'Indice PondENGHO'!C53</f>
        <v>2021</v>
      </c>
      <c r="D54" s="62">
        <f>+'Indice PondENGHO'!BL53</f>
        <v>440.16921997070313</v>
      </c>
      <c r="E54" s="62">
        <f>+'Indice PondENGHO'!BM53</f>
        <v>436.80868530273438</v>
      </c>
      <c r="F54" s="62">
        <f>+'Indice PondENGHO'!BN53</f>
        <v>436.24139404296875</v>
      </c>
      <c r="G54" s="62">
        <f>+'Indice PondENGHO'!BO53</f>
        <v>434.4600830078125</v>
      </c>
      <c r="H54" s="62">
        <f>+'Indice PondENGHO'!BP53</f>
        <v>430.59341430664063</v>
      </c>
      <c r="I54" s="62">
        <f>+'Indice PondENGHO'!CD53</f>
        <v>434.58773803710938</v>
      </c>
      <c r="K54" s="63">
        <f t="shared" si="29"/>
        <v>0.47009910085745749</v>
      </c>
      <c r="L54" s="63">
        <f t="shared" si="30"/>
        <v>0.61202569404441587</v>
      </c>
      <c r="M54" s="63">
        <f t="shared" si="31"/>
        <v>0.70630268737552804</v>
      </c>
      <c r="N54" s="63">
        <f t="shared" si="32"/>
        <v>0.8950868236863917</v>
      </c>
      <c r="O54" s="63">
        <f t="shared" si="33"/>
        <v>1.2943857184587131</v>
      </c>
      <c r="P54" s="63">
        <f t="shared" si="34"/>
        <v>3.9779000244225062</v>
      </c>
      <c r="Q54" s="63">
        <f t="shared" si="35"/>
        <v>3.9778930250570887</v>
      </c>
      <c r="S54" s="62">
        <f>+'Indice PondENGHO'!D53</f>
        <v>458.7720947265625</v>
      </c>
      <c r="T54" s="62">
        <f>+'Indice PondENGHO'!P53</f>
        <v>456.05941772460938</v>
      </c>
      <c r="U54" s="62">
        <f>+'Indice PondENGHO'!AB53</f>
        <v>454.3536376953125</v>
      </c>
      <c r="V54" s="62">
        <f>+'Indice PondENGHO'!AN53</f>
        <v>452.72930908203125</v>
      </c>
      <c r="W54" s="62">
        <f>+'Indice PondENGHO'!AZ53</f>
        <v>449.83029174804688</v>
      </c>
      <c r="Y54" s="63">
        <f t="shared" si="36"/>
        <v>1.2091154759641585</v>
      </c>
      <c r="Z54" s="63">
        <f t="shared" si="37"/>
        <v>1.0122473511074834</v>
      </c>
      <c r="AA54" s="63">
        <f t="shared" si="38"/>
        <v>0.95304772141282545</v>
      </c>
      <c r="AB54" s="63">
        <f t="shared" si="39"/>
        <v>0.80517892084464304</v>
      </c>
      <c r="AC54" s="63">
        <f t="shared" si="40"/>
        <v>0.61600678582212631</v>
      </c>
      <c r="AE54" s="62">
        <f>+'Indice PondENGHO'!D53</f>
        <v>458.7720947265625</v>
      </c>
      <c r="AF54" s="62">
        <f>+'Indice PondENGHO'!E53</f>
        <v>364.66845703125</v>
      </c>
      <c r="AG54" s="62">
        <f>+'Indice PondENGHO'!F53</f>
        <v>437.44760131835938</v>
      </c>
      <c r="AH54" s="62">
        <f>+'Indice PondENGHO'!G53</f>
        <v>397.24288940429688</v>
      </c>
      <c r="AI54" s="62">
        <f>+'Indice PondENGHO'!H53</f>
        <v>445.77548217773438</v>
      </c>
      <c r="AJ54" s="62">
        <f>+'Indice PondENGHO'!I53</f>
        <v>483.04116821289063</v>
      </c>
      <c r="AK54" s="62">
        <f>+'Indice PondENGHO'!J53</f>
        <v>467.68978881835938</v>
      </c>
      <c r="AL54" s="62">
        <f>+'Indice PondENGHO'!K53</f>
        <v>427.50253295898438</v>
      </c>
      <c r="AM54" s="62">
        <f>+'Indice PondENGHO'!L53</f>
        <v>439.6407470703125</v>
      </c>
      <c r="AN54" s="62">
        <f>+'Indice PondENGHO'!M53</f>
        <v>362.31625366210938</v>
      </c>
      <c r="AO54" s="62">
        <f>+'Indice PondENGHO'!N53</f>
        <v>401.12579345703125</v>
      </c>
      <c r="AP54" s="62">
        <f>+'Indice PondENGHO'!O53</f>
        <v>392.60064697265625</v>
      </c>
      <c r="AQ54" s="62">
        <f t="shared" si="0"/>
        <v>440.16921997070313</v>
      </c>
      <c r="AR54" s="62"/>
      <c r="AS54" s="62">
        <f>+'Indice PondENGHO'!AZ53</f>
        <v>449.83029174804688</v>
      </c>
      <c r="AT54" s="62">
        <f>+'Indice PondENGHO'!BA53</f>
        <v>363.81219482421875</v>
      </c>
      <c r="AU54" s="62">
        <f>+'Indice PondENGHO'!BB53</f>
        <v>444.61196899414063</v>
      </c>
      <c r="AV54" s="62">
        <f>+'Indice PondENGHO'!BC53</f>
        <v>384.2977294921875</v>
      </c>
      <c r="AW54" s="62">
        <f>+'Indice PondENGHO'!BD53</f>
        <v>447.0498046875</v>
      </c>
      <c r="AX54" s="62">
        <f>+'Indice PondENGHO'!BE53</f>
        <v>464.16131591796875</v>
      </c>
      <c r="AY54" s="62">
        <f>+'Indice PondENGHO'!BF53</f>
        <v>462.31561279296875</v>
      </c>
      <c r="AZ54" s="62">
        <f>+'Indice PondENGHO'!BG53</f>
        <v>425.53762817382813</v>
      </c>
      <c r="BA54" s="62">
        <f>+'Indice PondENGHO'!BH53</f>
        <v>440.72915649414063</v>
      </c>
      <c r="BB54" s="62">
        <f>+'Indice PondENGHO'!BI53</f>
        <v>365.0772705078125</v>
      </c>
      <c r="BC54" s="62">
        <f>+'Indice PondENGHO'!BJ53</f>
        <v>395.6068115234375</v>
      </c>
      <c r="BD54" s="62">
        <f>+'Indice PondENGHO'!BK53</f>
        <v>390.15252685546875</v>
      </c>
      <c r="BE54" s="62">
        <f t="shared" si="1"/>
        <v>430.59341430664063</v>
      </c>
      <c r="BG54" s="63">
        <f t="shared" si="60"/>
        <v>1.2091154759641585</v>
      </c>
      <c r="BH54" s="63">
        <f t="shared" si="61"/>
        <v>0.10705282421817219</v>
      </c>
      <c r="BI54" s="63">
        <f t="shared" si="62"/>
        <v>0.48779512383165541</v>
      </c>
      <c r="BJ54" s="63">
        <f t="shared" si="63"/>
        <v>0.19100761554645845</v>
      </c>
      <c r="BK54" s="63">
        <f t="shared" si="64"/>
        <v>0.13649684229242257</v>
      </c>
      <c r="BL54" s="63">
        <f t="shared" si="65"/>
        <v>0.17912473567867954</v>
      </c>
      <c r="BM54" s="63">
        <f t="shared" si="66"/>
        <v>0.47913341448338803</v>
      </c>
      <c r="BN54" s="63">
        <f t="shared" si="67"/>
        <v>1.4258208060898805E-2</v>
      </c>
      <c r="BO54" s="63">
        <f t="shared" si="68"/>
        <v>0.42483009306132002</v>
      </c>
      <c r="BP54" s="63">
        <f t="shared" si="69"/>
        <v>0.12546649805302032</v>
      </c>
      <c r="BQ54" s="63">
        <f t="shared" si="70"/>
        <v>0.13541808041499678</v>
      </c>
      <c r="BR54" s="63">
        <f t="shared" si="71"/>
        <v>7.7023433429555171E-2</v>
      </c>
      <c r="BS54" s="63">
        <f t="shared" si="59"/>
        <v>3.5667223450347256</v>
      </c>
      <c r="BT54" s="63">
        <f t="shared" si="41"/>
        <v>3.7936011001493464</v>
      </c>
      <c r="BV54" s="63">
        <f t="shared" si="42"/>
        <v>0.61600678582212631</v>
      </c>
      <c r="BW54" s="63">
        <f t="shared" si="16"/>
        <v>8.9669624044097382E-2</v>
      </c>
      <c r="BX54" s="63">
        <f t="shared" si="17"/>
        <v>0.4333303172930747</v>
      </c>
      <c r="BY54" s="63">
        <f t="shared" si="18"/>
        <v>0.1703800257683564</v>
      </c>
      <c r="BZ54" s="63">
        <f t="shared" si="19"/>
        <v>0.23123514779860482</v>
      </c>
      <c r="CA54" s="63">
        <f t="shared" si="20"/>
        <v>0.35151076710651763</v>
      </c>
      <c r="CB54" s="63">
        <f t="shared" si="21"/>
        <v>0.69296211126537566</v>
      </c>
      <c r="CC54" s="63">
        <f t="shared" si="22"/>
        <v>2.4848944566183083E-3</v>
      </c>
      <c r="CD54" s="63">
        <f t="shared" si="23"/>
        <v>0.57820942463507796</v>
      </c>
      <c r="CE54" s="63">
        <f t="shared" si="24"/>
        <v>0.33103791172271918</v>
      </c>
      <c r="CF54" s="63">
        <f t="shared" si="25"/>
        <v>0.22773837569235741</v>
      </c>
      <c r="CG54" s="63">
        <f t="shared" si="26"/>
        <v>0.10170827579144801</v>
      </c>
      <c r="CH54" s="63">
        <f t="shared" si="43"/>
        <v>3.8262736613963737</v>
      </c>
      <c r="CI54" s="55">
        <f t="shared" si="44"/>
        <v>4.0449923892817763</v>
      </c>
      <c r="CK54" s="63">
        <f t="shared" si="45"/>
        <v>0.59310869014203216</v>
      </c>
      <c r="CL54" s="63">
        <f t="shared" si="46"/>
        <v>1.7383200174074812E-2</v>
      </c>
      <c r="CM54" s="63">
        <f t="shared" si="47"/>
        <v>5.4464806538580712E-2</v>
      </c>
      <c r="CN54" s="63">
        <f t="shared" si="48"/>
        <v>2.0627589778102057E-2</v>
      </c>
      <c r="CO54" s="63">
        <f t="shared" si="49"/>
        <v>-9.4738305506182258E-2</v>
      </c>
      <c r="CP54" s="63">
        <f t="shared" si="50"/>
        <v>-0.17238603142783809</v>
      </c>
      <c r="CQ54" s="63">
        <f t="shared" si="51"/>
        <v>-0.21382869678198763</v>
      </c>
      <c r="CR54" s="63">
        <f t="shared" si="52"/>
        <v>1.1773313604280496E-2</v>
      </c>
      <c r="CS54" s="63">
        <f t="shared" si="53"/>
        <v>-0.15337933157375794</v>
      </c>
      <c r="CT54" s="63">
        <f t="shared" si="54"/>
        <v>-0.20557141366969886</v>
      </c>
      <c r="CU54" s="63">
        <f t="shared" si="55"/>
        <v>-9.2320295277360631E-2</v>
      </c>
      <c r="CV54" s="63">
        <f t="shared" si="56"/>
        <v>-2.4684842361892834E-2</v>
      </c>
      <c r="CW54" s="63">
        <f t="shared" si="57"/>
        <v>-0.25955131636164808</v>
      </c>
      <c r="CX54" s="63">
        <f t="shared" si="58"/>
        <v>-0.25139128913242992</v>
      </c>
    </row>
    <row r="55" spans="1:102" x14ac:dyDescent="0.2">
      <c r="A55" s="61">
        <f>+'Indice PondENGHO'!A54</f>
        <v>44287</v>
      </c>
      <c r="B55" s="55">
        <f>+'Indice PondENGHO'!B54</f>
        <v>4</v>
      </c>
      <c r="C55" s="55">
        <f>+'Indice PondENGHO'!C54</f>
        <v>2021</v>
      </c>
      <c r="D55" s="62">
        <f>+'Indice PondENGHO'!BL54</f>
        <v>458.13198852539063</v>
      </c>
      <c r="E55" s="62">
        <f>+'Indice PondENGHO'!BM54</f>
        <v>454.65066528320313</v>
      </c>
      <c r="F55" s="62">
        <f>+'Indice PondENGHO'!BN54</f>
        <v>453.92013549804688</v>
      </c>
      <c r="G55" s="62">
        <f>+'Indice PondENGHO'!BO54</f>
        <v>452.15521240234375</v>
      </c>
      <c r="H55" s="62">
        <f>+'Indice PondENGHO'!BP54</f>
        <v>448.05133056640625</v>
      </c>
      <c r="I55" s="62">
        <f>+'Indice PondENGHO'!CD54</f>
        <v>452.25885009765625</v>
      </c>
      <c r="K55" s="63">
        <f t="shared" si="29"/>
        <v>0.50480184002072714</v>
      </c>
      <c r="L55" s="63">
        <f t="shared" si="30"/>
        <v>0.63726700219441612</v>
      </c>
      <c r="M55" s="63">
        <f t="shared" si="31"/>
        <v>0.71887121263986864</v>
      </c>
      <c r="N55" s="63">
        <f t="shared" si="32"/>
        <v>0.90699612180575528</v>
      </c>
      <c r="O55" s="63">
        <f t="shared" si="33"/>
        <v>1.2982286718287774</v>
      </c>
      <c r="P55" s="63">
        <f t="shared" si="34"/>
        <v>4.0661648484895441</v>
      </c>
      <c r="Q55" s="63">
        <f t="shared" si="35"/>
        <v>4.066178245240315</v>
      </c>
      <c r="S55" s="62">
        <f>+'Indice PondENGHO'!D54</f>
        <v>479.0819091796875</v>
      </c>
      <c r="T55" s="62">
        <f>+'Indice PondENGHO'!P54</f>
        <v>476.68865966796875</v>
      </c>
      <c r="U55" s="62">
        <f>+'Indice PondENGHO'!AB54</f>
        <v>475.156005859375</v>
      </c>
      <c r="V55" s="62">
        <f>+'Indice PondENGHO'!AN54</f>
        <v>473.62350463867188</v>
      </c>
      <c r="W55" s="62">
        <f>+'Indice PondENGHO'!AZ54</f>
        <v>470.89605712890625</v>
      </c>
      <c r="Y55" s="63">
        <f t="shared" si="36"/>
        <v>1.5907089828565122</v>
      </c>
      <c r="Z55" s="63">
        <f t="shared" si="37"/>
        <v>1.3079102257253252</v>
      </c>
      <c r="AA55" s="63">
        <f t="shared" si="38"/>
        <v>1.2100553685651882</v>
      </c>
      <c r="AB55" s="63">
        <f t="shared" si="39"/>
        <v>1.0138180394233878</v>
      </c>
      <c r="AC55" s="63">
        <f t="shared" si="40"/>
        <v>0.76801205077325485</v>
      </c>
      <c r="AE55" s="62">
        <f>+'Indice PondENGHO'!D54</f>
        <v>479.0819091796875</v>
      </c>
      <c r="AF55" s="62">
        <f>+'Indice PondENGHO'!E54</f>
        <v>380.88339233398438</v>
      </c>
      <c r="AG55" s="62">
        <f>+'Indice PondENGHO'!F54</f>
        <v>455.947998046875</v>
      </c>
      <c r="AH55" s="62">
        <f>+'Indice PondENGHO'!G54</f>
        <v>411.35382080078125</v>
      </c>
      <c r="AI55" s="62">
        <f>+'Indice PondENGHO'!H54</f>
        <v>464.89767456054688</v>
      </c>
      <c r="AJ55" s="62">
        <f>+'Indice PondENGHO'!I54</f>
        <v>500.69296264648438</v>
      </c>
      <c r="AK55" s="62">
        <f>+'Indice PondENGHO'!J54</f>
        <v>494.46072387695313</v>
      </c>
      <c r="AL55" s="62">
        <f>+'Indice PondENGHO'!K54</f>
        <v>431.83538818359375</v>
      </c>
      <c r="AM55" s="62">
        <f>+'Indice PondENGHO'!L54</f>
        <v>446.77532958984375</v>
      </c>
      <c r="AN55" s="62">
        <f>+'Indice PondENGHO'!M54</f>
        <v>376.7410888671875</v>
      </c>
      <c r="AO55" s="62">
        <f>+'Indice PondENGHO'!N54</f>
        <v>416.85638427734375</v>
      </c>
      <c r="AP55" s="62">
        <f>+'Indice PondENGHO'!O54</f>
        <v>407.35943603515625</v>
      </c>
      <c r="AQ55" s="62">
        <f t="shared" si="0"/>
        <v>458.13198852539063</v>
      </c>
      <c r="AR55" s="62"/>
      <c r="AS55" s="62">
        <f>+'Indice PondENGHO'!AZ54</f>
        <v>470.89605712890625</v>
      </c>
      <c r="AT55" s="62">
        <f>+'Indice PondENGHO'!BA54</f>
        <v>380.02529907226563</v>
      </c>
      <c r="AU55" s="62">
        <f>+'Indice PondENGHO'!BB54</f>
        <v>462.14288330078125</v>
      </c>
      <c r="AV55" s="62">
        <f>+'Indice PondENGHO'!BC54</f>
        <v>398.06710815429688</v>
      </c>
      <c r="AW55" s="62">
        <f>+'Indice PondENGHO'!BD54</f>
        <v>468.3116455078125</v>
      </c>
      <c r="AX55" s="62">
        <f>+'Indice PondENGHO'!BE54</f>
        <v>481.73928833007813</v>
      </c>
      <c r="AY55" s="62">
        <f>+'Indice PondENGHO'!BF54</f>
        <v>488.15469360351563</v>
      </c>
      <c r="AZ55" s="62">
        <f>+'Indice PondENGHO'!BG54</f>
        <v>429.14251708984375</v>
      </c>
      <c r="BA55" s="62">
        <f>+'Indice PondENGHO'!BH54</f>
        <v>448.61825561523438</v>
      </c>
      <c r="BB55" s="62">
        <f>+'Indice PondENGHO'!BI54</f>
        <v>379.87872314453125</v>
      </c>
      <c r="BC55" s="62">
        <f>+'Indice PondENGHO'!BJ54</f>
        <v>410.34124755859375</v>
      </c>
      <c r="BD55" s="62">
        <f>+'Indice PondENGHO'!BK54</f>
        <v>404.781494140625</v>
      </c>
      <c r="BE55" s="62">
        <f t="shared" si="1"/>
        <v>448.05133056640625</v>
      </c>
      <c r="BG55" s="63">
        <f t="shared" si="60"/>
        <v>1.5907089828565122</v>
      </c>
      <c r="BH55" s="63">
        <f t="shared" si="61"/>
        <v>8.1913512812103198E-2</v>
      </c>
      <c r="BI55" s="63">
        <f t="shared" si="62"/>
        <v>0.3359176826715875</v>
      </c>
      <c r="BJ55" s="63">
        <f t="shared" si="63"/>
        <v>0.45494182827059776</v>
      </c>
      <c r="BK55" s="63">
        <f t="shared" si="64"/>
        <v>0.1789558282991309</v>
      </c>
      <c r="BL55" s="63">
        <f t="shared" si="65"/>
        <v>0.16785258386946864</v>
      </c>
      <c r="BM55" s="63">
        <f t="shared" si="66"/>
        <v>0.63184877684976704</v>
      </c>
      <c r="BN55" s="63">
        <f t="shared" si="67"/>
        <v>4.9372873290825563E-2</v>
      </c>
      <c r="BO55" s="63">
        <f t="shared" si="68"/>
        <v>0.12484247383015351</v>
      </c>
      <c r="BP55" s="63">
        <f t="shared" si="69"/>
        <v>5.4013525238500171E-2</v>
      </c>
      <c r="BQ55" s="63">
        <f t="shared" si="70"/>
        <v>0.15684386494229791</v>
      </c>
      <c r="BR55" s="63">
        <f t="shared" si="71"/>
        <v>0.12302523224542032</v>
      </c>
      <c r="BS55" s="63">
        <f t="shared" si="59"/>
        <v>3.9502371651763646</v>
      </c>
      <c r="BT55" s="63">
        <f t="shared" si="41"/>
        <v>4.0808779305111509</v>
      </c>
      <c r="BV55" s="63">
        <f t="shared" si="42"/>
        <v>0.76801205077325485</v>
      </c>
      <c r="BW55" s="63">
        <f t="shared" si="16"/>
        <v>6.9295506945734733E-2</v>
      </c>
      <c r="BX55" s="63">
        <f t="shared" si="17"/>
        <v>0.24304317833894284</v>
      </c>
      <c r="BY55" s="63">
        <f t="shared" si="18"/>
        <v>0.46749935314755292</v>
      </c>
      <c r="BZ55" s="63">
        <f t="shared" si="19"/>
        <v>0.34541783352451166</v>
      </c>
      <c r="CA55" s="63">
        <f t="shared" si="20"/>
        <v>0.32644041960333486</v>
      </c>
      <c r="CB55" s="63">
        <f t="shared" si="21"/>
        <v>0.93880732150454127</v>
      </c>
      <c r="CC55" s="63">
        <f t="shared" si="22"/>
        <v>3.813932190613549E-2</v>
      </c>
      <c r="CD55" s="63">
        <f t="shared" si="23"/>
        <v>0.17856568678102813</v>
      </c>
      <c r="CE55" s="63">
        <f t="shared" si="24"/>
        <v>0.12938230165654915</v>
      </c>
      <c r="CF55" s="63">
        <f t="shared" si="25"/>
        <v>0.27927819678961241</v>
      </c>
      <c r="CG55" s="63">
        <f t="shared" si="26"/>
        <v>0.17014307477699653</v>
      </c>
      <c r="CH55" s="63">
        <f t="shared" si="43"/>
        <v>3.9540242457481951</v>
      </c>
      <c r="CI55" s="55">
        <f t="shared" si="44"/>
        <v>4.0543853388647522</v>
      </c>
      <c r="CK55" s="63">
        <f t="shared" si="45"/>
        <v>0.82269693208325734</v>
      </c>
      <c r="CL55" s="63">
        <f t="shared" si="46"/>
        <v>1.2618005866368465E-2</v>
      </c>
      <c r="CM55" s="63">
        <f t="shared" si="47"/>
        <v>9.2874504332644658E-2</v>
      </c>
      <c r="CN55" s="63">
        <f t="shared" si="48"/>
        <v>-1.2557524876955162E-2</v>
      </c>
      <c r="CO55" s="63">
        <f t="shared" si="49"/>
        <v>-0.16646200522538077</v>
      </c>
      <c r="CP55" s="63">
        <f t="shared" si="50"/>
        <v>-0.15858783573386623</v>
      </c>
      <c r="CQ55" s="63">
        <f t="shared" si="51"/>
        <v>-0.30695854465477423</v>
      </c>
      <c r="CR55" s="63">
        <f t="shared" si="52"/>
        <v>1.1233551384690073E-2</v>
      </c>
      <c r="CS55" s="63">
        <f t="shared" si="53"/>
        <v>-5.3723212950874621E-2</v>
      </c>
      <c r="CT55" s="63">
        <f t="shared" si="54"/>
        <v>-7.5368776418048983E-2</v>
      </c>
      <c r="CU55" s="63">
        <f t="shared" si="55"/>
        <v>-0.1224343318473145</v>
      </c>
      <c r="CV55" s="63">
        <f t="shared" si="56"/>
        <v>-4.7117842531576207E-2</v>
      </c>
      <c r="CW55" s="63">
        <f t="shared" si="57"/>
        <v>-3.7870805718305256E-3</v>
      </c>
      <c r="CX55" s="63">
        <f t="shared" si="58"/>
        <v>2.6492591646398722E-2</v>
      </c>
    </row>
    <row r="56" spans="1:102" x14ac:dyDescent="0.2">
      <c r="A56" s="61">
        <f>+'Indice PondENGHO'!A55</f>
        <v>44317</v>
      </c>
      <c r="B56" s="55">
        <f>+'Indice PondENGHO'!B55</f>
        <v>5</v>
      </c>
      <c r="C56" s="55">
        <f>+'Indice PondENGHO'!C55</f>
        <v>2021</v>
      </c>
      <c r="D56" s="62">
        <f>+'Indice PondENGHO'!BL55</f>
        <v>474.6748046875</v>
      </c>
      <c r="E56" s="62">
        <f>+'Indice PondENGHO'!BM55</f>
        <v>471.17938232421875</v>
      </c>
      <c r="F56" s="62">
        <f>+'Indice PondENGHO'!BN55</f>
        <v>470.48284912109375</v>
      </c>
      <c r="G56" s="62">
        <f>+'Indice PondENGHO'!BO55</f>
        <v>468.99737548828125</v>
      </c>
      <c r="H56" s="62">
        <f>+'Indice PondENGHO'!BP55</f>
        <v>464.70806884765625</v>
      </c>
      <c r="I56" s="62">
        <f>+'Indice PondENGHO'!CD55</f>
        <v>468.90643310546875</v>
      </c>
      <c r="K56" s="63">
        <f t="shared" si="29"/>
        <v>0.44673244255821393</v>
      </c>
      <c r="L56" s="63">
        <f t="shared" si="30"/>
        <v>0.56729365051796299</v>
      </c>
      <c r="M56" s="63">
        <f t="shared" si="31"/>
        <v>0.64717485509152251</v>
      </c>
      <c r="N56" s="63">
        <f t="shared" si="32"/>
        <v>0.82954500006239795</v>
      </c>
      <c r="O56" s="63">
        <f t="shared" si="33"/>
        <v>1.1902526215896545</v>
      </c>
      <c r="P56" s="63">
        <f t="shared" si="34"/>
        <v>3.680998569819752</v>
      </c>
      <c r="Q56" s="63">
        <f t="shared" si="35"/>
        <v>3.6809855692636617</v>
      </c>
      <c r="S56" s="62">
        <f>+'Indice PondENGHO'!D55</f>
        <v>497.93350219726563</v>
      </c>
      <c r="T56" s="62">
        <f>+'Indice PondENGHO'!P55</f>
        <v>495.51095581054688</v>
      </c>
      <c r="U56" s="62">
        <f>+'Indice PondENGHO'!AB55</f>
        <v>493.9188232421875</v>
      </c>
      <c r="V56" s="62">
        <f>+'Indice PondENGHO'!AN55</f>
        <v>492.28384399414063</v>
      </c>
      <c r="W56" s="62">
        <f>+'Indice PondENGHO'!AZ55</f>
        <v>489.40325927734375</v>
      </c>
      <c r="Y56" s="63">
        <f t="shared" si="36"/>
        <v>1.4186063065801828</v>
      </c>
      <c r="Z56" s="63">
        <f t="shared" si="37"/>
        <v>1.1465175374781316</v>
      </c>
      <c r="AA56" s="63">
        <f t="shared" si="38"/>
        <v>1.0489093108212371</v>
      </c>
      <c r="AB56" s="63">
        <f t="shared" si="39"/>
        <v>0.86999395726244677</v>
      </c>
      <c r="AC56" s="63">
        <f t="shared" si="40"/>
        <v>0.64844205301089153</v>
      </c>
      <c r="AE56" s="62">
        <f>+'Indice PondENGHO'!D55</f>
        <v>497.93350219726563</v>
      </c>
      <c r="AF56" s="62">
        <f>+'Indice PondENGHO'!E55</f>
        <v>389.21725463867188</v>
      </c>
      <c r="AG56" s="62">
        <f>+'Indice PondENGHO'!F55</f>
        <v>470.543701171875</v>
      </c>
      <c r="AH56" s="62">
        <f>+'Indice PondENGHO'!G55</f>
        <v>419.28738403320313</v>
      </c>
      <c r="AI56" s="62">
        <f>+'Indice PondENGHO'!H55</f>
        <v>476.53604125976563</v>
      </c>
      <c r="AJ56" s="62">
        <f>+'Indice PondENGHO'!I55</f>
        <v>523.95709228515625</v>
      </c>
      <c r="AK56" s="62">
        <f>+'Indice PondENGHO'!J55</f>
        <v>523.214111328125</v>
      </c>
      <c r="AL56" s="62">
        <f>+'Indice PondENGHO'!K55</f>
        <v>438.11398315429688</v>
      </c>
      <c r="AM56" s="62">
        <f>+'Indice PondENGHO'!L55</f>
        <v>460.43203735351563</v>
      </c>
      <c r="AN56" s="62">
        <f>+'Indice PondENGHO'!M55</f>
        <v>388.8336181640625</v>
      </c>
      <c r="AO56" s="62">
        <f>+'Indice PondENGHO'!N55</f>
        <v>432.5374755859375</v>
      </c>
      <c r="AP56" s="62">
        <f>+'Indice PondENGHO'!O55</f>
        <v>419.71261596679688</v>
      </c>
      <c r="AQ56" s="62">
        <f t="shared" si="0"/>
        <v>474.6748046875</v>
      </c>
      <c r="AR56" s="62"/>
      <c r="AS56" s="62">
        <f>+'Indice PondENGHO'!AZ55</f>
        <v>489.40325927734375</v>
      </c>
      <c r="AT56" s="62">
        <f>+'Indice PondENGHO'!BA55</f>
        <v>388.38226318359375</v>
      </c>
      <c r="AU56" s="62">
        <f>+'Indice PondENGHO'!BB55</f>
        <v>475.32388305664063</v>
      </c>
      <c r="AV56" s="62">
        <f>+'Indice PondENGHO'!BC55</f>
        <v>406.40194702148438</v>
      </c>
      <c r="AW56" s="62">
        <f>+'Indice PondENGHO'!BD55</f>
        <v>480.17156982421875</v>
      </c>
      <c r="AX56" s="62">
        <f>+'Indice PondENGHO'!BE55</f>
        <v>505.20175170898438</v>
      </c>
      <c r="AY56" s="62">
        <f>+'Indice PondENGHO'!BF55</f>
        <v>517.5155029296875</v>
      </c>
      <c r="AZ56" s="62">
        <f>+'Indice PondENGHO'!BG55</f>
        <v>435.2440185546875</v>
      </c>
      <c r="BA56" s="62">
        <f>+'Indice PondENGHO'!BH55</f>
        <v>462.81439208984375</v>
      </c>
      <c r="BB56" s="62">
        <f>+'Indice PondENGHO'!BI55</f>
        <v>394.13809204101563</v>
      </c>
      <c r="BC56" s="62">
        <f>+'Indice PondENGHO'!BJ55</f>
        <v>426.40097045898438</v>
      </c>
      <c r="BD56" s="62">
        <f>+'Indice PondENGHO'!BK55</f>
        <v>416.382568359375</v>
      </c>
      <c r="BE56" s="62">
        <f t="shared" si="1"/>
        <v>464.70806884765625</v>
      </c>
      <c r="BG56" s="63">
        <f t="shared" si="60"/>
        <v>1.4186063065801828</v>
      </c>
      <c r="BH56" s="63">
        <f t="shared" si="61"/>
        <v>4.0449737196185227E-2</v>
      </c>
      <c r="BI56" s="63">
        <f t="shared" si="62"/>
        <v>0.25462784730198074</v>
      </c>
      <c r="BJ56" s="63">
        <f t="shared" si="63"/>
        <v>0.24575226473700637</v>
      </c>
      <c r="BK56" s="63">
        <f t="shared" si="64"/>
        <v>0.10464759548295262</v>
      </c>
      <c r="BL56" s="63">
        <f t="shared" si="65"/>
        <v>0.21254702582798921</v>
      </c>
      <c r="BM56" s="63">
        <f t="shared" si="66"/>
        <v>0.65203015018363863</v>
      </c>
      <c r="BN56" s="63">
        <f t="shared" si="67"/>
        <v>6.8739401256211474E-2</v>
      </c>
      <c r="BO56" s="63">
        <f t="shared" si="68"/>
        <v>0.22959840658899397</v>
      </c>
      <c r="BP56" s="63">
        <f t="shared" si="69"/>
        <v>4.3504868858937708E-2</v>
      </c>
      <c r="BQ56" s="63">
        <f t="shared" si="70"/>
        <v>0.1502200277776618</v>
      </c>
      <c r="BR56" s="63">
        <f t="shared" si="71"/>
        <v>9.8935303005528288E-2</v>
      </c>
      <c r="BS56" s="63">
        <f t="shared" si="59"/>
        <v>3.5196589347972691</v>
      </c>
      <c r="BT56" s="63">
        <f t="shared" si="41"/>
        <v>3.6109279806800787</v>
      </c>
      <c r="BV56" s="63">
        <f t="shared" si="42"/>
        <v>0.64844205301089153</v>
      </c>
      <c r="BW56" s="63">
        <f t="shared" si="16"/>
        <v>3.4326304453565791E-2</v>
      </c>
      <c r="BX56" s="63">
        <f t="shared" si="17"/>
        <v>0.1756171127947308</v>
      </c>
      <c r="BY56" s="63">
        <f t="shared" si="18"/>
        <v>0.27195903476320138</v>
      </c>
      <c r="BZ56" s="63">
        <f t="shared" si="19"/>
        <v>0.18516778136156076</v>
      </c>
      <c r="CA56" s="63">
        <f t="shared" si="20"/>
        <v>0.41874377944082819</v>
      </c>
      <c r="CB56" s="63">
        <f t="shared" si="21"/>
        <v>1.0251963286257222</v>
      </c>
      <c r="CC56" s="63">
        <f t="shared" si="22"/>
        <v>6.2037946291857077E-2</v>
      </c>
      <c r="CD56" s="63">
        <f t="shared" si="23"/>
        <v>0.30880219123960667</v>
      </c>
      <c r="CE56" s="63">
        <f t="shared" si="24"/>
        <v>0.11978720990817257</v>
      </c>
      <c r="CF56" s="63">
        <f t="shared" si="25"/>
        <v>0.29253724925150859</v>
      </c>
      <c r="CG56" s="63">
        <f t="shared" si="26"/>
        <v>0.12966967590845188</v>
      </c>
      <c r="CH56" s="63">
        <f t="shared" si="43"/>
        <v>3.6722866670500975</v>
      </c>
      <c r="CI56" s="55">
        <f t="shared" si="44"/>
        <v>3.7175959861994512</v>
      </c>
      <c r="CK56" s="63">
        <f t="shared" si="45"/>
        <v>0.7701642535692913</v>
      </c>
      <c r="CL56" s="63">
        <f t="shared" si="46"/>
        <v>6.1234327426194363E-3</v>
      </c>
      <c r="CM56" s="63">
        <f t="shared" si="47"/>
        <v>7.9010734507249936E-2</v>
      </c>
      <c r="CN56" s="63">
        <f t="shared" si="48"/>
        <v>-2.6206770026195009E-2</v>
      </c>
      <c r="CO56" s="63">
        <f t="shared" si="49"/>
        <v>-8.0520185878608139E-2</v>
      </c>
      <c r="CP56" s="63">
        <f t="shared" si="50"/>
        <v>-0.20619675361283898</v>
      </c>
      <c r="CQ56" s="63">
        <f t="shared" si="51"/>
        <v>-0.37316617844208355</v>
      </c>
      <c r="CR56" s="63">
        <f t="shared" si="52"/>
        <v>6.7014549643543975E-3</v>
      </c>
      <c r="CS56" s="63">
        <f t="shared" si="53"/>
        <v>-7.9203784650612702E-2</v>
      </c>
      <c r="CT56" s="63">
        <f t="shared" si="54"/>
        <v>-7.628234104923487E-2</v>
      </c>
      <c r="CU56" s="63">
        <f t="shared" si="55"/>
        <v>-0.14231722147384679</v>
      </c>
      <c r="CV56" s="63">
        <f t="shared" si="56"/>
        <v>-3.0734372902923593E-2</v>
      </c>
      <c r="CW56" s="63">
        <f t="shared" si="57"/>
        <v>-0.15262773225282844</v>
      </c>
      <c r="CX56" s="63">
        <f t="shared" si="58"/>
        <v>-0.1066680055193725</v>
      </c>
    </row>
    <row r="57" spans="1:102" x14ac:dyDescent="0.2">
      <c r="A57" s="61">
        <f>+'Indice PondENGHO'!A56</f>
        <v>44348</v>
      </c>
      <c r="B57" s="55">
        <f>+'Indice PondENGHO'!B56</f>
        <v>6</v>
      </c>
      <c r="C57" s="55">
        <f>+'Indice PondENGHO'!C56</f>
        <v>2021</v>
      </c>
      <c r="D57" s="62">
        <f>+'Indice PondENGHO'!BL56</f>
        <v>491.06332397460938</v>
      </c>
      <c r="E57" s="62">
        <f>+'Indice PondENGHO'!BM56</f>
        <v>487.35128784179688</v>
      </c>
      <c r="F57" s="62">
        <f>+'Indice PondENGHO'!BN56</f>
        <v>486.51348876953125</v>
      </c>
      <c r="G57" s="62">
        <f>+'Indice PondENGHO'!BO56</f>
        <v>484.65347290039063</v>
      </c>
      <c r="H57" s="62">
        <f>+'Indice PondENGHO'!BP56</f>
        <v>479.72665405273438</v>
      </c>
      <c r="I57" s="62">
        <f>+'Indice PondENGHO'!CD56</f>
        <v>484.59237670898438</v>
      </c>
      <c r="K57" s="63">
        <f t="shared" si="29"/>
        <v>0.42685330569869767</v>
      </c>
      <c r="L57" s="63">
        <f t="shared" si="30"/>
        <v>0.53534143196719086</v>
      </c>
      <c r="M57" s="63">
        <f t="shared" si="31"/>
        <v>0.60414596224247508</v>
      </c>
      <c r="N57" s="63">
        <f t="shared" si="32"/>
        <v>0.74374914523182145</v>
      </c>
      <c r="O57" s="63">
        <f t="shared" si="33"/>
        <v>1.0350923304403312</v>
      </c>
      <c r="P57" s="63">
        <f t="shared" si="34"/>
        <v>3.3451821755805162</v>
      </c>
      <c r="Q57" s="63">
        <f t="shared" si="35"/>
        <v>3.3452182559388088</v>
      </c>
      <c r="S57" s="62">
        <f>+'Indice PondENGHO'!D56</f>
        <v>516.4791259765625</v>
      </c>
      <c r="T57" s="62">
        <f>+'Indice PondENGHO'!P56</f>
        <v>514.06365966796875</v>
      </c>
      <c r="U57" s="62">
        <f>+'Indice PondENGHO'!AB56</f>
        <v>512.40277099609375</v>
      </c>
      <c r="V57" s="62">
        <f>+'Indice PondENGHO'!AN56</f>
        <v>510.67633056640625</v>
      </c>
      <c r="W57" s="62">
        <f>+'Indice PondENGHO'!AZ56</f>
        <v>507.6796875</v>
      </c>
      <c r="Y57" s="63">
        <f t="shared" si="36"/>
        <v>1.3469445358439975</v>
      </c>
      <c r="Z57" s="63">
        <f t="shared" si="37"/>
        <v>1.0904527819410392</v>
      </c>
      <c r="AA57" s="63">
        <f t="shared" si="38"/>
        <v>0.99694287273576221</v>
      </c>
      <c r="AB57" s="63">
        <f t="shared" si="39"/>
        <v>0.82671206465333591</v>
      </c>
      <c r="AC57" s="63">
        <f t="shared" si="40"/>
        <v>0.61740378370918181</v>
      </c>
      <c r="AE57" s="62">
        <f>+'Indice PondENGHO'!D56</f>
        <v>516.4791259765625</v>
      </c>
      <c r="AF57" s="62">
        <f>+'Indice PondENGHO'!E56</f>
        <v>411.62979125976563</v>
      </c>
      <c r="AG57" s="62">
        <f>+'Indice PondENGHO'!F56</f>
        <v>485.20565795898438</v>
      </c>
      <c r="AH57" s="62">
        <f>+'Indice PondENGHO'!G56</f>
        <v>430.29922485351563</v>
      </c>
      <c r="AI57" s="62">
        <f>+'Indice PondENGHO'!H56</f>
        <v>490.497802734375</v>
      </c>
      <c r="AJ57" s="62">
        <f>+'Indice PondENGHO'!I56</f>
        <v>542.5706787109375</v>
      </c>
      <c r="AK57" s="62">
        <f>+'Indice PondENGHO'!J56</f>
        <v>539.78924560546875</v>
      </c>
      <c r="AL57" s="62">
        <f>+'Indice PondENGHO'!K56</f>
        <v>468.59317016601563</v>
      </c>
      <c r="AM57" s="62">
        <f>+'Indice PondENGHO'!L56</f>
        <v>471.2442626953125</v>
      </c>
      <c r="AN57" s="62">
        <f>+'Indice PondENGHO'!M56</f>
        <v>400.7701416015625</v>
      </c>
      <c r="AO57" s="62">
        <f>+'Indice PondENGHO'!N56</f>
        <v>445.93533325195313</v>
      </c>
      <c r="AP57" s="62">
        <f>+'Indice PondENGHO'!O56</f>
        <v>427.90139770507813</v>
      </c>
      <c r="AQ57" s="62">
        <f t="shared" si="0"/>
        <v>491.06332397460938</v>
      </c>
      <c r="AR57" s="62"/>
      <c r="AS57" s="62">
        <f>+'Indice PondENGHO'!AZ56</f>
        <v>507.6796875</v>
      </c>
      <c r="AT57" s="62">
        <f>+'Indice PondENGHO'!BA56</f>
        <v>409.95098876953125</v>
      </c>
      <c r="AU57" s="62">
        <f>+'Indice PondENGHO'!BB56</f>
        <v>491.70809936523438</v>
      </c>
      <c r="AV57" s="62">
        <f>+'Indice PondENGHO'!BC56</f>
        <v>415.86187744140625</v>
      </c>
      <c r="AW57" s="62">
        <f>+'Indice PondENGHO'!BD56</f>
        <v>494.09942626953125</v>
      </c>
      <c r="AX57" s="62">
        <f>+'Indice PondENGHO'!BE56</f>
        <v>519.8397216796875</v>
      </c>
      <c r="AY57" s="62">
        <f>+'Indice PondENGHO'!BF56</f>
        <v>534.92376708984375</v>
      </c>
      <c r="AZ57" s="62">
        <f>+'Indice PondENGHO'!BG56</f>
        <v>466.43673706054688</v>
      </c>
      <c r="BA57" s="62">
        <f>+'Indice PondENGHO'!BH56</f>
        <v>472.52804565429688</v>
      </c>
      <c r="BB57" s="62">
        <f>+'Indice PondENGHO'!BI56</f>
        <v>406.86248779296875</v>
      </c>
      <c r="BC57" s="62">
        <f>+'Indice PondENGHO'!BJ56</f>
        <v>439.59506225585938</v>
      </c>
      <c r="BD57" s="62">
        <f>+'Indice PondENGHO'!BK56</f>
        <v>424.45169067382813</v>
      </c>
      <c r="BE57" s="62">
        <f t="shared" si="1"/>
        <v>479.72665405273438</v>
      </c>
      <c r="BG57" s="63">
        <f t="shared" si="60"/>
        <v>1.3469445358439975</v>
      </c>
      <c r="BH57" s="63">
        <f t="shared" si="61"/>
        <v>0.10499166729427088</v>
      </c>
      <c r="BI57" s="63">
        <f t="shared" si="62"/>
        <v>0.24686939281289472</v>
      </c>
      <c r="BJ57" s="63">
        <f t="shared" si="63"/>
        <v>0.32921802310047432</v>
      </c>
      <c r="BK57" s="63">
        <f t="shared" si="64"/>
        <v>0.12116351611259342</v>
      </c>
      <c r="BL57" s="63">
        <f t="shared" si="65"/>
        <v>0.16413179520938787</v>
      </c>
      <c r="BM57" s="63">
        <f t="shared" si="66"/>
        <v>0.36276898811530617</v>
      </c>
      <c r="BN57" s="63">
        <f t="shared" si="67"/>
        <v>0.32206319155406882</v>
      </c>
      <c r="BO57" s="63">
        <f t="shared" si="68"/>
        <v>0.17544151887653217</v>
      </c>
      <c r="BP57" s="63">
        <f t="shared" si="69"/>
        <v>4.1446991049074282E-2</v>
      </c>
      <c r="BQ57" s="63">
        <f t="shared" si="70"/>
        <v>0.1238743391347909</v>
      </c>
      <c r="BR57" s="63">
        <f t="shared" si="71"/>
        <v>6.329745566148888E-2</v>
      </c>
      <c r="BS57" s="63">
        <f t="shared" si="59"/>
        <v>3.4022114147648796</v>
      </c>
      <c r="BT57" s="63">
        <f t="shared" si="41"/>
        <v>3.4525782968191532</v>
      </c>
      <c r="BV57" s="63">
        <f t="shared" si="42"/>
        <v>0.61740378370918181</v>
      </c>
      <c r="BW57" s="63">
        <f t="shared" si="16"/>
        <v>8.5418227674772709E-2</v>
      </c>
      <c r="BX57" s="63">
        <f t="shared" si="17"/>
        <v>0.21047073224131971</v>
      </c>
      <c r="BY57" s="63">
        <f t="shared" si="18"/>
        <v>0.29760606869607675</v>
      </c>
      <c r="BZ57" s="63">
        <f t="shared" si="19"/>
        <v>0.20965988598596183</v>
      </c>
      <c r="CA57" s="63">
        <f t="shared" si="20"/>
        <v>0.25188550174552421</v>
      </c>
      <c r="CB57" s="63">
        <f t="shared" si="21"/>
        <v>0.58605995292371316</v>
      </c>
      <c r="CC57" s="63">
        <f t="shared" si="22"/>
        <v>0.30578873101567033</v>
      </c>
      <c r="CD57" s="63">
        <f t="shared" si="23"/>
        <v>0.20372314689115578</v>
      </c>
      <c r="CE57" s="63">
        <f t="shared" si="24"/>
        <v>0.10306112311806205</v>
      </c>
      <c r="CF57" s="63">
        <f t="shared" si="25"/>
        <v>0.23172355637557199</v>
      </c>
      <c r="CG57" s="63">
        <f t="shared" si="26"/>
        <v>8.6958907904048852E-2</v>
      </c>
      <c r="CH57" s="63">
        <f t="shared" si="43"/>
        <v>3.1897596182810593</v>
      </c>
      <c r="CI57" s="55">
        <f t="shared" si="44"/>
        <v>3.2318322430509916</v>
      </c>
      <c r="CK57" s="63">
        <f t="shared" si="45"/>
        <v>0.72954075213481573</v>
      </c>
      <c r="CL57" s="63">
        <f t="shared" si="46"/>
        <v>1.9573439619498173E-2</v>
      </c>
      <c r="CM57" s="63">
        <f t="shared" si="47"/>
        <v>3.6398660571575009E-2</v>
      </c>
      <c r="CN57" s="63">
        <f t="shared" si="48"/>
        <v>3.1611954404397569E-2</v>
      </c>
      <c r="CO57" s="63">
        <f t="shared" si="49"/>
        <v>-8.8496369873368411E-2</v>
      </c>
      <c r="CP57" s="63">
        <f t="shared" si="50"/>
        <v>-8.7753706536136344E-2</v>
      </c>
      <c r="CQ57" s="63">
        <f t="shared" si="51"/>
        <v>-0.22329096480840699</v>
      </c>
      <c r="CR57" s="63">
        <f t="shared" si="52"/>
        <v>1.6274460538398483E-2</v>
      </c>
      <c r="CS57" s="63">
        <f t="shared" si="53"/>
        <v>-2.8281628014623611E-2</v>
      </c>
      <c r="CT57" s="63">
        <f t="shared" si="54"/>
        <v>-6.1614132068987769E-2</v>
      </c>
      <c r="CU57" s="63">
        <f t="shared" si="55"/>
        <v>-0.10784921724078109</v>
      </c>
      <c r="CV57" s="63">
        <f t="shared" si="56"/>
        <v>-2.3661452242559972E-2</v>
      </c>
      <c r="CW57" s="63">
        <f t="shared" si="57"/>
        <v>0.2124517964838204</v>
      </c>
      <c r="CX57" s="63">
        <f t="shared" si="58"/>
        <v>0.22074605376816159</v>
      </c>
    </row>
    <row r="58" spans="1:102" x14ac:dyDescent="0.2">
      <c r="A58" s="61">
        <f>+'Indice PondENGHO'!A57</f>
        <v>44378</v>
      </c>
      <c r="B58" s="55">
        <f>+'Indice PondENGHO'!B57</f>
        <v>7</v>
      </c>
      <c r="C58" s="55">
        <f>+'Indice PondENGHO'!C57</f>
        <v>2021</v>
      </c>
      <c r="D58" s="62">
        <f>+'Indice PondENGHO'!BL57</f>
        <v>507.1982421875</v>
      </c>
      <c r="E58" s="62">
        <f>+'Indice PondENGHO'!BM57</f>
        <v>503.10601806640625</v>
      </c>
      <c r="F58" s="62">
        <f>+'Indice PondENGHO'!BN57</f>
        <v>502.32742309570313</v>
      </c>
      <c r="G58" s="62">
        <f>+'Indice PondENGHO'!BO57</f>
        <v>500.14230346679688</v>
      </c>
      <c r="H58" s="62">
        <f>+'Indice PondENGHO'!BP57</f>
        <v>494.92510986328125</v>
      </c>
      <c r="I58" s="62">
        <f>+'Indice PondENGHO'!CD57</f>
        <v>500.1650390625</v>
      </c>
      <c r="K58" s="63">
        <f t="shared" si="29"/>
        <v>0.40664488517925307</v>
      </c>
      <c r="L58" s="63">
        <f t="shared" si="30"/>
        <v>0.50464996222429315</v>
      </c>
      <c r="M58" s="63">
        <f t="shared" si="31"/>
        <v>0.57668754202206685</v>
      </c>
      <c r="N58" s="63">
        <f t="shared" si="32"/>
        <v>0.71198559498160863</v>
      </c>
      <c r="O58" s="63">
        <f t="shared" si="33"/>
        <v>1.0135825994038377</v>
      </c>
      <c r="P58" s="63">
        <f t="shared" si="34"/>
        <v>3.2135505838110596</v>
      </c>
      <c r="Q58" s="63">
        <f t="shared" si="35"/>
        <v>3.2135590863550778</v>
      </c>
      <c r="S58" s="62">
        <f>+'Indice PondENGHO'!D57</f>
        <v>536.550048828125</v>
      </c>
      <c r="T58" s="62">
        <f>+'Indice PondENGHO'!P57</f>
        <v>534.24249267578125</v>
      </c>
      <c r="U58" s="62">
        <f>+'Indice PondENGHO'!AB57</f>
        <v>532.662109375</v>
      </c>
      <c r="V58" s="62">
        <f>+'Indice PondENGHO'!AN57</f>
        <v>530.97589111328125</v>
      </c>
      <c r="W58" s="62">
        <f>+'Indice PondENGHO'!AZ57</f>
        <v>528.01251220703125</v>
      </c>
      <c r="Y58" s="63">
        <f t="shared" si="36"/>
        <v>1.4090755858924109</v>
      </c>
      <c r="Z58" s="63">
        <f t="shared" si="37"/>
        <v>1.1466737199446901</v>
      </c>
      <c r="AA58" s="63">
        <f t="shared" si="38"/>
        <v>1.0566951387203456</v>
      </c>
      <c r="AB58" s="63">
        <f t="shared" si="39"/>
        <v>0.88295698673554035</v>
      </c>
      <c r="AC58" s="63">
        <f t="shared" si="40"/>
        <v>0.66536820258437224</v>
      </c>
      <c r="AE58" s="62">
        <f>+'Indice PondENGHO'!D57</f>
        <v>536.550048828125</v>
      </c>
      <c r="AF58" s="62">
        <f>+'Indice PondENGHO'!E57</f>
        <v>425.34341430664063</v>
      </c>
      <c r="AG58" s="62">
        <f>+'Indice PondENGHO'!F57</f>
        <v>498.17190551757813</v>
      </c>
      <c r="AH58" s="62">
        <f>+'Indice PondENGHO'!G57</f>
        <v>441.49053955078125</v>
      </c>
      <c r="AI58" s="62">
        <f>+'Indice PondENGHO'!H57</f>
        <v>501.113037109375</v>
      </c>
      <c r="AJ58" s="62">
        <f>+'Indice PondENGHO'!I57</f>
        <v>564.5718994140625</v>
      </c>
      <c r="AK58" s="62">
        <f>+'Indice PondENGHO'!J57</f>
        <v>553.01824951171875</v>
      </c>
      <c r="AL58" s="62">
        <f>+'Indice PondENGHO'!K57</f>
        <v>474.20724487304688</v>
      </c>
      <c r="AM58" s="62">
        <f>+'Indice PondENGHO'!L57</f>
        <v>482.288818359375</v>
      </c>
      <c r="AN58" s="62">
        <f>+'Indice PondENGHO'!M57</f>
        <v>411.21142578125</v>
      </c>
      <c r="AO58" s="62">
        <f>+'Indice PondENGHO'!N57</f>
        <v>466.5191650390625</v>
      </c>
      <c r="AP58" s="62">
        <f>+'Indice PondENGHO'!O57</f>
        <v>440.99838256835938</v>
      </c>
      <c r="AQ58" s="62">
        <f t="shared" si="0"/>
        <v>507.1982421875</v>
      </c>
      <c r="AR58" s="62"/>
      <c r="AS58" s="62">
        <f>+'Indice PondENGHO'!AZ57</f>
        <v>528.01251220703125</v>
      </c>
      <c r="AT58" s="62">
        <f>+'Indice PondENGHO'!BA57</f>
        <v>424.0286865234375</v>
      </c>
      <c r="AU58" s="62">
        <f>+'Indice PondENGHO'!BB57</f>
        <v>504.5146484375</v>
      </c>
      <c r="AV58" s="62">
        <f>+'Indice PondENGHO'!BC57</f>
        <v>428.55105590820313</v>
      </c>
      <c r="AW58" s="62">
        <f>+'Indice PondENGHO'!BD57</f>
        <v>504.11141967773438</v>
      </c>
      <c r="AX58" s="62">
        <f>+'Indice PondENGHO'!BE57</f>
        <v>538.557373046875</v>
      </c>
      <c r="AY58" s="62">
        <f>+'Indice PondENGHO'!BF57</f>
        <v>546.916015625</v>
      </c>
      <c r="AZ58" s="62">
        <f>+'Indice PondENGHO'!BG57</f>
        <v>469.77456665039063</v>
      </c>
      <c r="BA58" s="62">
        <f>+'Indice PondENGHO'!BH57</f>
        <v>483.5689697265625</v>
      </c>
      <c r="BB58" s="62">
        <f>+'Indice PondENGHO'!BI57</f>
        <v>420.12142944335938</v>
      </c>
      <c r="BC58" s="62">
        <f>+'Indice PondENGHO'!BJ57</f>
        <v>461.1427001953125</v>
      </c>
      <c r="BD58" s="62">
        <f>+'Indice PondENGHO'!BK57</f>
        <v>438.7159423828125</v>
      </c>
      <c r="BE58" s="62">
        <f t="shared" si="1"/>
        <v>494.92510986328125</v>
      </c>
      <c r="BG58" s="63">
        <f t="shared" si="60"/>
        <v>1.4090755858924109</v>
      </c>
      <c r="BH58" s="63">
        <f t="shared" si="61"/>
        <v>6.2097584779957575E-2</v>
      </c>
      <c r="BI58" s="63">
        <f t="shared" si="62"/>
        <v>0.21103199470970949</v>
      </c>
      <c r="BJ58" s="63">
        <f t="shared" si="63"/>
        <v>0.32341746383537662</v>
      </c>
      <c r="BK58" s="63">
        <f t="shared" si="64"/>
        <v>8.9047129110659068E-2</v>
      </c>
      <c r="BL58" s="63">
        <f t="shared" si="65"/>
        <v>0.18752886207981656</v>
      </c>
      <c r="BM58" s="63">
        <f t="shared" si="66"/>
        <v>0.27987166024160715</v>
      </c>
      <c r="BN58" s="63">
        <f t="shared" si="67"/>
        <v>5.7342230534380992E-2</v>
      </c>
      <c r="BO58" s="63">
        <f t="shared" si="68"/>
        <v>0.17323044446311947</v>
      </c>
      <c r="BP58" s="63">
        <f t="shared" si="69"/>
        <v>3.5045135978640049E-2</v>
      </c>
      <c r="BQ58" s="63">
        <f t="shared" si="70"/>
        <v>0.18396317488897393</v>
      </c>
      <c r="BR58" s="63">
        <f t="shared" si="71"/>
        <v>9.7858141681484337E-2</v>
      </c>
      <c r="BS58" s="63">
        <f t="shared" si="59"/>
        <v>3.1095094081961365</v>
      </c>
      <c r="BT58" s="63">
        <f t="shared" si="41"/>
        <v>3.2857102994979348</v>
      </c>
      <c r="BV58" s="63">
        <f t="shared" si="42"/>
        <v>0.66536820258437224</v>
      </c>
      <c r="BW58" s="63">
        <f t="shared" si="16"/>
        <v>5.4006256177241113E-2</v>
      </c>
      <c r="BX58" s="63">
        <f t="shared" si="17"/>
        <v>0.15936190819945978</v>
      </c>
      <c r="BY58" s="63">
        <f t="shared" si="18"/>
        <v>0.38669958930513099</v>
      </c>
      <c r="BZ58" s="63">
        <f t="shared" si="19"/>
        <v>0.14599500012964889</v>
      </c>
      <c r="CA58" s="63">
        <f t="shared" si="20"/>
        <v>0.31200391036441938</v>
      </c>
      <c r="CB58" s="63">
        <f t="shared" si="21"/>
        <v>0.39108716443615155</v>
      </c>
      <c r="CC58" s="63">
        <f t="shared" si="22"/>
        <v>3.1697044925598931E-2</v>
      </c>
      <c r="CD58" s="63">
        <f t="shared" si="23"/>
        <v>0.22431047411982755</v>
      </c>
      <c r="CE58" s="63">
        <f t="shared" si="24"/>
        <v>0.10402864139514888</v>
      </c>
      <c r="CF58" s="63">
        <f t="shared" si="25"/>
        <v>0.36658671131508264</v>
      </c>
      <c r="CG58" s="63">
        <f t="shared" si="26"/>
        <v>0.14890975066629417</v>
      </c>
      <c r="CH58" s="63">
        <f t="shared" si="43"/>
        <v>2.9900546536183765</v>
      </c>
      <c r="CI58" s="55">
        <f t="shared" si="44"/>
        <v>3.1681491287069763</v>
      </c>
      <c r="CK58" s="63">
        <f t="shared" si="45"/>
        <v>0.74370738330803865</v>
      </c>
      <c r="CL58" s="63">
        <f t="shared" si="46"/>
        <v>8.0913286027164619E-3</v>
      </c>
      <c r="CM58" s="63">
        <f t="shared" si="47"/>
        <v>5.1670086510249708E-2</v>
      </c>
      <c r="CN58" s="63">
        <f t="shared" si="48"/>
        <v>-6.3282125469754369E-2</v>
      </c>
      <c r="CO58" s="63">
        <f t="shared" si="49"/>
        <v>-5.6947871018989821E-2</v>
      </c>
      <c r="CP58" s="63">
        <f t="shared" si="50"/>
        <v>-0.12447504828460282</v>
      </c>
      <c r="CQ58" s="63">
        <f t="shared" si="51"/>
        <v>-0.1112155041945444</v>
      </c>
      <c r="CR58" s="63">
        <f t="shared" si="52"/>
        <v>2.564518560878206E-2</v>
      </c>
      <c r="CS58" s="63">
        <f t="shared" si="53"/>
        <v>-5.1080029656708076E-2</v>
      </c>
      <c r="CT58" s="63">
        <f t="shared" si="54"/>
        <v>-6.8983505416508828E-2</v>
      </c>
      <c r="CU58" s="63">
        <f t="shared" si="55"/>
        <v>-0.18262353642610871</v>
      </c>
      <c r="CV58" s="63">
        <f t="shared" si="56"/>
        <v>-5.1051608984809829E-2</v>
      </c>
      <c r="CW58" s="63">
        <f t="shared" si="57"/>
        <v>0.11945475457776</v>
      </c>
      <c r="CX58" s="63">
        <f t="shared" si="58"/>
        <v>0.11756117079095851</v>
      </c>
    </row>
    <row r="59" spans="1:102" x14ac:dyDescent="0.2">
      <c r="A59" s="61">
        <f>+'Indice PondENGHO'!A58</f>
        <v>44409</v>
      </c>
      <c r="B59" s="55">
        <f>+'Indice PondENGHO'!B58</f>
        <v>8</v>
      </c>
      <c r="C59" s="55">
        <f>+'Indice PondENGHO'!C58</f>
        <v>2021</v>
      </c>
      <c r="D59" s="62">
        <f>+'Indice PondENGHO'!BL58</f>
        <v>517.94427490234375</v>
      </c>
      <c r="E59" s="62">
        <f>+'Indice PondENGHO'!BM58</f>
        <v>514.26690673828125</v>
      </c>
      <c r="F59" s="62">
        <f>+'Indice PondENGHO'!BN58</f>
        <v>513.85247802734375</v>
      </c>
      <c r="G59" s="62">
        <f>+'Indice PondENGHO'!BO58</f>
        <v>512.2559814453125</v>
      </c>
      <c r="H59" s="62">
        <f>+'Indice PondENGHO'!BP58</f>
        <v>507.77401733398438</v>
      </c>
      <c r="I59" s="62">
        <f>+'Indice PondENGHO'!CD58</f>
        <v>512.09722900390625</v>
      </c>
      <c r="K59" s="63">
        <f t="shared" si="29"/>
        <v>0.26239765538928927</v>
      </c>
      <c r="L59" s="63">
        <f t="shared" si="30"/>
        <v>0.3463708188282511</v>
      </c>
      <c r="M59" s="63">
        <f t="shared" si="31"/>
        <v>0.40719917439126885</v>
      </c>
      <c r="N59" s="63">
        <f t="shared" si="32"/>
        <v>0.53950049628108787</v>
      </c>
      <c r="O59" s="63">
        <f t="shared" si="33"/>
        <v>0.83021223383777609</v>
      </c>
      <c r="P59" s="63">
        <f t="shared" si="34"/>
        <v>2.385680378727673</v>
      </c>
      <c r="Q59" s="63">
        <f t="shared" si="35"/>
        <v>2.3856505372250147</v>
      </c>
      <c r="S59" s="62">
        <f>+'Indice PondENGHO'!D58</f>
        <v>543.49371337890625</v>
      </c>
      <c r="T59" s="62">
        <f>+'Indice PondENGHO'!P58</f>
        <v>541.0438232421875</v>
      </c>
      <c r="U59" s="62">
        <f>+'Indice PondENGHO'!AB58</f>
        <v>539.42633056640625</v>
      </c>
      <c r="V59" s="62">
        <f>+'Indice PondENGHO'!AN58</f>
        <v>537.90655517578125</v>
      </c>
      <c r="W59" s="62">
        <f>+'Indice PondENGHO'!AZ58</f>
        <v>535.124267578125</v>
      </c>
      <c r="Y59" s="63">
        <f t="shared" si="36"/>
        <v>0.47197113639918814</v>
      </c>
      <c r="Z59" s="63">
        <f t="shared" si="37"/>
        <v>0.37438660517422517</v>
      </c>
      <c r="AA59" s="63">
        <f t="shared" si="38"/>
        <v>0.34170414722220793</v>
      </c>
      <c r="AB59" s="63">
        <f t="shared" si="39"/>
        <v>0.29212282975433662</v>
      </c>
      <c r="AC59" s="63">
        <f t="shared" si="40"/>
        <v>0.22557735296033385</v>
      </c>
      <c r="AE59" s="62">
        <f>+'Indice PondENGHO'!D58</f>
        <v>543.49371337890625</v>
      </c>
      <c r="AF59" s="62">
        <f>+'Indice PondENGHO'!E58</f>
        <v>435.93011474609375</v>
      </c>
      <c r="AG59" s="62">
        <f>+'Indice PondENGHO'!F58</f>
        <v>514.4439697265625</v>
      </c>
      <c r="AH59" s="62">
        <f>+'Indice PondENGHO'!G58</f>
        <v>445.94015502929688</v>
      </c>
      <c r="AI59" s="62">
        <f>+'Indice PondENGHO'!H58</f>
        <v>516.7498779296875</v>
      </c>
      <c r="AJ59" s="62">
        <f>+'Indice PondENGHO'!I58</f>
        <v>587.2557373046875</v>
      </c>
      <c r="AK59" s="62">
        <f>+'Indice PondENGHO'!J58</f>
        <v>566.61968994140625</v>
      </c>
      <c r="AL59" s="62">
        <f>+'Indice PondENGHO'!K58</f>
        <v>474.40618896484375</v>
      </c>
      <c r="AM59" s="62">
        <f>+'Indice PondENGHO'!L58</f>
        <v>498.6082763671875</v>
      </c>
      <c r="AN59" s="62">
        <f>+'Indice PondENGHO'!M58</f>
        <v>429.63427734375</v>
      </c>
      <c r="AO59" s="62">
        <f>+'Indice PondENGHO'!N58</f>
        <v>480.56500244140625</v>
      </c>
      <c r="AP59" s="62">
        <f>+'Indice PondENGHO'!O58</f>
        <v>454.48757934570313</v>
      </c>
      <c r="AQ59" s="62">
        <f t="shared" si="0"/>
        <v>517.94427490234375</v>
      </c>
      <c r="AR59" s="62"/>
      <c r="AS59" s="62">
        <f>+'Indice PondENGHO'!AZ58</f>
        <v>535.124267578125</v>
      </c>
      <c r="AT59" s="62">
        <f>+'Indice PondENGHO'!BA58</f>
        <v>433.71722412109375</v>
      </c>
      <c r="AU59" s="62">
        <f>+'Indice PondENGHO'!BB58</f>
        <v>521.3411865234375</v>
      </c>
      <c r="AV59" s="62">
        <f>+'Indice PondENGHO'!BC58</f>
        <v>434.92718505859375</v>
      </c>
      <c r="AW59" s="62">
        <f>+'Indice PondENGHO'!BD58</f>
        <v>518.85443115234375</v>
      </c>
      <c r="AX59" s="62">
        <f>+'Indice PondENGHO'!BE58</f>
        <v>561.91961669921875</v>
      </c>
      <c r="AY59" s="62">
        <f>+'Indice PondENGHO'!BF58</f>
        <v>560.74066162109375</v>
      </c>
      <c r="AZ59" s="62">
        <f>+'Indice PondENGHO'!BG58</f>
        <v>468.4564208984375</v>
      </c>
      <c r="BA59" s="62">
        <f>+'Indice PondENGHO'!BH58</f>
        <v>499.35311889648438</v>
      </c>
      <c r="BB59" s="62">
        <f>+'Indice PondENGHO'!BI58</f>
        <v>439.6455078125</v>
      </c>
      <c r="BC59" s="62">
        <f>+'Indice PondENGHO'!BJ58</f>
        <v>474.1895751953125</v>
      </c>
      <c r="BD59" s="62">
        <f>+'Indice PondENGHO'!BK58</f>
        <v>452.71246337890625</v>
      </c>
      <c r="BE59" s="62">
        <f t="shared" si="1"/>
        <v>507.77401733398438</v>
      </c>
      <c r="BG59" s="63">
        <f t="shared" si="60"/>
        <v>0.47197113639918814</v>
      </c>
      <c r="BH59" s="63">
        <f t="shared" si="61"/>
        <v>4.6413346748572941E-2</v>
      </c>
      <c r="BI59" s="63">
        <f t="shared" si="62"/>
        <v>0.25641085310634371</v>
      </c>
      <c r="BJ59" s="63">
        <f t="shared" si="63"/>
        <v>0.12449863811459334</v>
      </c>
      <c r="BK59" s="63">
        <f t="shared" si="64"/>
        <v>0.12699865149272263</v>
      </c>
      <c r="BL59" s="63">
        <f t="shared" si="65"/>
        <v>0.18719646148060487</v>
      </c>
      <c r="BM59" s="63">
        <f t="shared" si="66"/>
        <v>0.278597004583165</v>
      </c>
      <c r="BN59" s="63">
        <f t="shared" si="67"/>
        <v>1.9673752357603565E-3</v>
      </c>
      <c r="BO59" s="63">
        <f t="shared" si="68"/>
        <v>0.24782291550404847</v>
      </c>
      <c r="BP59" s="63">
        <f t="shared" si="69"/>
        <v>5.9867406655006457E-2</v>
      </c>
      <c r="BQ59" s="63">
        <f t="shared" si="70"/>
        <v>0.12153799515835363</v>
      </c>
      <c r="BR59" s="63">
        <f t="shared" si="71"/>
        <v>9.7582398445357321E-2</v>
      </c>
      <c r="BS59" s="63">
        <f t="shared" si="59"/>
        <v>2.0208641829237171</v>
      </c>
      <c r="BT59" s="63">
        <f t="shared" si="41"/>
        <v>2.1187046446567104</v>
      </c>
      <c r="BV59" s="63">
        <f t="shared" si="42"/>
        <v>0.22557735296033385</v>
      </c>
      <c r="BW59" s="63">
        <f t="shared" si="16"/>
        <v>3.6026744963141469E-2</v>
      </c>
      <c r="BX59" s="63">
        <f t="shared" si="17"/>
        <v>0.20295583273981893</v>
      </c>
      <c r="BY59" s="63">
        <f t="shared" si="18"/>
        <v>0.18834394868747895</v>
      </c>
      <c r="BZ59" s="63">
        <f t="shared" si="19"/>
        <v>0.20838093969140409</v>
      </c>
      <c r="CA59" s="63">
        <f t="shared" si="20"/>
        <v>0.3774657862330732</v>
      </c>
      <c r="CB59" s="63">
        <f t="shared" si="21"/>
        <v>0.436999884365118</v>
      </c>
      <c r="CC59" s="63">
        <f t="shared" si="22"/>
        <v>-1.2133117688384468E-2</v>
      </c>
      <c r="CD59" s="63">
        <f t="shared" si="23"/>
        <v>0.31082766608405415</v>
      </c>
      <c r="CE59" s="63">
        <f t="shared" si="24"/>
        <v>0.14848034579677194</v>
      </c>
      <c r="CF59" s="63">
        <f t="shared" si="25"/>
        <v>0.21514829588611553</v>
      </c>
      <c r="CG59" s="63">
        <f t="shared" si="26"/>
        <v>0.14162783075940283</v>
      </c>
      <c r="CH59" s="63">
        <f t="shared" si="43"/>
        <v>2.4797015104783284</v>
      </c>
      <c r="CI59" s="55">
        <f t="shared" si="44"/>
        <v>2.5961316600510598</v>
      </c>
      <c r="CK59" s="63">
        <f t="shared" si="45"/>
        <v>0.24639378343885429</v>
      </c>
      <c r="CL59" s="63">
        <f t="shared" si="46"/>
        <v>1.0386601785431472E-2</v>
      </c>
      <c r="CM59" s="63">
        <f t="shared" si="47"/>
        <v>5.3455020366524775E-2</v>
      </c>
      <c r="CN59" s="63">
        <f t="shared" si="48"/>
        <v>-6.3845310572885602E-2</v>
      </c>
      <c r="CO59" s="63">
        <f t="shared" si="49"/>
        <v>-8.1382288198681457E-2</v>
      </c>
      <c r="CP59" s="63">
        <f t="shared" si="50"/>
        <v>-0.19026932475246833</v>
      </c>
      <c r="CQ59" s="63">
        <f t="shared" si="51"/>
        <v>-0.158402879781953</v>
      </c>
      <c r="CR59" s="63">
        <f t="shared" si="52"/>
        <v>1.4100492924144824E-2</v>
      </c>
      <c r="CS59" s="63">
        <f t="shared" si="53"/>
        <v>-6.3004750580005681E-2</v>
      </c>
      <c r="CT59" s="63">
        <f t="shared" si="54"/>
        <v>-8.861293914176549E-2</v>
      </c>
      <c r="CU59" s="63">
        <f t="shared" si="55"/>
        <v>-9.36103007277619E-2</v>
      </c>
      <c r="CV59" s="63">
        <f t="shared" si="56"/>
        <v>-4.4045432314045507E-2</v>
      </c>
      <c r="CW59" s="63">
        <f t="shared" si="57"/>
        <v>-0.45883732755461137</v>
      </c>
      <c r="CX59" s="63">
        <f t="shared" si="58"/>
        <v>-0.4774270153943494</v>
      </c>
    </row>
    <row r="60" spans="1:102" x14ac:dyDescent="0.2">
      <c r="A60" s="61">
        <f>+'Indice PondENGHO'!A59</f>
        <v>44440</v>
      </c>
      <c r="B60" s="55">
        <f>+'Indice PondENGHO'!B59</f>
        <v>9</v>
      </c>
      <c r="C60" s="55">
        <f>+'Indice PondENGHO'!C59</f>
        <v>2021</v>
      </c>
      <c r="D60" s="62">
        <f>+'Indice PondENGHO'!BL59</f>
        <v>532.0689697265625</v>
      </c>
      <c r="E60" s="62">
        <f>+'Indice PondENGHO'!BM59</f>
        <v>528.8836669921875</v>
      </c>
      <c r="F60" s="62">
        <f>+'Indice PondENGHO'!BN59</f>
        <v>528.87139892578125</v>
      </c>
      <c r="G60" s="62">
        <f>+'Indice PondENGHO'!BO59</f>
        <v>527.72393798828125</v>
      </c>
      <c r="H60" s="62">
        <f>+'Indice PondENGHO'!BP59</f>
        <v>523.83087158203125</v>
      </c>
      <c r="I60" s="62">
        <f>+'Indice PondENGHO'!CD59</f>
        <v>527.37982177734375</v>
      </c>
      <c r="K60" s="63">
        <f t="shared" si="29"/>
        <v>0.33686180471138738</v>
      </c>
      <c r="L60" s="63">
        <f t="shared" si="30"/>
        <v>0.44305184534659831</v>
      </c>
      <c r="M60" s="63">
        <f t="shared" si="31"/>
        <v>0.5182788908253938</v>
      </c>
      <c r="N60" s="63">
        <f t="shared" si="32"/>
        <v>0.67283670173599985</v>
      </c>
      <c r="O60" s="63">
        <f t="shared" si="33"/>
        <v>1.0133145957983045</v>
      </c>
      <c r="P60" s="63">
        <f t="shared" si="34"/>
        <v>2.9843438384176837</v>
      </c>
      <c r="Q60" s="63">
        <f t="shared" si="35"/>
        <v>2.9843146785160535</v>
      </c>
      <c r="S60" s="62">
        <f>+'Indice PondENGHO'!D59</f>
        <v>555.06585693359375</v>
      </c>
      <c r="T60" s="62">
        <f>+'Indice PondENGHO'!P59</f>
        <v>552.76434326171875</v>
      </c>
      <c r="U60" s="62">
        <f>+'Indice PondENGHO'!AB59</f>
        <v>551.2413330078125</v>
      </c>
      <c r="V60" s="62">
        <f>+'Indice PondENGHO'!AN59</f>
        <v>549.81719970703125</v>
      </c>
      <c r="W60" s="62">
        <f>+'Indice PondENGHO'!AZ59</f>
        <v>547.2244873046875</v>
      </c>
      <c r="Y60" s="63">
        <f t="shared" si="36"/>
        <v>0.77025623662367859</v>
      </c>
      <c r="Z60" s="63">
        <f t="shared" si="37"/>
        <v>0.63116692688235609</v>
      </c>
      <c r="AA60" s="63">
        <f t="shared" si="38"/>
        <v>0.58346484964023482</v>
      </c>
      <c r="AB60" s="63">
        <f t="shared" si="39"/>
        <v>0.4901539034476603</v>
      </c>
      <c r="AC60" s="63">
        <f t="shared" si="40"/>
        <v>0.37409418472635214</v>
      </c>
      <c r="AE60" s="62">
        <f>+'Indice PondENGHO'!D59</f>
        <v>555.06585693359375</v>
      </c>
      <c r="AF60" s="62">
        <f>+'Indice PondENGHO'!E59</f>
        <v>453.56497192382813</v>
      </c>
      <c r="AG60" s="62">
        <f>+'Indice PondENGHO'!F59</f>
        <v>530.8336181640625</v>
      </c>
      <c r="AH60" s="62">
        <f>+'Indice PondENGHO'!G59</f>
        <v>455.03472900390625</v>
      </c>
      <c r="AI60" s="62">
        <f>+'Indice PondENGHO'!H59</f>
        <v>531.1346435546875</v>
      </c>
      <c r="AJ60" s="62">
        <f>+'Indice PondENGHO'!I59</f>
        <v>611.4635009765625</v>
      </c>
      <c r="AK60" s="62">
        <f>+'Indice PondENGHO'!J59</f>
        <v>582.44451904296875</v>
      </c>
      <c r="AL60" s="62">
        <f>+'Indice PondENGHO'!K59</f>
        <v>487.458984375</v>
      </c>
      <c r="AM60" s="62">
        <f>+'Indice PondENGHO'!L59</f>
        <v>516.1448974609375</v>
      </c>
      <c r="AN60" s="62">
        <f>+'Indice PondENGHO'!M59</f>
        <v>450.27780151367188</v>
      </c>
      <c r="AO60" s="62">
        <f>+'Indice PondENGHO'!N59</f>
        <v>499.6549072265625</v>
      </c>
      <c r="AP60" s="62">
        <f>+'Indice PondENGHO'!O59</f>
        <v>464.46453857421875</v>
      </c>
      <c r="AQ60" s="62">
        <f t="shared" si="0"/>
        <v>532.0689697265625</v>
      </c>
      <c r="AR60" s="62"/>
      <c r="AS60" s="62">
        <f>+'Indice PondENGHO'!AZ59</f>
        <v>547.2244873046875</v>
      </c>
      <c r="AT60" s="62">
        <f>+'Indice PondENGHO'!BA59</f>
        <v>451.54620361328125</v>
      </c>
      <c r="AU60" s="62">
        <f>+'Indice PondENGHO'!BB59</f>
        <v>537.85052490234375</v>
      </c>
      <c r="AV60" s="62">
        <f>+'Indice PondENGHO'!BC59</f>
        <v>443.20697021484375</v>
      </c>
      <c r="AW60" s="62">
        <f>+'Indice PondENGHO'!BD59</f>
        <v>533.4737548828125</v>
      </c>
      <c r="AX60" s="62">
        <f>+'Indice PondENGHO'!BE59</f>
        <v>586.661376953125</v>
      </c>
      <c r="AY60" s="62">
        <f>+'Indice PondENGHO'!BF59</f>
        <v>578.0953369140625</v>
      </c>
      <c r="AZ60" s="62">
        <f>+'Indice PondENGHO'!BG59</f>
        <v>482.39120483398438</v>
      </c>
      <c r="BA60" s="62">
        <f>+'Indice PondENGHO'!BH59</f>
        <v>517.2052001953125</v>
      </c>
      <c r="BB60" s="62">
        <f>+'Indice PondENGHO'!BI59</f>
        <v>463.10556030273438</v>
      </c>
      <c r="BC60" s="62">
        <f>+'Indice PondENGHO'!BJ59</f>
        <v>494.35260009765625</v>
      </c>
      <c r="BD60" s="62">
        <f>+'Indice PondENGHO'!BK59</f>
        <v>461.86419677734375</v>
      </c>
      <c r="BE60" s="62">
        <f t="shared" si="1"/>
        <v>523.83087158203125</v>
      </c>
      <c r="BG60" s="63">
        <f t="shared" si="60"/>
        <v>0.77025623662367859</v>
      </c>
      <c r="BH60" s="63">
        <f t="shared" si="61"/>
        <v>7.5709244157653399E-2</v>
      </c>
      <c r="BI60" s="63">
        <f t="shared" si="62"/>
        <v>0.25290539569105464</v>
      </c>
      <c r="BJ60" s="63">
        <f t="shared" si="63"/>
        <v>0.24918344232248549</v>
      </c>
      <c r="BK60" s="63">
        <f t="shared" si="64"/>
        <v>0.11440568014139171</v>
      </c>
      <c r="BL60" s="63">
        <f t="shared" si="65"/>
        <v>0.19562775626830664</v>
      </c>
      <c r="BM60" s="63">
        <f t="shared" si="66"/>
        <v>0.317413409632059</v>
      </c>
      <c r="BN60" s="63">
        <f t="shared" si="67"/>
        <v>0.12640212876142531</v>
      </c>
      <c r="BO60" s="63">
        <f t="shared" si="68"/>
        <v>0.26078124359298011</v>
      </c>
      <c r="BP60" s="63">
        <f t="shared" si="69"/>
        <v>6.5691947281901392E-2</v>
      </c>
      <c r="BQ60" s="63">
        <f t="shared" si="70"/>
        <v>0.16175693027173968</v>
      </c>
      <c r="BR60" s="63">
        <f t="shared" si="71"/>
        <v>7.0677031166535925E-2</v>
      </c>
      <c r="BS60" s="63">
        <f t="shared" si="59"/>
        <v>2.6608104459112116</v>
      </c>
      <c r="BT60" s="63">
        <f t="shared" si="41"/>
        <v>2.7270684335456652</v>
      </c>
      <c r="BV60" s="63">
        <f t="shared" si="42"/>
        <v>0.37409418472635214</v>
      </c>
      <c r="BW60" s="63">
        <f t="shared" si="16"/>
        <v>6.4619306887068476E-2</v>
      </c>
      <c r="BX60" s="63">
        <f t="shared" si="17"/>
        <v>0.19409102205058043</v>
      </c>
      <c r="BY60" s="63">
        <f t="shared" si="18"/>
        <v>0.23838704360987473</v>
      </c>
      <c r="BZ60" s="63">
        <f t="shared" si="19"/>
        <v>0.20140399720293911</v>
      </c>
      <c r="CA60" s="63">
        <f t="shared" si="20"/>
        <v>0.3896392081377848</v>
      </c>
      <c r="CB60" s="63">
        <f t="shared" si="21"/>
        <v>0.53470323175115408</v>
      </c>
      <c r="CC60" s="63">
        <f t="shared" si="22"/>
        <v>0.1250196356224777</v>
      </c>
      <c r="CD60" s="63">
        <f t="shared" si="23"/>
        <v>0.34265443759204423</v>
      </c>
      <c r="CE60" s="63">
        <f t="shared" si="24"/>
        <v>0.1738987344157728</v>
      </c>
      <c r="CF60" s="63">
        <f t="shared" si="25"/>
        <v>0.32408289471811769</v>
      </c>
      <c r="CG60" s="63">
        <f t="shared" si="26"/>
        <v>9.0261153068279809E-2</v>
      </c>
      <c r="CH60" s="63">
        <f t="shared" si="43"/>
        <v>3.0528548497824461</v>
      </c>
      <c r="CI60" s="55">
        <f t="shared" si="44"/>
        <v>3.1622047800617503</v>
      </c>
      <c r="CK60" s="63">
        <f t="shared" si="45"/>
        <v>0.39616205189732645</v>
      </c>
      <c r="CL60" s="63">
        <f t="shared" si="46"/>
        <v>1.1089937270584924E-2</v>
      </c>
      <c r="CM60" s="63">
        <f t="shared" si="47"/>
        <v>5.8814373640474205E-2</v>
      </c>
      <c r="CN60" s="63">
        <f t="shared" si="48"/>
        <v>1.0796398712610761E-2</v>
      </c>
      <c r="CO60" s="63">
        <f t="shared" si="49"/>
        <v>-8.6998317061547398E-2</v>
      </c>
      <c r="CP60" s="63">
        <f t="shared" si="50"/>
        <v>-0.19401145186947816</v>
      </c>
      <c r="CQ60" s="63">
        <f t="shared" si="51"/>
        <v>-0.21728982211909509</v>
      </c>
      <c r="CR60" s="63">
        <f t="shared" si="52"/>
        <v>1.3824931389476158E-3</v>
      </c>
      <c r="CS60" s="63">
        <f t="shared" si="53"/>
        <v>-8.187319399906412E-2</v>
      </c>
      <c r="CT60" s="63">
        <f t="shared" si="54"/>
        <v>-0.10820678713387141</v>
      </c>
      <c r="CU60" s="63">
        <f t="shared" si="55"/>
        <v>-0.16232596444637801</v>
      </c>
      <c r="CV60" s="63">
        <f t="shared" si="56"/>
        <v>-1.9584121901743884E-2</v>
      </c>
      <c r="CW60" s="63">
        <f t="shared" si="57"/>
        <v>-0.39204440387123451</v>
      </c>
      <c r="CX60" s="63">
        <f t="shared" si="58"/>
        <v>-0.43513634651608513</v>
      </c>
    </row>
    <row r="61" spans="1:102" x14ac:dyDescent="0.2">
      <c r="A61" s="61">
        <f>+'Indice PondENGHO'!A60</f>
        <v>44470</v>
      </c>
      <c r="B61" s="55">
        <f>+'Indice PondENGHO'!B60</f>
        <v>10</v>
      </c>
      <c r="C61" s="55">
        <f>+'Indice PondENGHO'!C60</f>
        <v>2021</v>
      </c>
      <c r="D61" s="62">
        <f>+'Indice PondENGHO'!BL60</f>
        <v>548.399169921875</v>
      </c>
      <c r="E61" s="62">
        <f>+'Indice PondENGHO'!BM60</f>
        <v>545.24505615234375</v>
      </c>
      <c r="F61" s="62">
        <f>+'Indice PondENGHO'!BN60</f>
        <v>545.4661865234375</v>
      </c>
      <c r="G61" s="62">
        <f>+'Indice PondENGHO'!BO60</f>
        <v>544.65838623046875</v>
      </c>
      <c r="H61" s="62">
        <f>+'Indice PondENGHO'!BP60</f>
        <v>541.0145263671875</v>
      </c>
      <c r="I61" s="62">
        <f>+'Indice PondENGHO'!CD60</f>
        <v>544.1719970703125</v>
      </c>
      <c r="K61" s="63">
        <f t="shared" si="29"/>
        <v>0.37817526798262691</v>
      </c>
      <c r="L61" s="63">
        <f t="shared" si="30"/>
        <v>0.48156234144652582</v>
      </c>
      <c r="M61" s="63">
        <f t="shared" si="31"/>
        <v>0.55606480162841643</v>
      </c>
      <c r="N61" s="63">
        <f t="shared" si="32"/>
        <v>0.71528101431933933</v>
      </c>
      <c r="O61" s="63">
        <f t="shared" si="33"/>
        <v>1.0529998008862098</v>
      </c>
      <c r="P61" s="63">
        <f t="shared" si="34"/>
        <v>3.1840832262631178</v>
      </c>
      <c r="Q61" s="63">
        <f t="shared" si="35"/>
        <v>3.1840761818259899</v>
      </c>
      <c r="S61" s="62">
        <f>+'Indice PondENGHO'!D60</f>
        <v>570.58831787109375</v>
      </c>
      <c r="T61" s="62">
        <f>+'Indice PondENGHO'!P60</f>
        <v>568.07354736328125</v>
      </c>
      <c r="U61" s="62">
        <f>+'Indice PondENGHO'!AB60</f>
        <v>566.4683837890625</v>
      </c>
      <c r="V61" s="62">
        <f>+'Indice PondENGHO'!AN60</f>
        <v>564.90838623046875</v>
      </c>
      <c r="W61" s="62">
        <f>+'Indice PondENGHO'!AZ60</f>
        <v>562.1578369140625</v>
      </c>
      <c r="Y61" s="63">
        <f t="shared" si="36"/>
        <v>1.0057663281207476</v>
      </c>
      <c r="Z61" s="63">
        <f t="shared" si="37"/>
        <v>0.80163817146663641</v>
      </c>
      <c r="AA61" s="63">
        <f t="shared" si="38"/>
        <v>0.73060905728672387</v>
      </c>
      <c r="AB61" s="63">
        <f t="shared" si="39"/>
        <v>0.6028382947282428</v>
      </c>
      <c r="AC61" s="63">
        <f t="shared" si="40"/>
        <v>0.44753223037648387</v>
      </c>
      <c r="AE61" s="62">
        <f>+'Indice PondENGHO'!D60</f>
        <v>570.58831787109375</v>
      </c>
      <c r="AF61" s="62">
        <f>+'Indice PondENGHO'!E60</f>
        <v>463.99118041992188</v>
      </c>
      <c r="AG61" s="62">
        <f>+'Indice PondENGHO'!F60</f>
        <v>551.87744140625</v>
      </c>
      <c r="AH61" s="62">
        <f>+'Indice PondENGHO'!G60</f>
        <v>465.93460083007813</v>
      </c>
      <c r="AI61" s="62">
        <f>+'Indice PondENGHO'!H60</f>
        <v>544.57623291015625</v>
      </c>
      <c r="AJ61" s="62">
        <f>+'Indice PondENGHO'!I60</f>
        <v>638.31549072265625</v>
      </c>
      <c r="AK61" s="62">
        <f>+'Indice PondENGHO'!J60</f>
        <v>600.513916015625</v>
      </c>
      <c r="AL61" s="62">
        <f>+'Indice PondENGHO'!K60</f>
        <v>492.505615234375</v>
      </c>
      <c r="AM61" s="62">
        <f>+'Indice PondENGHO'!L60</f>
        <v>535.40789794921875</v>
      </c>
      <c r="AN61" s="62">
        <f>+'Indice PondENGHO'!M60</f>
        <v>459.43878173828125</v>
      </c>
      <c r="AO61" s="62">
        <f>+'Indice PondENGHO'!N60</f>
        <v>520.11492919921875</v>
      </c>
      <c r="AP61" s="62">
        <f>+'Indice PondENGHO'!O60</f>
        <v>479.06353759765625</v>
      </c>
      <c r="AQ61" s="62">
        <f t="shared" si="0"/>
        <v>548.399169921875</v>
      </c>
      <c r="AR61" s="62"/>
      <c r="AS61" s="62">
        <f>+'Indice PondENGHO'!AZ60</f>
        <v>562.1578369140625</v>
      </c>
      <c r="AT61" s="62">
        <f>+'Indice PondENGHO'!BA60</f>
        <v>460.89761352539063</v>
      </c>
      <c r="AU61" s="62">
        <f>+'Indice PondENGHO'!BB60</f>
        <v>560.3267822265625</v>
      </c>
      <c r="AV61" s="62">
        <f>+'Indice PondENGHO'!BC60</f>
        <v>454.55526733398438</v>
      </c>
      <c r="AW61" s="62">
        <f>+'Indice PondENGHO'!BD60</f>
        <v>546.915771484375</v>
      </c>
      <c r="AX61" s="62">
        <f>+'Indice PondENGHO'!BE60</f>
        <v>615.9351806640625</v>
      </c>
      <c r="AY61" s="62">
        <f>+'Indice PondENGHO'!BF60</f>
        <v>595.89886474609375</v>
      </c>
      <c r="AZ61" s="62">
        <f>+'Indice PondENGHO'!BG60</f>
        <v>486.85012817382813</v>
      </c>
      <c r="BA61" s="62">
        <f>+'Indice PondENGHO'!BH60</f>
        <v>536.16607666015625</v>
      </c>
      <c r="BB61" s="62">
        <f>+'Indice PondENGHO'!BI60</f>
        <v>468.85137939453125</v>
      </c>
      <c r="BC61" s="62">
        <f>+'Indice PondENGHO'!BJ60</f>
        <v>514.88665771484375</v>
      </c>
      <c r="BD61" s="62">
        <f>+'Indice PondENGHO'!BK60</f>
        <v>477.7454833984375</v>
      </c>
      <c r="BE61" s="62">
        <f t="shared" si="1"/>
        <v>541.0145263671875</v>
      </c>
      <c r="BG61" s="63">
        <f t="shared" si="60"/>
        <v>1.0057663281207476</v>
      </c>
      <c r="BH61" s="63">
        <f t="shared" si="61"/>
        <v>4.3573101567781838E-2</v>
      </c>
      <c r="BI61" s="63">
        <f t="shared" si="62"/>
        <v>0.31610270170829746</v>
      </c>
      <c r="BJ61" s="63">
        <f t="shared" si="63"/>
        <v>0.29071893406303262</v>
      </c>
      <c r="BK61" s="63">
        <f t="shared" si="64"/>
        <v>0.10406639875038473</v>
      </c>
      <c r="BL61" s="63">
        <f t="shared" si="65"/>
        <v>0.21123573052306205</v>
      </c>
      <c r="BM61" s="63">
        <f t="shared" si="66"/>
        <v>0.3528133469664872</v>
      </c>
      <c r="BN61" s="63">
        <f t="shared" si="67"/>
        <v>4.757376264806483E-2</v>
      </c>
      <c r="BO61" s="63">
        <f t="shared" si="68"/>
        <v>0.27884924603322625</v>
      </c>
      <c r="BP61" s="63">
        <f t="shared" si="69"/>
        <v>2.8378232767069467E-2</v>
      </c>
      <c r="BQ61" s="63">
        <f t="shared" si="70"/>
        <v>0.16876420402862796</v>
      </c>
      <c r="BR61" s="63">
        <f t="shared" si="71"/>
        <v>0.10067422286193742</v>
      </c>
      <c r="BS61" s="63">
        <f t="shared" si="59"/>
        <v>2.9485162100387203</v>
      </c>
      <c r="BT61" s="63">
        <f t="shared" si="41"/>
        <v>3.06918860607579</v>
      </c>
      <c r="BV61" s="63">
        <f t="shared" si="42"/>
        <v>0.44753223037648387</v>
      </c>
      <c r="BW61" s="63">
        <f t="shared" si="16"/>
        <v>3.2854305342538616E-2</v>
      </c>
      <c r="BX61" s="63">
        <f t="shared" si="17"/>
        <v>0.25614103390907206</v>
      </c>
      <c r="BY61" s="63">
        <f t="shared" si="18"/>
        <v>0.31671866812603799</v>
      </c>
      <c r="BZ61" s="63">
        <f t="shared" si="19"/>
        <v>0.17950833327064256</v>
      </c>
      <c r="CA61" s="63">
        <f t="shared" si="20"/>
        <v>0.44687967129152589</v>
      </c>
      <c r="CB61" s="63">
        <f t="shared" si="21"/>
        <v>0.53171849778540148</v>
      </c>
      <c r="CC61" s="63">
        <f t="shared" si="22"/>
        <v>3.8778176239626053E-2</v>
      </c>
      <c r="CD61" s="63">
        <f t="shared" si="23"/>
        <v>0.35278109021253717</v>
      </c>
      <c r="CE61" s="63">
        <f t="shared" si="24"/>
        <v>4.1285616545949817E-2</v>
      </c>
      <c r="CF61" s="63">
        <f t="shared" si="25"/>
        <v>0.31992971845475654</v>
      </c>
      <c r="CG61" s="63">
        <f t="shared" si="26"/>
        <v>0.15183174580873313</v>
      </c>
      <c r="CH61" s="63">
        <f t="shared" si="43"/>
        <v>3.1159590873633052</v>
      </c>
      <c r="CI61" s="55">
        <f t="shared" si="44"/>
        <v>3.2803822220824008</v>
      </c>
      <c r="CK61" s="63">
        <f t="shared" si="45"/>
        <v>0.55823409774426369</v>
      </c>
      <c r="CL61" s="63">
        <f t="shared" si="46"/>
        <v>1.0718796225243223E-2</v>
      </c>
      <c r="CM61" s="63">
        <f t="shared" si="47"/>
        <v>5.9961667799225404E-2</v>
      </c>
      <c r="CN61" s="63">
        <f t="shared" si="48"/>
        <v>-2.5999734063005375E-2</v>
      </c>
      <c r="CO61" s="63">
        <f t="shared" si="49"/>
        <v>-7.5441934520257825E-2</v>
      </c>
      <c r="CP61" s="63">
        <f t="shared" si="50"/>
        <v>-0.23564394076846384</v>
      </c>
      <c r="CQ61" s="63">
        <f t="shared" si="51"/>
        <v>-0.17890515081891428</v>
      </c>
      <c r="CR61" s="63">
        <f t="shared" si="52"/>
        <v>8.7955864084387769E-3</v>
      </c>
      <c r="CS61" s="63">
        <f t="shared" si="53"/>
        <v>-7.3931844179310924E-2</v>
      </c>
      <c r="CT61" s="63">
        <f t="shared" si="54"/>
        <v>-1.2907383778880351E-2</v>
      </c>
      <c r="CU61" s="63">
        <f t="shared" si="55"/>
        <v>-0.15116551442612858</v>
      </c>
      <c r="CV61" s="63">
        <f t="shared" si="56"/>
        <v>-5.1157522946795708E-2</v>
      </c>
      <c r="CW61" s="63">
        <f t="shared" si="57"/>
        <v>-0.16744287732458485</v>
      </c>
      <c r="CX61" s="63">
        <f t="shared" si="58"/>
        <v>-0.2111936160066108</v>
      </c>
    </row>
    <row r="62" spans="1:102" x14ac:dyDescent="0.2">
      <c r="A62" s="61">
        <f>+'Indice PondENGHO'!A61</f>
        <v>44501</v>
      </c>
      <c r="B62" s="55">
        <f>+'Indice PondENGHO'!B61</f>
        <v>11</v>
      </c>
      <c r="C62" s="55">
        <f>+'Indice PondENGHO'!C61</f>
        <v>2021</v>
      </c>
      <c r="D62" s="62">
        <f>+'Indice PondENGHO'!BL61</f>
        <v>564.61480712890625</v>
      </c>
      <c r="E62" s="62">
        <f>+'Indice PondENGHO'!BM61</f>
        <v>561.16375732421875</v>
      </c>
      <c r="F62" s="62">
        <f>+'Indice PondENGHO'!BN61</f>
        <v>561.44476318359375</v>
      </c>
      <c r="G62" s="62">
        <f>+'Indice PondENGHO'!BO61</f>
        <v>560.44818115234375</v>
      </c>
      <c r="H62" s="62">
        <f>+'Indice PondENGHO'!BP61</f>
        <v>556.578125</v>
      </c>
      <c r="I62" s="62">
        <f>+'Indice PondENGHO'!CD61</f>
        <v>559.99407958984375</v>
      </c>
      <c r="K62" s="63">
        <f t="shared" si="29"/>
        <v>0.36393427042723914</v>
      </c>
      <c r="L62" s="63">
        <f t="shared" si="30"/>
        <v>0.45407468754557306</v>
      </c>
      <c r="M62" s="63">
        <f t="shared" si="31"/>
        <v>0.51889456017521618</v>
      </c>
      <c r="N62" s="63">
        <f t="shared" si="32"/>
        <v>0.64635253414361382</v>
      </c>
      <c r="O62" s="63">
        <f t="shared" si="33"/>
        <v>0.92429391072007205</v>
      </c>
      <c r="P62" s="63">
        <f t="shared" si="34"/>
        <v>2.9075499630117143</v>
      </c>
      <c r="Q62" s="63">
        <f t="shared" si="35"/>
        <v>2.9075517675869911</v>
      </c>
      <c r="S62" s="62">
        <f>+'Indice PondENGHO'!D61</f>
        <v>587.566650390625</v>
      </c>
      <c r="T62" s="62">
        <f>+'Indice PondENGHO'!P61</f>
        <v>584.84716796875</v>
      </c>
      <c r="U62" s="62">
        <f>+'Indice PondENGHO'!AB61</f>
        <v>583.05474853515625</v>
      </c>
      <c r="V62" s="62">
        <f>+'Indice PondENGHO'!AN61</f>
        <v>581.28662109375</v>
      </c>
      <c r="W62" s="62">
        <f>+'Indice PondENGHO'!AZ61</f>
        <v>578.26556396484375</v>
      </c>
      <c r="Y62" s="63">
        <f t="shared" si="36"/>
        <v>1.0673397752519225</v>
      </c>
      <c r="Z62" s="63">
        <f t="shared" si="37"/>
        <v>0.85196354161590249</v>
      </c>
      <c r="AA62" s="63">
        <f t="shared" si="38"/>
        <v>0.77161864781870149</v>
      </c>
      <c r="AB62" s="63">
        <f t="shared" si="39"/>
        <v>0.63390932432399327</v>
      </c>
      <c r="AC62" s="63">
        <f t="shared" si="40"/>
        <v>0.46739440621807088</v>
      </c>
      <c r="AE62" s="62">
        <f>+'Indice PondENGHO'!D61</f>
        <v>587.566650390625</v>
      </c>
      <c r="AF62" s="62">
        <f>+'Indice PondENGHO'!E61</f>
        <v>467.22622680664063</v>
      </c>
      <c r="AG62" s="62">
        <f>+'Indice PondENGHO'!F61</f>
        <v>578.90771484375</v>
      </c>
      <c r="AH62" s="62">
        <f>+'Indice PondENGHO'!G61</f>
        <v>476.62203979492188</v>
      </c>
      <c r="AI62" s="62">
        <f>+'Indice PondENGHO'!H61</f>
        <v>560.25579833984375</v>
      </c>
      <c r="AJ62" s="62">
        <f>+'Indice PondENGHO'!I61</f>
        <v>654.6461181640625</v>
      </c>
      <c r="AK62" s="62">
        <f>+'Indice PondENGHO'!J61</f>
        <v>615.04254150390625</v>
      </c>
      <c r="AL62" s="62">
        <f>+'Indice PondENGHO'!K61</f>
        <v>496.49014282226563</v>
      </c>
      <c r="AM62" s="62">
        <f>+'Indice PondENGHO'!L61</f>
        <v>546.046630859375</v>
      </c>
      <c r="AN62" s="62">
        <f>+'Indice PondENGHO'!M61</f>
        <v>473.10107421875</v>
      </c>
      <c r="AO62" s="62">
        <f>+'Indice PondENGHO'!N61</f>
        <v>545.36810302734375</v>
      </c>
      <c r="AP62" s="62">
        <f>+'Indice PondENGHO'!O61</f>
        <v>489.0606689453125</v>
      </c>
      <c r="AQ62" s="62">
        <f t="shared" si="0"/>
        <v>564.61480712890625</v>
      </c>
      <c r="AR62" s="62"/>
      <c r="AS62" s="62">
        <f>+'Indice PondENGHO'!AZ61</f>
        <v>578.26556396484375</v>
      </c>
      <c r="AT62" s="62">
        <f>+'Indice PondENGHO'!BA61</f>
        <v>463.28939819335938</v>
      </c>
      <c r="AU62" s="62">
        <f>+'Indice PondENGHO'!BB61</f>
        <v>589.32757568359375</v>
      </c>
      <c r="AV62" s="62">
        <f>+'Indice PondENGHO'!BC61</f>
        <v>464.051513671875</v>
      </c>
      <c r="AW62" s="62">
        <f>+'Indice PondENGHO'!BD61</f>
        <v>563.519287109375</v>
      </c>
      <c r="AX62" s="62">
        <f>+'Indice PondENGHO'!BE61</f>
        <v>630.23016357421875</v>
      </c>
      <c r="AY62" s="62">
        <f>+'Indice PondENGHO'!BF61</f>
        <v>608.90966796875</v>
      </c>
      <c r="AZ62" s="62">
        <f>+'Indice PondENGHO'!BG61</f>
        <v>490.22174072265625</v>
      </c>
      <c r="BA62" s="62">
        <f>+'Indice PondENGHO'!BH61</f>
        <v>545.30902099609375</v>
      </c>
      <c r="BB62" s="62">
        <f>+'Indice PondENGHO'!BI61</f>
        <v>482.47967529296875</v>
      </c>
      <c r="BC62" s="62">
        <f>+'Indice PondENGHO'!BJ61</f>
        <v>541.6800537109375</v>
      </c>
      <c r="BD62" s="62">
        <f>+'Indice PondENGHO'!BK61</f>
        <v>487.01141357421875</v>
      </c>
      <c r="BE62" s="62">
        <f t="shared" si="1"/>
        <v>556.578125</v>
      </c>
      <c r="BG62" s="63">
        <f t="shared" si="60"/>
        <v>1.0673397752519225</v>
      </c>
      <c r="BH62" s="63">
        <f t="shared" si="61"/>
        <v>1.3117278042217708E-2</v>
      </c>
      <c r="BI62" s="63">
        <f t="shared" si="62"/>
        <v>0.39393552246490326</v>
      </c>
      <c r="BJ62" s="63">
        <f t="shared" si="63"/>
        <v>0.2765646808101449</v>
      </c>
      <c r="BK62" s="63">
        <f t="shared" si="64"/>
        <v>0.117778241856071</v>
      </c>
      <c r="BL62" s="63">
        <f t="shared" si="65"/>
        <v>0.12464214730412936</v>
      </c>
      <c r="BM62" s="63">
        <f t="shared" si="66"/>
        <v>0.27523079130093786</v>
      </c>
      <c r="BN62" s="63">
        <f t="shared" si="67"/>
        <v>3.644298509717793E-2</v>
      </c>
      <c r="BO62" s="63">
        <f t="shared" si="68"/>
        <v>0.14941926220687035</v>
      </c>
      <c r="BP62" s="63">
        <f t="shared" si="69"/>
        <v>4.1061813130106942E-2</v>
      </c>
      <c r="BQ62" s="63">
        <f t="shared" si="70"/>
        <v>0.2020976905323959</v>
      </c>
      <c r="BR62" s="63">
        <f t="shared" si="71"/>
        <v>6.6887004586626428E-2</v>
      </c>
      <c r="BS62" s="63">
        <f t="shared" si="59"/>
        <v>2.7645171925835044</v>
      </c>
      <c r="BT62" s="63">
        <f t="shared" si="41"/>
        <v>2.9569040393225388</v>
      </c>
      <c r="BV62" s="63">
        <f t="shared" si="42"/>
        <v>0.46739440621807088</v>
      </c>
      <c r="BW62" s="63">
        <f t="shared" si="16"/>
        <v>8.1361591619583604E-3</v>
      </c>
      <c r="BX62" s="63">
        <f t="shared" si="17"/>
        <v>0.31999795760329569</v>
      </c>
      <c r="BY62" s="63">
        <f t="shared" si="18"/>
        <v>0.25661208180877332</v>
      </c>
      <c r="BZ62" s="63">
        <f t="shared" si="19"/>
        <v>0.21468534818563498</v>
      </c>
      <c r="CA62" s="63">
        <f t="shared" si="20"/>
        <v>0.21128917455260449</v>
      </c>
      <c r="CB62" s="63">
        <f t="shared" si="21"/>
        <v>0.37623740763906183</v>
      </c>
      <c r="CC62" s="63">
        <f t="shared" si="22"/>
        <v>2.8390771828417021E-2</v>
      </c>
      <c r="CD62" s="63">
        <f t="shared" si="23"/>
        <v>0.16470816490178042</v>
      </c>
      <c r="CE62" s="63">
        <f t="shared" si="24"/>
        <v>9.4813579864116537E-2</v>
      </c>
      <c r="CF62" s="63">
        <f t="shared" si="25"/>
        <v>0.40419388036833787</v>
      </c>
      <c r="CG62" s="63">
        <f t="shared" si="26"/>
        <v>8.5772503946964035E-2</v>
      </c>
      <c r="CH62" s="63">
        <f t="shared" si="43"/>
        <v>2.6322314360790156</v>
      </c>
      <c r="CI62" s="55">
        <f t="shared" si="44"/>
        <v>2.8767432063828702</v>
      </c>
      <c r="CK62" s="63">
        <f t="shared" si="45"/>
        <v>0.59994536903385165</v>
      </c>
      <c r="CL62" s="63">
        <f t="shared" si="46"/>
        <v>4.9811188802593477E-3</v>
      </c>
      <c r="CM62" s="63">
        <f t="shared" si="47"/>
        <v>7.3937564861607574E-2</v>
      </c>
      <c r="CN62" s="63">
        <f t="shared" si="48"/>
        <v>1.9952599001371585E-2</v>
      </c>
      <c r="CO62" s="63">
        <f t="shared" si="49"/>
        <v>-9.690710632956398E-2</v>
      </c>
      <c r="CP62" s="63">
        <f t="shared" si="50"/>
        <v>-8.6647027248475131E-2</v>
      </c>
      <c r="CQ62" s="63">
        <f t="shared" si="51"/>
        <v>-0.10100661633812397</v>
      </c>
      <c r="CR62" s="63">
        <f t="shared" si="52"/>
        <v>8.0522132687609084E-3</v>
      </c>
      <c r="CS62" s="63">
        <f t="shared" si="53"/>
        <v>-1.5288902694910067E-2</v>
      </c>
      <c r="CT62" s="63">
        <f t="shared" si="54"/>
        <v>-5.3751766734009596E-2</v>
      </c>
      <c r="CU62" s="63">
        <f t="shared" si="55"/>
        <v>-0.20209618983594196</v>
      </c>
      <c r="CV62" s="63">
        <f t="shared" si="56"/>
        <v>-1.8885499360337607E-2</v>
      </c>
      <c r="CW62" s="63">
        <f t="shared" si="57"/>
        <v>0.13228575650448882</v>
      </c>
      <c r="CX62" s="63">
        <f t="shared" si="58"/>
        <v>8.016083293966858E-2</v>
      </c>
    </row>
    <row r="63" spans="1:102" x14ac:dyDescent="0.2">
      <c r="A63" s="61">
        <f>+'Indice PondENGHO'!A62</f>
        <v>44531</v>
      </c>
      <c r="B63" s="55">
        <f>+'Indice PondENGHO'!B62</f>
        <v>12</v>
      </c>
      <c r="C63" s="55">
        <f>+'Indice PondENGHO'!C62</f>
        <v>2021</v>
      </c>
      <c r="D63" s="62">
        <f>+'Indice PondENGHO'!BL62</f>
        <v>588.64483642578125</v>
      </c>
      <c r="E63" s="62">
        <f>+'Indice PondENGHO'!BM62</f>
        <v>584.6053466796875</v>
      </c>
      <c r="F63" s="62">
        <f>+'Indice PondENGHO'!BN62</f>
        <v>584.244140625</v>
      </c>
      <c r="G63" s="62">
        <f>+'Indice PondENGHO'!BO62</f>
        <v>583.1033935546875</v>
      </c>
      <c r="H63" s="62">
        <f>+'Indice PondENGHO'!BP62</f>
        <v>578.67681884765625</v>
      </c>
      <c r="I63" s="62">
        <f>+'Indice PondENGHO'!CD62</f>
        <v>582.78497314453125</v>
      </c>
      <c r="K63" s="63">
        <f t="shared" si="29"/>
        <v>0.5240780714803156</v>
      </c>
      <c r="L63" s="63">
        <f t="shared" si="30"/>
        <v>0.64976972198544236</v>
      </c>
      <c r="M63" s="63">
        <f t="shared" si="31"/>
        <v>0.71947675848448844</v>
      </c>
      <c r="N63" s="63">
        <f t="shared" si="32"/>
        <v>0.90118480100954368</v>
      </c>
      <c r="O63" s="63">
        <f t="shared" si="33"/>
        <v>1.2753207581389516</v>
      </c>
      <c r="P63" s="63">
        <f t="shared" si="34"/>
        <v>4.0698301110987414</v>
      </c>
      <c r="Q63" s="63">
        <f t="shared" si="35"/>
        <v>4.0698454475412094</v>
      </c>
      <c r="S63" s="62">
        <f>+'Indice PondENGHO'!D62</f>
        <v>615.5439453125</v>
      </c>
      <c r="T63" s="62">
        <f>+'Indice PondENGHO'!P62</f>
        <v>612.3341064453125</v>
      </c>
      <c r="U63" s="62">
        <f>+'Indice PondENGHO'!AB62</f>
        <v>610.20050048828125</v>
      </c>
      <c r="V63" s="62">
        <f>+'Indice PondENGHO'!AN62</f>
        <v>608.11163330078125</v>
      </c>
      <c r="W63" s="62">
        <f>+'Indice PondENGHO'!AZ62</f>
        <v>604.61456298828125</v>
      </c>
      <c r="Y63" s="63">
        <f t="shared" si="36"/>
        <v>1.7082754728766985</v>
      </c>
      <c r="Z63" s="63">
        <f t="shared" si="37"/>
        <v>1.3565090231908736</v>
      </c>
      <c r="AA63" s="63">
        <f t="shared" si="38"/>
        <v>1.2269141578676244</v>
      </c>
      <c r="AB63" s="63">
        <f t="shared" si="39"/>
        <v>1.0089942806997765</v>
      </c>
      <c r="AC63" s="63">
        <f t="shared" si="40"/>
        <v>0.74318367768166782</v>
      </c>
      <c r="AE63" s="62">
        <f>+'Indice PondENGHO'!D62</f>
        <v>615.5439453125</v>
      </c>
      <c r="AF63" s="62">
        <f>+'Indice PondENGHO'!E62</f>
        <v>492.42263793945313</v>
      </c>
      <c r="AG63" s="62">
        <f>+'Indice PondENGHO'!F62</f>
        <v>612.59979248046875</v>
      </c>
      <c r="AH63" s="62">
        <f>+'Indice PondENGHO'!G62</f>
        <v>486.0628662109375</v>
      </c>
      <c r="AI63" s="62">
        <f>+'Indice PondENGHO'!H62</f>
        <v>579.9542236328125</v>
      </c>
      <c r="AJ63" s="62">
        <f>+'Indice PondENGHO'!I62</f>
        <v>658.41644287109375</v>
      </c>
      <c r="AK63" s="62">
        <f>+'Indice PondENGHO'!J62</f>
        <v>642.674072265625</v>
      </c>
      <c r="AL63" s="62">
        <f>+'Indice PondENGHO'!K62</f>
        <v>501.58499145507813</v>
      </c>
      <c r="AM63" s="62">
        <f>+'Indice PondENGHO'!L62</f>
        <v>566.9039306640625</v>
      </c>
      <c r="AN63" s="62">
        <f>+'Indice PondENGHO'!M62</f>
        <v>488.53311157226563</v>
      </c>
      <c r="AO63" s="62">
        <f>+'Indice PondENGHO'!N62</f>
        <v>579.62518310546875</v>
      </c>
      <c r="AP63" s="62">
        <f>+'Indice PondENGHO'!O62</f>
        <v>504.998046875</v>
      </c>
      <c r="AQ63" s="62">
        <f t="shared" si="0"/>
        <v>588.64483642578125</v>
      </c>
      <c r="AR63" s="62"/>
      <c r="AS63" s="62">
        <f>+'Indice PondENGHO'!AZ62</f>
        <v>604.61456298828125</v>
      </c>
      <c r="AT63" s="62">
        <f>+'Indice PondENGHO'!BA62</f>
        <v>488.182373046875</v>
      </c>
      <c r="AU63" s="62">
        <f>+'Indice PondENGHO'!BB62</f>
        <v>623.74884033203125</v>
      </c>
      <c r="AV63" s="62">
        <f>+'Indice PondENGHO'!BC62</f>
        <v>474.13580322265625</v>
      </c>
      <c r="AW63" s="62">
        <f>+'Indice PondENGHO'!BD62</f>
        <v>584.438720703125</v>
      </c>
      <c r="AX63" s="62">
        <f>+'Indice PondENGHO'!BE62</f>
        <v>633.082275390625</v>
      </c>
      <c r="AY63" s="62">
        <f>+'Indice PondENGHO'!BF62</f>
        <v>639.4656982421875</v>
      </c>
      <c r="AZ63" s="62">
        <f>+'Indice PondENGHO'!BG62</f>
        <v>495.87164306640625</v>
      </c>
      <c r="BA63" s="62">
        <f>+'Indice PondENGHO'!BH62</f>
        <v>568.165771484375</v>
      </c>
      <c r="BB63" s="62">
        <f>+'Indice PondENGHO'!BI62</f>
        <v>497.743408203125</v>
      </c>
      <c r="BC63" s="62">
        <f>+'Indice PondENGHO'!BJ62</f>
        <v>572.9169921875</v>
      </c>
      <c r="BD63" s="62">
        <f>+'Indice PondENGHO'!BK62</f>
        <v>501.94024658203125</v>
      </c>
      <c r="BE63" s="62">
        <f t="shared" si="1"/>
        <v>578.67681884765625</v>
      </c>
      <c r="BG63" s="63">
        <f t="shared" si="60"/>
        <v>1.7082754728766985</v>
      </c>
      <c r="BH63" s="63">
        <f t="shared" si="61"/>
        <v>9.9230784179669976E-2</v>
      </c>
      <c r="BI63" s="63">
        <f t="shared" si="62"/>
        <v>0.47692163419212219</v>
      </c>
      <c r="BJ63" s="63">
        <f t="shared" si="63"/>
        <v>0.23728900066084982</v>
      </c>
      <c r="BK63" s="63">
        <f t="shared" si="64"/>
        <v>0.14371664835815981</v>
      </c>
      <c r="BL63" s="63">
        <f t="shared" si="65"/>
        <v>2.7950226429308115E-2</v>
      </c>
      <c r="BM63" s="63">
        <f t="shared" si="66"/>
        <v>0.50841922033682574</v>
      </c>
      <c r="BN63" s="63">
        <f t="shared" si="67"/>
        <v>4.5259829791407934E-2</v>
      </c>
      <c r="BO63" s="63">
        <f t="shared" si="68"/>
        <v>0.28452425239188661</v>
      </c>
      <c r="BP63" s="63">
        <f t="shared" si="69"/>
        <v>4.5048707491207318E-2</v>
      </c>
      <c r="BQ63" s="63">
        <f t="shared" si="70"/>
        <v>0.26628104380110162</v>
      </c>
      <c r="BR63" s="63">
        <f t="shared" si="71"/>
        <v>0.10356851419681196</v>
      </c>
      <c r="BS63" s="63">
        <f t="shared" si="59"/>
        <v>3.9464853347060496</v>
      </c>
      <c r="BT63" s="63">
        <f t="shared" si="41"/>
        <v>4.2560040922534181</v>
      </c>
      <c r="BV63" s="63">
        <f t="shared" si="42"/>
        <v>0.74318367768166782</v>
      </c>
      <c r="BW63" s="63">
        <f t="shared" si="16"/>
        <v>8.2310824377326522E-2</v>
      </c>
      <c r="BX63" s="63">
        <f t="shared" si="17"/>
        <v>0.36918746014110349</v>
      </c>
      <c r="BY63" s="63">
        <f t="shared" si="18"/>
        <v>0.26488247634280082</v>
      </c>
      <c r="BZ63" s="63">
        <f t="shared" si="19"/>
        <v>0.26292692660927314</v>
      </c>
      <c r="CA63" s="63">
        <f t="shared" si="20"/>
        <v>4.0977262954237904E-2</v>
      </c>
      <c r="CB63" s="63">
        <f t="shared" si="21"/>
        <v>0.85889008478179829</v>
      </c>
      <c r="CC63" s="63">
        <f t="shared" si="22"/>
        <v>4.6244839004652899E-2</v>
      </c>
      <c r="CD63" s="63">
        <f t="shared" si="23"/>
        <v>0.40024538498172824</v>
      </c>
      <c r="CE63" s="63">
        <f t="shared" si="24"/>
        <v>0.10322206446805847</v>
      </c>
      <c r="CF63" s="63">
        <f t="shared" si="25"/>
        <v>0.45805035704393726</v>
      </c>
      <c r="CG63" s="63">
        <f t="shared" si="26"/>
        <v>0.13432836176033308</v>
      </c>
      <c r="CH63" s="63">
        <f t="shared" si="43"/>
        <v>3.7644497201469185</v>
      </c>
      <c r="CI63" s="55">
        <f t="shared" si="44"/>
        <v>3.9704567705847627</v>
      </c>
      <c r="CK63" s="63">
        <f t="shared" si="45"/>
        <v>0.96509179519503063</v>
      </c>
      <c r="CL63" s="63">
        <f t="shared" si="46"/>
        <v>1.6919959802343454E-2</v>
      </c>
      <c r="CM63" s="63">
        <f t="shared" si="47"/>
        <v>0.10773417405101871</v>
      </c>
      <c r="CN63" s="63">
        <f t="shared" si="48"/>
        <v>-2.7593475681951002E-2</v>
      </c>
      <c r="CO63" s="63">
        <f t="shared" si="49"/>
        <v>-0.11921027825111333</v>
      </c>
      <c r="CP63" s="63">
        <f t="shared" si="50"/>
        <v>-1.3027036524929789E-2</v>
      </c>
      <c r="CQ63" s="63">
        <f t="shared" si="51"/>
        <v>-0.35047086444497255</v>
      </c>
      <c r="CR63" s="63">
        <f t="shared" si="52"/>
        <v>-9.8500921324496532E-4</v>
      </c>
      <c r="CS63" s="63">
        <f t="shared" si="53"/>
        <v>-0.11572113258984162</v>
      </c>
      <c r="CT63" s="63">
        <f t="shared" si="54"/>
        <v>-5.8173356976851151E-2</v>
      </c>
      <c r="CU63" s="63">
        <f t="shared" si="55"/>
        <v>-0.19176931324283564</v>
      </c>
      <c r="CV63" s="63">
        <f t="shared" si="56"/>
        <v>-3.0759847563521125E-2</v>
      </c>
      <c r="CW63" s="63">
        <f t="shared" si="57"/>
        <v>0.18203561455913109</v>
      </c>
      <c r="CX63" s="63">
        <f t="shared" si="58"/>
        <v>0.28554732166865548</v>
      </c>
    </row>
    <row r="64" spans="1:102" x14ac:dyDescent="0.2">
      <c r="A64" s="61">
        <f>+'Indice PondENGHO'!A63</f>
        <v>44562</v>
      </c>
      <c r="B64" s="55">
        <f>+'Indice PondENGHO'!B63</f>
        <v>1</v>
      </c>
      <c r="C64" s="55">
        <f>+'Indice PondENGHO'!C63</f>
        <v>2022</v>
      </c>
      <c r="D64" s="62">
        <f>+'Indice PondENGHO'!BL63</f>
        <v>613.452392578125</v>
      </c>
      <c r="E64" s="62">
        <f>+'Indice PondENGHO'!BM63</f>
        <v>609.0369873046875</v>
      </c>
      <c r="F64" s="62">
        <f>+'Indice PondENGHO'!BN63</f>
        <v>608.7857666015625</v>
      </c>
      <c r="G64" s="62">
        <f>+'Indice PondENGHO'!BO63</f>
        <v>607.47265625</v>
      </c>
      <c r="H64" s="62">
        <f>+'Indice PondENGHO'!BP63</f>
        <v>602.849365234375</v>
      </c>
      <c r="I64" s="62">
        <f>+'Indice PondENGHO'!CD63</f>
        <v>607.18438720703125</v>
      </c>
      <c r="K64" s="63">
        <f t="shared" si="29"/>
        <v>0.51987718834328434</v>
      </c>
      <c r="L64" s="63">
        <f t="shared" si="30"/>
        <v>0.65072896503851541</v>
      </c>
      <c r="M64" s="63">
        <f t="shared" si="31"/>
        <v>0.74417007923292233</v>
      </c>
      <c r="N64" s="63">
        <f t="shared" si="32"/>
        <v>0.9314578352084506</v>
      </c>
      <c r="O64" s="63">
        <f t="shared" si="33"/>
        <v>1.3404490649286029</v>
      </c>
      <c r="P64" s="63">
        <f t="shared" si="34"/>
        <v>4.1866831327517762</v>
      </c>
      <c r="Q64" s="63">
        <f t="shared" si="35"/>
        <v>4.1866923800125022</v>
      </c>
      <c r="S64" s="62">
        <f>+'Indice PondENGHO'!D63</f>
        <v>643.62213134765625</v>
      </c>
      <c r="T64" s="62">
        <f>+'Indice PondENGHO'!P63</f>
        <v>640.52496337890625</v>
      </c>
      <c r="U64" s="62">
        <f>+'Indice PondENGHO'!AB63</f>
        <v>638.43914794921875</v>
      </c>
      <c r="V64" s="62">
        <f>+'Indice PondENGHO'!AN63</f>
        <v>636.266357421875</v>
      </c>
      <c r="W64" s="62">
        <f>+'Indice PondENGHO'!AZ63</f>
        <v>632.69891357421875</v>
      </c>
      <c r="Y64" s="63">
        <f t="shared" si="36"/>
        <v>1.6444480427872856</v>
      </c>
      <c r="Z64" s="63">
        <f t="shared" si="37"/>
        <v>1.3354616638283727</v>
      </c>
      <c r="AA64" s="63">
        <f t="shared" si="38"/>
        <v>1.2265037009350142</v>
      </c>
      <c r="AB64" s="63">
        <f t="shared" si="39"/>
        <v>1.0178644526657672</v>
      </c>
      <c r="AC64" s="63">
        <f t="shared" si="40"/>
        <v>0.76187982842550073</v>
      </c>
      <c r="AE64" s="62">
        <f>+'Indice PondENGHO'!D63</f>
        <v>643.62213134765625</v>
      </c>
      <c r="AF64" s="62">
        <f>+'Indice PondENGHO'!E63</f>
        <v>501.31796264648438</v>
      </c>
      <c r="AG64" s="62">
        <f>+'Indice PondENGHO'!F63</f>
        <v>646.49188232421875</v>
      </c>
      <c r="AH64" s="62">
        <f>+'Indice PondENGHO'!G63</f>
        <v>495.68148803710938</v>
      </c>
      <c r="AI64" s="62">
        <f>+'Indice PondENGHO'!H63</f>
        <v>602.88360595703125</v>
      </c>
      <c r="AJ64" s="62">
        <f>+'Indice PondENGHO'!I63</f>
        <v>684.2713623046875</v>
      </c>
      <c r="AK64" s="62">
        <f>+'Indice PondENGHO'!J63</f>
        <v>660.93536376953125</v>
      </c>
      <c r="AL64" s="62">
        <f>+'Indice PondENGHO'!K63</f>
        <v>532.42498779296875</v>
      </c>
      <c r="AM64" s="62">
        <f>+'Indice PondENGHO'!L63</f>
        <v>588.38629150390625</v>
      </c>
      <c r="AN64" s="62">
        <f>+'Indice PondENGHO'!M63</f>
        <v>506.95767211914063</v>
      </c>
      <c r="AO64" s="62">
        <f>+'Indice PondENGHO'!N63</f>
        <v>611.64569091796875</v>
      </c>
      <c r="AP64" s="62">
        <f>+'Indice PondENGHO'!O63</f>
        <v>526.57232666015625</v>
      </c>
      <c r="AQ64" s="62">
        <f t="shared" si="0"/>
        <v>613.452392578125</v>
      </c>
      <c r="AR64" s="62"/>
      <c r="AS64" s="62">
        <f>+'Indice PondENGHO'!AZ63</f>
        <v>632.69891357421875</v>
      </c>
      <c r="AT64" s="62">
        <f>+'Indice PondENGHO'!BA63</f>
        <v>496.71890258789063</v>
      </c>
      <c r="AU64" s="62">
        <f>+'Indice PondENGHO'!BB63</f>
        <v>659.09271240234375</v>
      </c>
      <c r="AV64" s="62">
        <f>+'Indice PondENGHO'!BC63</f>
        <v>482.56527709960938</v>
      </c>
      <c r="AW64" s="62">
        <f>+'Indice PondENGHO'!BD63</f>
        <v>608.80523681640625</v>
      </c>
      <c r="AX64" s="62">
        <f>+'Indice PondENGHO'!BE63</f>
        <v>660.65545654296875</v>
      </c>
      <c r="AY64" s="62">
        <f>+'Indice PondENGHO'!BF63</f>
        <v>657.069091796875</v>
      </c>
      <c r="AZ64" s="62">
        <f>+'Indice PondENGHO'!BG63</f>
        <v>529.78857421875</v>
      </c>
      <c r="BA64" s="62">
        <f>+'Indice PondENGHO'!BH63</f>
        <v>590.48583984375</v>
      </c>
      <c r="BB64" s="62">
        <f>+'Indice PondENGHO'!BI63</f>
        <v>516.74127197265625</v>
      </c>
      <c r="BC64" s="62">
        <f>+'Indice PondENGHO'!BJ63</f>
        <v>605.14080810546875</v>
      </c>
      <c r="BD64" s="62">
        <f>+'Indice PondENGHO'!BK63</f>
        <v>524.3118896484375</v>
      </c>
      <c r="BE64" s="62">
        <f t="shared" si="1"/>
        <v>602.849365234375</v>
      </c>
      <c r="BG64" s="63">
        <f t="shared" si="60"/>
        <v>1.6444480427872856</v>
      </c>
      <c r="BH64" s="63">
        <f t="shared" si="61"/>
        <v>3.3602258439900293E-2</v>
      </c>
      <c r="BI64" s="63">
        <f t="shared" si="62"/>
        <v>0.46016809502584555</v>
      </c>
      <c r="BJ64" s="63">
        <f t="shared" si="63"/>
        <v>0.23188858443049781</v>
      </c>
      <c r="BK64" s="63">
        <f t="shared" si="64"/>
        <v>0.16046002336954399</v>
      </c>
      <c r="BL64" s="63">
        <f t="shared" si="65"/>
        <v>0.18384367376144486</v>
      </c>
      <c r="BM64" s="63">
        <f t="shared" si="66"/>
        <v>0.3222904441922439</v>
      </c>
      <c r="BN64" s="63">
        <f t="shared" si="67"/>
        <v>0.26278155191490499</v>
      </c>
      <c r="BO64" s="63">
        <f t="shared" si="68"/>
        <v>0.28108789223866992</v>
      </c>
      <c r="BP64" s="63">
        <f t="shared" si="69"/>
        <v>5.1588765071664613E-2</v>
      </c>
      <c r="BQ64" s="63">
        <f t="shared" si="70"/>
        <v>0.23873552425648686</v>
      </c>
      <c r="BR64" s="63">
        <f t="shared" si="71"/>
        <v>0.1344764097265283</v>
      </c>
      <c r="BS64" s="63">
        <f t="shared" si="59"/>
        <v>4.0053712652150164</v>
      </c>
      <c r="BT64" s="63">
        <f t="shared" si="41"/>
        <v>4.2143504227394324</v>
      </c>
      <c r="BV64" s="63">
        <f t="shared" si="42"/>
        <v>0.76187982842550073</v>
      </c>
      <c r="BW64" s="63">
        <f t="shared" si="16"/>
        <v>2.7148856786414845E-2</v>
      </c>
      <c r="BX64" s="63">
        <f t="shared" si="17"/>
        <v>0.36460640494951929</v>
      </c>
      <c r="BY64" s="63">
        <f t="shared" si="18"/>
        <v>0.21296019606348635</v>
      </c>
      <c r="BZ64" s="63">
        <f t="shared" si="19"/>
        <v>0.29455651321251136</v>
      </c>
      <c r="CA64" s="63">
        <f t="shared" si="20"/>
        <v>0.38102486762171689</v>
      </c>
      <c r="CB64" s="63">
        <f t="shared" si="21"/>
        <v>0.47591249151030851</v>
      </c>
      <c r="CC64" s="63">
        <f t="shared" si="22"/>
        <v>0.2670108617727936</v>
      </c>
      <c r="CD64" s="63">
        <f t="shared" si="23"/>
        <v>0.37592171559123644</v>
      </c>
      <c r="CE64" s="63">
        <f t="shared" si="24"/>
        <v>0.12356816572988795</v>
      </c>
      <c r="CF64" s="63">
        <f t="shared" si="25"/>
        <v>0.45447686423508726</v>
      </c>
      <c r="CG64" s="63">
        <f t="shared" si="26"/>
        <v>0.19361089288939073</v>
      </c>
      <c r="CH64" s="63">
        <f t="shared" si="43"/>
        <v>3.9326776587878545</v>
      </c>
      <c r="CI64" s="55">
        <f t="shared" si="44"/>
        <v>4.1772100764040587</v>
      </c>
      <c r="CK64" s="63">
        <f t="shared" si="45"/>
        <v>0.8825682143617849</v>
      </c>
      <c r="CL64" s="63">
        <f t="shared" si="46"/>
        <v>6.4534016534854473E-3</v>
      </c>
      <c r="CM64" s="63">
        <f t="shared" si="47"/>
        <v>9.5561690076326256E-2</v>
      </c>
      <c r="CN64" s="63">
        <f t="shared" si="48"/>
        <v>1.8928388367011467E-2</v>
      </c>
      <c r="CO64" s="63">
        <f t="shared" si="49"/>
        <v>-0.13409648984296738</v>
      </c>
      <c r="CP64" s="63">
        <f t="shared" si="50"/>
        <v>-0.19718119386027202</v>
      </c>
      <c r="CQ64" s="63">
        <f t="shared" si="51"/>
        <v>-0.15362204731806461</v>
      </c>
      <c r="CR64" s="63">
        <f t="shared" si="52"/>
        <v>-4.2293098578886079E-3</v>
      </c>
      <c r="CS64" s="63">
        <f t="shared" si="53"/>
        <v>-9.4833823352566515E-2</v>
      </c>
      <c r="CT64" s="63">
        <f t="shared" si="54"/>
        <v>-7.1979400658223336E-2</v>
      </c>
      <c r="CU64" s="63">
        <f t="shared" si="55"/>
        <v>-0.2157413399786004</v>
      </c>
      <c r="CV64" s="63">
        <f t="shared" si="56"/>
        <v>-5.9134483162862433E-2</v>
      </c>
      <c r="CW64" s="63">
        <f t="shared" si="57"/>
        <v>7.2693606427161939E-2</v>
      </c>
      <c r="CX64" s="63">
        <f t="shared" si="58"/>
        <v>3.7140346335373664E-2</v>
      </c>
    </row>
    <row r="65" spans="1:102" x14ac:dyDescent="0.2">
      <c r="A65" s="61">
        <f>+'Indice PondENGHO'!A64</f>
        <v>44593</v>
      </c>
      <c r="B65" s="55">
        <f>+'Indice PondENGHO'!B64</f>
        <v>2</v>
      </c>
      <c r="C65" s="55">
        <f>+'Indice PondENGHO'!C64</f>
        <v>2022</v>
      </c>
      <c r="D65" s="62">
        <f>+'Indice PondENGHO'!BL64</f>
        <v>645.63824462890625</v>
      </c>
      <c r="E65" s="62">
        <f>+'Indice PondENGHO'!BM64</f>
        <v>640.1134033203125</v>
      </c>
      <c r="F65" s="62">
        <f>+'Indice PondENGHO'!BN64</f>
        <v>639.45849609375</v>
      </c>
      <c r="G65" s="62">
        <f>+'Indice PondENGHO'!BO64</f>
        <v>637.3472900390625</v>
      </c>
      <c r="H65" s="62">
        <f>+'Indice PondENGHO'!BP64</f>
        <v>631.24114990234375</v>
      </c>
      <c r="I65" s="62">
        <f>+'Indice PondENGHO'!CD64</f>
        <v>637.18994140625</v>
      </c>
      <c r="K65" s="63">
        <f t="shared" si="29"/>
        <v>0.64739529432511078</v>
      </c>
      <c r="L65" s="63">
        <f t="shared" si="30"/>
        <v>0.79444929278635712</v>
      </c>
      <c r="M65" s="63">
        <f t="shared" si="31"/>
        <v>0.89270721583235302</v>
      </c>
      <c r="N65" s="63">
        <f t="shared" si="32"/>
        <v>1.0960015044090696</v>
      </c>
      <c r="O65" s="63">
        <f t="shared" si="33"/>
        <v>1.5111527145520449</v>
      </c>
      <c r="P65" s="63">
        <f t="shared" si="34"/>
        <v>4.9417060219049356</v>
      </c>
      <c r="Q65" s="63">
        <f t="shared" si="35"/>
        <v>4.9417532517989082</v>
      </c>
      <c r="S65" s="62">
        <f>+'Indice PondENGHO'!D64</f>
        <v>686.36724853515625</v>
      </c>
      <c r="T65" s="62">
        <f>+'Indice PondENGHO'!P64</f>
        <v>683.99578857421875</v>
      </c>
      <c r="U65" s="62">
        <f>+'Indice PondENGHO'!AB64</f>
        <v>682.28369140625</v>
      </c>
      <c r="V65" s="62">
        <f>+'Indice PondENGHO'!AN64</f>
        <v>680.34844970703125</v>
      </c>
      <c r="W65" s="62">
        <f>+'Indice PondENGHO'!AZ64</f>
        <v>677.408203125</v>
      </c>
      <c r="Y65" s="63">
        <f t="shared" si="36"/>
        <v>2.4022051586769941</v>
      </c>
      <c r="Z65" s="63">
        <f t="shared" si="37"/>
        <v>1.9766971989861364</v>
      </c>
      <c r="AA65" s="63">
        <f t="shared" si="38"/>
        <v>1.8275547612632541</v>
      </c>
      <c r="AB65" s="63">
        <f t="shared" si="39"/>
        <v>1.5297473362441567</v>
      </c>
      <c r="AC65" s="63">
        <f t="shared" si="40"/>
        <v>1.1642523834320817</v>
      </c>
      <c r="AE65" s="62">
        <f>+'Indice PondENGHO'!D64</f>
        <v>686.36724853515625</v>
      </c>
      <c r="AF65" s="62">
        <f>+'Indice PondENGHO'!E64</f>
        <v>518.556396484375</v>
      </c>
      <c r="AG65" s="62">
        <f>+'Indice PondENGHO'!F64</f>
        <v>682.52728271484375</v>
      </c>
      <c r="AH65" s="62">
        <f>+'Indice PondENGHO'!G64</f>
        <v>509.02865600585938</v>
      </c>
      <c r="AI65" s="62">
        <f>+'Indice PondENGHO'!H64</f>
        <v>631.0474853515625</v>
      </c>
      <c r="AJ65" s="62">
        <f>+'Indice PondENGHO'!I64</f>
        <v>710.51513671875</v>
      </c>
      <c r="AK65" s="62">
        <f>+'Indice PondENGHO'!J64</f>
        <v>695.20318603515625</v>
      </c>
      <c r="AL65" s="62">
        <f>+'Indice PondENGHO'!K64</f>
        <v>540.58441162109375</v>
      </c>
      <c r="AM65" s="62">
        <f>+'Indice PondENGHO'!L64</f>
        <v>607.89337158203125</v>
      </c>
      <c r="AN65" s="62">
        <f>+'Indice PondENGHO'!M64</f>
        <v>528.46337890625</v>
      </c>
      <c r="AO65" s="62">
        <f>+'Indice PondENGHO'!N64</f>
        <v>639.678955078125</v>
      </c>
      <c r="AP65" s="62">
        <f>+'Indice PondENGHO'!O64</f>
        <v>549.7694091796875</v>
      </c>
      <c r="AQ65" s="62">
        <f t="shared" si="0"/>
        <v>645.63824462890625</v>
      </c>
      <c r="AR65" s="62"/>
      <c r="AS65" s="62">
        <f>+'Indice PondENGHO'!AZ64</f>
        <v>677.408203125</v>
      </c>
      <c r="AT65" s="62">
        <f>+'Indice PondENGHO'!BA64</f>
        <v>513.3165283203125</v>
      </c>
      <c r="AU65" s="62">
        <f>+'Indice PondENGHO'!BB64</f>
        <v>697.03228759765625</v>
      </c>
      <c r="AV65" s="62">
        <f>+'Indice PondENGHO'!BC64</f>
        <v>496.42657470703125</v>
      </c>
      <c r="AW65" s="62">
        <f>+'Indice PondENGHO'!BD64</f>
        <v>637.64678955078125</v>
      </c>
      <c r="AX65" s="62">
        <f>+'Indice PondENGHO'!BE64</f>
        <v>683.75634765625</v>
      </c>
      <c r="AY65" s="62">
        <f>+'Indice PondENGHO'!BF64</f>
        <v>689.180419921875</v>
      </c>
      <c r="AZ65" s="62">
        <f>+'Indice PondENGHO'!BG64</f>
        <v>537.15087890625</v>
      </c>
      <c r="BA65" s="62">
        <f>+'Indice PondENGHO'!BH64</f>
        <v>608.998046875</v>
      </c>
      <c r="BB65" s="62">
        <f>+'Indice PondENGHO'!BI64</f>
        <v>536.73504638671875</v>
      </c>
      <c r="BC65" s="62">
        <f>+'Indice PondENGHO'!BJ64</f>
        <v>631.04595947265625</v>
      </c>
      <c r="BD65" s="62">
        <f>+'Indice PondENGHO'!BK64</f>
        <v>547.1827392578125</v>
      </c>
      <c r="BE65" s="62">
        <f t="shared" si="1"/>
        <v>631.24114990234375</v>
      </c>
      <c r="BG65" s="63">
        <f t="shared" si="60"/>
        <v>2.4022051586769941</v>
      </c>
      <c r="BH65" s="63">
        <f t="shared" si="61"/>
        <v>6.2485168081907419E-2</v>
      </c>
      <c r="BI65" s="63">
        <f t="shared" si="62"/>
        <v>0.46948311918402241</v>
      </c>
      <c r="BJ65" s="63">
        <f t="shared" si="63"/>
        <v>0.30876503867706434</v>
      </c>
      <c r="BK65" s="63">
        <f t="shared" si="64"/>
        <v>0.18912086489478891</v>
      </c>
      <c r="BL65" s="63">
        <f t="shared" si="65"/>
        <v>0.17906234647199265</v>
      </c>
      <c r="BM65" s="63">
        <f t="shared" si="66"/>
        <v>0.58032986346596882</v>
      </c>
      <c r="BN65" s="63">
        <f t="shared" si="67"/>
        <v>6.671331507775026E-2</v>
      </c>
      <c r="BO65" s="63">
        <f t="shared" si="68"/>
        <v>0.24492035072651636</v>
      </c>
      <c r="BP65" s="63">
        <f t="shared" si="69"/>
        <v>5.7780884834267188E-2</v>
      </c>
      <c r="BQ65" s="63">
        <f t="shared" si="70"/>
        <v>0.20055568450724093</v>
      </c>
      <c r="BR65" s="63">
        <f t="shared" si="71"/>
        <v>0.13874445671912911</v>
      </c>
      <c r="BS65" s="63">
        <f t="shared" si="59"/>
        <v>4.9001662513176436</v>
      </c>
      <c r="BT65" s="63">
        <f t="shared" si="41"/>
        <v>5.2466747933797242</v>
      </c>
      <c r="BV65" s="63">
        <f t="shared" si="42"/>
        <v>1.1642523834320817</v>
      </c>
      <c r="BW65" s="63">
        <f t="shared" si="16"/>
        <v>5.0669129560135334E-2</v>
      </c>
      <c r="BX65" s="63">
        <f t="shared" si="17"/>
        <v>0.37569023606677421</v>
      </c>
      <c r="BY65" s="63">
        <f t="shared" si="18"/>
        <v>0.33614691847368744</v>
      </c>
      <c r="BZ65" s="63">
        <f t="shared" si="19"/>
        <v>0.3346733311499786</v>
      </c>
      <c r="CA65" s="63">
        <f t="shared" si="20"/>
        <v>0.30642377404570065</v>
      </c>
      <c r="CB65" s="63">
        <f t="shared" si="21"/>
        <v>0.83332853130744988</v>
      </c>
      <c r="CC65" s="63">
        <f t="shared" si="22"/>
        <v>5.5635685400328545E-2</v>
      </c>
      <c r="CD65" s="63">
        <f t="shared" si="23"/>
        <v>0.29928666687585792</v>
      </c>
      <c r="CE65" s="63">
        <f t="shared" si="24"/>
        <v>0.12483141575151846</v>
      </c>
      <c r="CF65" s="63">
        <f t="shared" si="25"/>
        <v>0.35071005988299686</v>
      </c>
      <c r="CG65" s="63">
        <f t="shared" si="26"/>
        <v>0.18999469800935787</v>
      </c>
      <c r="CH65" s="63">
        <f t="shared" si="43"/>
        <v>4.4216428299558679</v>
      </c>
      <c r="CI65" s="55">
        <f t="shared" si="44"/>
        <v>4.7095985009340868</v>
      </c>
      <c r="CK65" s="63">
        <f t="shared" si="45"/>
        <v>1.2379527752449124</v>
      </c>
      <c r="CL65" s="63">
        <f t="shared" si="46"/>
        <v>1.1816038521772085E-2</v>
      </c>
      <c r="CM65" s="63">
        <f t="shared" si="47"/>
        <v>9.3792883117248205E-2</v>
      </c>
      <c r="CN65" s="63">
        <f t="shared" si="48"/>
        <v>-2.7381879796623099E-2</v>
      </c>
      <c r="CO65" s="63">
        <f t="shared" si="49"/>
        <v>-0.14555246625518969</v>
      </c>
      <c r="CP65" s="63">
        <f t="shared" si="50"/>
        <v>-0.127361427573708</v>
      </c>
      <c r="CQ65" s="63">
        <f t="shared" si="51"/>
        <v>-0.25299866784148106</v>
      </c>
      <c r="CR65" s="63">
        <f t="shared" si="52"/>
        <v>1.1077629677421715E-2</v>
      </c>
      <c r="CS65" s="63">
        <f t="shared" si="53"/>
        <v>-5.4366316149341565E-2</v>
      </c>
      <c r="CT65" s="63">
        <f t="shared" si="54"/>
        <v>-6.7050530917251272E-2</v>
      </c>
      <c r="CU65" s="63">
        <f t="shared" si="55"/>
        <v>-0.15015437537575593</v>
      </c>
      <c r="CV65" s="63">
        <f t="shared" si="56"/>
        <v>-5.125024129022876E-2</v>
      </c>
      <c r="CW65" s="63">
        <f t="shared" si="57"/>
        <v>0.47852342136177572</v>
      </c>
      <c r="CX65" s="63">
        <f t="shared" si="58"/>
        <v>0.53707629244563737</v>
      </c>
    </row>
    <row r="66" spans="1:102" x14ac:dyDescent="0.2">
      <c r="A66" s="61">
        <f>+'Indice PondENGHO'!A65</f>
        <v>44621</v>
      </c>
      <c r="B66" s="55">
        <f>+'Indice PondENGHO'!B65</f>
        <v>3</v>
      </c>
      <c r="C66" s="55">
        <f>+'Indice PondENGHO'!C65</f>
        <v>2022</v>
      </c>
      <c r="D66" s="62">
        <f>+'Indice PondENGHO'!BL65</f>
        <v>684.8583984375</v>
      </c>
      <c r="E66" s="62">
        <f>+'Indice PondENGHO'!BM65</f>
        <v>677.9622802734375</v>
      </c>
      <c r="F66" s="62">
        <f>+'Indice PondENGHO'!BN65</f>
        <v>676.62890625</v>
      </c>
      <c r="G66" s="62">
        <f>+'Indice PondENGHO'!BO65</f>
        <v>673.9632568359375</v>
      </c>
      <c r="H66" s="62">
        <f>+'Indice PondENGHO'!BP65</f>
        <v>666.7137451171875</v>
      </c>
      <c r="I66" s="62">
        <f>+'Indice PondENGHO'!CD65</f>
        <v>674.0440673828125</v>
      </c>
      <c r="K66" s="63">
        <f t="shared" si="29"/>
        <v>0.7517362697621307</v>
      </c>
      <c r="L66" s="63">
        <f t="shared" si="30"/>
        <v>0.92201914339778857</v>
      </c>
      <c r="M66" s="63">
        <f t="shared" si="31"/>
        <v>1.0308741711972946</v>
      </c>
      <c r="N66" s="63">
        <f t="shared" si="32"/>
        <v>1.2800612474218933</v>
      </c>
      <c r="O66" s="63">
        <f t="shared" si="33"/>
        <v>1.7991207420500011</v>
      </c>
      <c r="P66" s="63">
        <f t="shared" si="34"/>
        <v>5.7838115738291087</v>
      </c>
      <c r="Q66" s="63">
        <f t="shared" si="35"/>
        <v>5.783852440486914</v>
      </c>
      <c r="S66" s="62">
        <f>+'Indice PondENGHO'!D65</f>
        <v>731.56719970703125</v>
      </c>
      <c r="T66" s="62">
        <f>+'Indice PondENGHO'!P65</f>
        <v>728.257080078125</v>
      </c>
      <c r="U66" s="62">
        <f>+'Indice PondENGHO'!AB65</f>
        <v>725.85565185546875</v>
      </c>
      <c r="V66" s="62">
        <f>+'Indice PondENGHO'!AN65</f>
        <v>723.43975830078125</v>
      </c>
      <c r="W66" s="62">
        <f>+'Indice PondENGHO'!AZ65</f>
        <v>719.3367919921875</v>
      </c>
      <c r="Y66" s="63">
        <f t="shared" si="36"/>
        <v>2.4135325785617083</v>
      </c>
      <c r="Z66" s="63">
        <f t="shared" si="37"/>
        <v>1.9149308337096222</v>
      </c>
      <c r="AA66" s="63">
        <f t="shared" si="38"/>
        <v>1.7290759723566733</v>
      </c>
      <c r="AB66" s="63">
        <f t="shared" si="39"/>
        <v>1.4252720864232593</v>
      </c>
      <c r="AC66" s="63">
        <f t="shared" si="40"/>
        <v>1.0427330014594602</v>
      </c>
      <c r="AE66" s="62">
        <f>+'Indice PondENGHO'!D65</f>
        <v>731.56719970703125</v>
      </c>
      <c r="AF66" s="62">
        <f>+'Indice PondENGHO'!E65</f>
        <v>544.1805419921875</v>
      </c>
      <c r="AG66" s="62">
        <f>+'Indice PondENGHO'!F65</f>
        <v>729.764892578125</v>
      </c>
      <c r="AH66" s="62">
        <f>+'Indice PondENGHO'!G65</f>
        <v>549.9173583984375</v>
      </c>
      <c r="AI66" s="62">
        <f>+'Indice PondENGHO'!H65</f>
        <v>659.41815185546875</v>
      </c>
      <c r="AJ66" s="62">
        <f>+'Indice PondENGHO'!I65</f>
        <v>745.06829833984375</v>
      </c>
      <c r="AK66" s="62">
        <f>+'Indice PondENGHO'!J65</f>
        <v>735.6529541015625</v>
      </c>
      <c r="AL66" s="62">
        <f>+'Indice PondENGHO'!K65</f>
        <v>559.832763671875</v>
      </c>
      <c r="AM66" s="62">
        <f>+'Indice PondENGHO'!L65</f>
        <v>631.09710693359375</v>
      </c>
      <c r="AN66" s="62">
        <f>+'Indice PondENGHO'!M65</f>
        <v>553.7442626953125</v>
      </c>
      <c r="AO66" s="62">
        <f>+'Indice PondENGHO'!N65</f>
        <v>673.62152099609375</v>
      </c>
      <c r="AP66" s="62">
        <f>+'Indice PondENGHO'!O65</f>
        <v>580.022705078125</v>
      </c>
      <c r="AQ66" s="62">
        <f t="shared" si="0"/>
        <v>684.8583984375</v>
      </c>
      <c r="AR66" s="62"/>
      <c r="AS66" s="62">
        <f>+'Indice PondENGHO'!AZ65</f>
        <v>719.3367919921875</v>
      </c>
      <c r="AT66" s="62">
        <f>+'Indice PondENGHO'!BA65</f>
        <v>539.57635498046875</v>
      </c>
      <c r="AU66" s="62">
        <f>+'Indice PondENGHO'!BB65</f>
        <v>745.88873291015625</v>
      </c>
      <c r="AV66" s="62">
        <f>+'Indice PondENGHO'!BC65</f>
        <v>534.538330078125</v>
      </c>
      <c r="AW66" s="62">
        <f>+'Indice PondENGHO'!BD65</f>
        <v>666.0003662109375</v>
      </c>
      <c r="AX66" s="62">
        <f>+'Indice PondENGHO'!BE65</f>
        <v>718.59967041015625</v>
      </c>
      <c r="AY66" s="62">
        <f>+'Indice PondENGHO'!BF65</f>
        <v>726.08734130859375</v>
      </c>
      <c r="AZ66" s="62">
        <f>+'Indice PondENGHO'!BG65</f>
        <v>554.340576171875</v>
      </c>
      <c r="BA66" s="62">
        <f>+'Indice PondENGHO'!BH65</f>
        <v>632.3880615234375</v>
      </c>
      <c r="BB66" s="62">
        <f>+'Indice PondENGHO'!BI65</f>
        <v>565.736572265625</v>
      </c>
      <c r="BC66" s="62">
        <f>+'Indice PondENGHO'!BJ65</f>
        <v>666.11041259765625</v>
      </c>
      <c r="BD66" s="62">
        <f>+'Indice PondENGHO'!BK65</f>
        <v>578.50836181640625</v>
      </c>
      <c r="BE66" s="62">
        <f t="shared" si="1"/>
        <v>666.7137451171875</v>
      </c>
      <c r="BG66" s="63">
        <f t="shared" si="60"/>
        <v>2.4135325785617083</v>
      </c>
      <c r="BH66" s="63">
        <f t="shared" si="61"/>
        <v>8.8251103470829623E-2</v>
      </c>
      <c r="BI66" s="63">
        <f t="shared" si="62"/>
        <v>0.58474990641533453</v>
      </c>
      <c r="BJ66" s="63">
        <f t="shared" si="63"/>
        <v>0.898739725481143</v>
      </c>
      <c r="BK66" s="63">
        <f t="shared" si="64"/>
        <v>0.18101231583186672</v>
      </c>
      <c r="BL66" s="63">
        <f t="shared" si="65"/>
        <v>0.2240048303561579</v>
      </c>
      <c r="BM66" s="63">
        <f t="shared" si="66"/>
        <v>0.6508727154371432</v>
      </c>
      <c r="BN66" s="63">
        <f t="shared" si="67"/>
        <v>0.14953339694537751</v>
      </c>
      <c r="BO66" s="63">
        <f t="shared" si="68"/>
        <v>0.27681022347849521</v>
      </c>
      <c r="BP66" s="63">
        <f t="shared" si="69"/>
        <v>6.4537826735386855E-2</v>
      </c>
      <c r="BQ66" s="63">
        <f t="shared" si="70"/>
        <v>0.23072656117183035</v>
      </c>
      <c r="BR66" s="63">
        <f t="shared" si="71"/>
        <v>0.17192798962143024</v>
      </c>
      <c r="BS66" s="63">
        <f t="shared" si="59"/>
        <v>5.9346991735067043</v>
      </c>
      <c r="BT66" s="63">
        <f t="shared" si="41"/>
        <v>6.074632990667439</v>
      </c>
      <c r="BV66" s="63">
        <f t="shared" si="42"/>
        <v>1.0427330014594602</v>
      </c>
      <c r="BW66" s="63">
        <f t="shared" si="16"/>
        <v>7.6560160826524559E-2</v>
      </c>
      <c r="BX66" s="63">
        <f t="shared" si="17"/>
        <v>0.46203280851748046</v>
      </c>
      <c r="BY66" s="63">
        <f t="shared" si="18"/>
        <v>0.88266865449913512</v>
      </c>
      <c r="BZ66" s="63">
        <f t="shared" si="19"/>
        <v>0.31421276555663141</v>
      </c>
      <c r="CA66" s="63">
        <f t="shared" si="20"/>
        <v>0.4413943742981325</v>
      </c>
      <c r="CB66" s="63">
        <f t="shared" si="21"/>
        <v>0.91470132549886041</v>
      </c>
      <c r="CC66" s="63">
        <f t="shared" si="22"/>
        <v>0.12405703291942115</v>
      </c>
      <c r="CD66" s="63">
        <f t="shared" si="23"/>
        <v>0.36113798496216015</v>
      </c>
      <c r="CE66" s="63">
        <f t="shared" si="24"/>
        <v>0.17292726082793614</v>
      </c>
      <c r="CF66" s="63">
        <f t="shared" si="25"/>
        <v>0.45335944170089321</v>
      </c>
      <c r="CG66" s="63">
        <f t="shared" si="26"/>
        <v>0.24852632624460982</v>
      </c>
      <c r="CH66" s="63">
        <f t="shared" si="43"/>
        <v>5.4943111373112457</v>
      </c>
      <c r="CI66" s="55">
        <f t="shared" si="44"/>
        <v>5.6194998092775617</v>
      </c>
      <c r="CK66" s="63">
        <f t="shared" si="45"/>
        <v>1.3707995771022481</v>
      </c>
      <c r="CL66" s="63">
        <f t="shared" si="46"/>
        <v>1.1690942644305063E-2</v>
      </c>
      <c r="CM66" s="63">
        <f t="shared" si="47"/>
        <v>0.12271709789785407</v>
      </c>
      <c r="CN66" s="63">
        <f t="shared" si="48"/>
        <v>1.6071070982007885E-2</v>
      </c>
      <c r="CO66" s="63">
        <f t="shared" si="49"/>
        <v>-0.13320044972476469</v>
      </c>
      <c r="CP66" s="63">
        <f t="shared" si="50"/>
        <v>-0.2173895439419746</v>
      </c>
      <c r="CQ66" s="63">
        <f t="shared" si="51"/>
        <v>-0.26382861006171721</v>
      </c>
      <c r="CR66" s="63">
        <f t="shared" si="52"/>
        <v>2.5476364025956363E-2</v>
      </c>
      <c r="CS66" s="63">
        <f t="shared" si="53"/>
        <v>-8.4327761483664943E-2</v>
      </c>
      <c r="CT66" s="63">
        <f t="shared" si="54"/>
        <v>-0.10838943409254928</v>
      </c>
      <c r="CU66" s="63">
        <f t="shared" si="55"/>
        <v>-0.22263288052906285</v>
      </c>
      <c r="CV66" s="63">
        <f t="shared" si="56"/>
        <v>-7.659833662317958E-2</v>
      </c>
      <c r="CW66" s="63">
        <f t="shared" si="57"/>
        <v>0.44038803619545863</v>
      </c>
      <c r="CX66" s="63">
        <f t="shared" si="58"/>
        <v>0.45513318138987735</v>
      </c>
    </row>
    <row r="67" spans="1:102" x14ac:dyDescent="0.2">
      <c r="A67" s="61">
        <f>+'Indice PondENGHO'!A66</f>
        <v>44652</v>
      </c>
      <c r="B67" s="55">
        <f>+'Indice PondENGHO'!B66</f>
        <v>4</v>
      </c>
      <c r="C67" s="55">
        <f>+'Indice PondENGHO'!C66</f>
        <v>2022</v>
      </c>
      <c r="D67" s="62">
        <f>+'Indice PondENGHO'!BL66</f>
        <v>726.0860595703125</v>
      </c>
      <c r="E67" s="62">
        <f>+'Indice PondENGHO'!BM66</f>
        <v>718.31024169921875</v>
      </c>
      <c r="F67" s="62">
        <f>+'Indice PondENGHO'!BN66</f>
        <v>716.9002685546875</v>
      </c>
      <c r="G67" s="62">
        <f>+'Indice PondENGHO'!BO66</f>
        <v>714.10809326171875</v>
      </c>
      <c r="H67" s="62">
        <f>+'Indice PondENGHO'!BP66</f>
        <v>706.4527587890625</v>
      </c>
      <c r="I67" s="62">
        <f>+'Indice PondENGHO'!CD66</f>
        <v>714.24395751953125</v>
      </c>
      <c r="K67" s="63">
        <f t="shared" si="29"/>
        <v>0.74700847789802216</v>
      </c>
      <c r="L67" s="63">
        <f t="shared" si="30"/>
        <v>0.92915711812646407</v>
      </c>
      <c r="M67" s="63">
        <f t="shared" si="31"/>
        <v>1.0558087263705802</v>
      </c>
      <c r="N67" s="63">
        <f t="shared" si="32"/>
        <v>1.326693367216272</v>
      </c>
      <c r="O67" s="63">
        <f t="shared" si="33"/>
        <v>1.9053073902441917</v>
      </c>
      <c r="P67" s="63">
        <f t="shared" si="34"/>
        <v>5.9639750798555298</v>
      </c>
      <c r="Q67" s="63">
        <f t="shared" si="35"/>
        <v>5.9639854546613691</v>
      </c>
      <c r="S67" s="62">
        <f>+'Indice PondENGHO'!D66</f>
        <v>776.56781005859375</v>
      </c>
      <c r="T67" s="62">
        <f>+'Indice PondENGHO'!P66</f>
        <v>772.76019287109375</v>
      </c>
      <c r="U67" s="62">
        <f>+'Indice PondENGHO'!AB66</f>
        <v>770.0234375</v>
      </c>
      <c r="V67" s="62">
        <f>+'Indice PondENGHO'!AN66</f>
        <v>767.51544189453125</v>
      </c>
      <c r="W67" s="62">
        <f>+'Indice PondENGHO'!AZ66</f>
        <v>763.25360107421875</v>
      </c>
      <c r="Y67" s="63">
        <f t="shared" si="36"/>
        <v>2.2652809155862839</v>
      </c>
      <c r="Z67" s="63">
        <f t="shared" si="37"/>
        <v>1.8179033428231761</v>
      </c>
      <c r="AA67" s="63">
        <f t="shared" si="38"/>
        <v>1.6564350671794326</v>
      </c>
      <c r="AB67" s="63">
        <f t="shared" si="39"/>
        <v>1.3786279427838806</v>
      </c>
      <c r="AC67" s="63">
        <f t="shared" si="40"/>
        <v>1.0340690592226454</v>
      </c>
      <c r="AE67" s="62">
        <f>+'Indice PondENGHO'!D66</f>
        <v>776.56781005859375</v>
      </c>
      <c r="AF67" s="62">
        <f>+'Indice PondENGHO'!E66</f>
        <v>567.5662841796875</v>
      </c>
      <c r="AG67" s="62">
        <f>+'Indice PondENGHO'!F66</f>
        <v>785.83111572265625</v>
      </c>
      <c r="AH67" s="62">
        <f>+'Indice PondENGHO'!G66</f>
        <v>575.5535888671875</v>
      </c>
      <c r="AI67" s="62">
        <f>+'Indice PondENGHO'!H66</f>
        <v>697.03839111328125</v>
      </c>
      <c r="AJ67" s="62">
        <f>+'Indice PondENGHO'!I66</f>
        <v>792.60821533203125</v>
      </c>
      <c r="AK67" s="62">
        <f>+'Indice PondENGHO'!J66</f>
        <v>773.66571044921875</v>
      </c>
      <c r="AL67" s="62">
        <f>+'Indice PondENGHO'!K66</f>
        <v>582.90997314453125</v>
      </c>
      <c r="AM67" s="62">
        <f>+'Indice PondENGHO'!L66</f>
        <v>664.42059326171875</v>
      </c>
      <c r="AN67" s="62">
        <f>+'Indice PondENGHO'!M66</f>
        <v>582.354736328125</v>
      </c>
      <c r="AO67" s="62">
        <f>+'Indice PondENGHO'!N66</f>
        <v>722.3505859375</v>
      </c>
      <c r="AP67" s="62">
        <f>+'Indice PondENGHO'!O66</f>
        <v>611.702880859375</v>
      </c>
      <c r="AQ67" s="62">
        <f t="shared" ref="AQ67:AQ76" si="72">+D67</f>
        <v>726.0860595703125</v>
      </c>
      <c r="AR67" s="62"/>
      <c r="AS67" s="62">
        <f>+'Indice PondENGHO'!AZ66</f>
        <v>763.25360107421875</v>
      </c>
      <c r="AT67" s="62">
        <f>+'Indice PondENGHO'!BA66</f>
        <v>563.0037841796875</v>
      </c>
      <c r="AU67" s="62">
        <f>+'Indice PondENGHO'!BB66</f>
        <v>801.7532958984375</v>
      </c>
      <c r="AV67" s="62">
        <f>+'Indice PondENGHO'!BC66</f>
        <v>559.22210693359375</v>
      </c>
      <c r="AW67" s="62">
        <f>+'Indice PondENGHO'!BD66</f>
        <v>704.2003173828125</v>
      </c>
      <c r="AX67" s="62">
        <f>+'Indice PondENGHO'!BE66</f>
        <v>764.55377197265625</v>
      </c>
      <c r="AY67" s="62">
        <f>+'Indice PondENGHO'!BF66</f>
        <v>765.00714111328125</v>
      </c>
      <c r="AZ67" s="62">
        <f>+'Indice PondENGHO'!BG66</f>
        <v>577.573974609375</v>
      </c>
      <c r="BA67" s="62">
        <f>+'Indice PondENGHO'!BH66</f>
        <v>666.9554443359375</v>
      </c>
      <c r="BB67" s="62">
        <f>+'Indice PondENGHO'!BI66</f>
        <v>594.15509033203125</v>
      </c>
      <c r="BC67" s="62">
        <f>+'Indice PondENGHO'!BJ66</f>
        <v>714.5233154296875</v>
      </c>
      <c r="BD67" s="62">
        <f>+'Indice PondENGHO'!BK66</f>
        <v>608.6168212890625</v>
      </c>
      <c r="BE67" s="62">
        <f t="shared" ref="BE67:BE76" si="73">+H67</f>
        <v>706.4527587890625</v>
      </c>
      <c r="BG67" s="63">
        <f t="shared" si="60"/>
        <v>2.2652809155862839</v>
      </c>
      <c r="BH67" s="63">
        <f t="shared" si="61"/>
        <v>7.5929470679095667E-2</v>
      </c>
      <c r="BI67" s="63">
        <f t="shared" si="62"/>
        <v>0.65429260130770317</v>
      </c>
      <c r="BJ67" s="63">
        <f t="shared" si="63"/>
        <v>0.53121855911427207</v>
      </c>
      <c r="BK67" s="63">
        <f t="shared" si="64"/>
        <v>0.22628126682223182</v>
      </c>
      <c r="BL67" s="63">
        <f t="shared" si="65"/>
        <v>0.29054705188319924</v>
      </c>
      <c r="BM67" s="63">
        <f t="shared" si="66"/>
        <v>0.57663082481905215</v>
      </c>
      <c r="BN67" s="63">
        <f t="shared" si="67"/>
        <v>0.16901155610643409</v>
      </c>
      <c r="BO67" s="63">
        <f t="shared" si="68"/>
        <v>0.37476853060794935</v>
      </c>
      <c r="BP67" s="63">
        <f t="shared" si="69"/>
        <v>6.8855017667621282E-2</v>
      </c>
      <c r="BQ67" s="63">
        <f t="shared" si="70"/>
        <v>0.31226942470218372</v>
      </c>
      <c r="BR67" s="63">
        <f t="shared" si="71"/>
        <v>0.1697266090852759</v>
      </c>
      <c r="BS67" s="63">
        <f t="shared" si="59"/>
        <v>5.7148118283813014</v>
      </c>
      <c r="BT67" s="63">
        <f t="shared" si="41"/>
        <v>6.0198810771501243</v>
      </c>
      <c r="BV67" s="63">
        <f t="shared" si="42"/>
        <v>1.0340690592226454</v>
      </c>
      <c r="BW67" s="63">
        <f t="shared" si="16"/>
        <v>6.4668309727148335E-2</v>
      </c>
      <c r="BX67" s="63">
        <f t="shared" si="17"/>
        <v>0.50019949547658926</v>
      </c>
      <c r="BY67" s="63">
        <f t="shared" si="18"/>
        <v>0.54126040375123985</v>
      </c>
      <c r="BZ67" s="63">
        <f t="shared" si="19"/>
        <v>0.40080642599165589</v>
      </c>
      <c r="CA67" s="63">
        <f t="shared" si="20"/>
        <v>0.55117232515352499</v>
      </c>
      <c r="CB67" s="63">
        <f t="shared" si="21"/>
        <v>0.91326745164269818</v>
      </c>
      <c r="CC67" s="63">
        <f t="shared" si="22"/>
        <v>0.15875294683773591</v>
      </c>
      <c r="CD67" s="63">
        <f t="shared" si="23"/>
        <v>0.50531835009930226</v>
      </c>
      <c r="CE67" s="63">
        <f t="shared" si="24"/>
        <v>0.16043530145006529</v>
      </c>
      <c r="CF67" s="63">
        <f t="shared" si="25"/>
        <v>0.59264225360862421</v>
      </c>
      <c r="CG67" s="63">
        <f t="shared" si="26"/>
        <v>0.22616068860190369</v>
      </c>
      <c r="CH67" s="63">
        <f t="shared" si="43"/>
        <v>5.6487530115631346</v>
      </c>
      <c r="CI67" s="55">
        <f t="shared" si="44"/>
        <v>5.9604311389875653</v>
      </c>
      <c r="CK67" s="63">
        <f t="shared" si="45"/>
        <v>1.2312118563636385</v>
      </c>
      <c r="CL67" s="63">
        <f t="shared" si="46"/>
        <v>1.1261160951947333E-2</v>
      </c>
      <c r="CM67" s="63">
        <f t="shared" si="47"/>
        <v>0.15409310583111391</v>
      </c>
      <c r="CN67" s="63">
        <f t="shared" si="48"/>
        <v>-1.0041844636967778E-2</v>
      </c>
      <c r="CO67" s="63">
        <f t="shared" si="49"/>
        <v>-0.17452515916942407</v>
      </c>
      <c r="CP67" s="63">
        <f t="shared" si="50"/>
        <v>-0.26062527327032575</v>
      </c>
      <c r="CQ67" s="63">
        <f t="shared" si="51"/>
        <v>-0.33663662682364603</v>
      </c>
      <c r="CR67" s="63">
        <f t="shared" si="52"/>
        <v>1.0258609268698177E-2</v>
      </c>
      <c r="CS67" s="63">
        <f t="shared" si="53"/>
        <v>-0.13054981949135291</v>
      </c>
      <c r="CT67" s="63">
        <f t="shared" si="54"/>
        <v>-9.1580283782444011E-2</v>
      </c>
      <c r="CU67" s="63">
        <f t="shared" si="55"/>
        <v>-0.2803728289064405</v>
      </c>
      <c r="CV67" s="63">
        <f t="shared" si="56"/>
        <v>-5.6434079516627794E-2</v>
      </c>
      <c r="CW67" s="63">
        <f t="shared" si="57"/>
        <v>6.6058816818166832E-2</v>
      </c>
      <c r="CX67" s="63">
        <f t="shared" si="58"/>
        <v>5.9449938162559057E-2</v>
      </c>
    </row>
    <row r="68" spans="1:102" x14ac:dyDescent="0.2">
      <c r="A68" s="61">
        <f>+'Indice PondENGHO'!A67</f>
        <v>44682</v>
      </c>
      <c r="B68" s="55">
        <f>+'Indice PondENGHO'!B67</f>
        <v>5</v>
      </c>
      <c r="C68" s="55">
        <f>+'Indice PondENGHO'!C67</f>
        <v>2022</v>
      </c>
      <c r="D68" s="62">
        <f>+'Indice PondENGHO'!BL67</f>
        <v>766.0938720703125</v>
      </c>
      <c r="E68" s="62">
        <f>+'Indice PondENGHO'!BM67</f>
        <v>757.71649169921875</v>
      </c>
      <c r="F68" s="62">
        <f>+'Indice PondENGHO'!BN67</f>
        <v>756.1365966796875</v>
      </c>
      <c r="G68" s="62">
        <f>+'Indice PondENGHO'!BO67</f>
        <v>753.15155029296875</v>
      </c>
      <c r="H68" s="62">
        <f>+'Indice PondENGHO'!BP67</f>
        <v>744.85418701171875</v>
      </c>
      <c r="I68" s="62">
        <f>+'Indice PondENGHO'!CD67</f>
        <v>753.2882080078125</v>
      </c>
      <c r="K68" s="63">
        <f t="shared" si="29"/>
        <v>0.68410592965375205</v>
      </c>
      <c r="L68" s="63">
        <f t="shared" si="30"/>
        <v>0.85639551706284989</v>
      </c>
      <c r="M68" s="63">
        <f t="shared" si="31"/>
        <v>0.97077592941708424</v>
      </c>
      <c r="N68" s="63">
        <f t="shared" si="32"/>
        <v>1.2176734739037014</v>
      </c>
      <c r="O68" s="63">
        <f t="shared" si="33"/>
        <v>1.7375490002706457</v>
      </c>
      <c r="P68" s="63">
        <f t="shared" si="34"/>
        <v>5.4664998503080326</v>
      </c>
      <c r="Q68" s="63">
        <f t="shared" si="35"/>
        <v>5.4665146379223817</v>
      </c>
      <c r="S68" s="62">
        <f>+'Indice PondENGHO'!D67</f>
        <v>818.0797119140625</v>
      </c>
      <c r="T68" s="62">
        <f>+'Indice PondENGHO'!P67</f>
        <v>813.6685791015625</v>
      </c>
      <c r="U68" s="62">
        <f>+'Indice PondENGHO'!AB67</f>
        <v>810.5526123046875</v>
      </c>
      <c r="V68" s="62">
        <f>+'Indice PondENGHO'!AN67</f>
        <v>807.84002685546875</v>
      </c>
      <c r="W68" s="62">
        <f>+'Indice PondENGHO'!AZ67</f>
        <v>803.2879638671875</v>
      </c>
      <c r="Y68" s="63">
        <f t="shared" si="36"/>
        <v>1.971010691753843</v>
      </c>
      <c r="Z68" s="63">
        <f t="shared" si="37"/>
        <v>1.577198008184364</v>
      </c>
      <c r="AA68" s="63">
        <f t="shared" si="38"/>
        <v>1.4345918368418287</v>
      </c>
      <c r="AB68" s="63">
        <f t="shared" si="39"/>
        <v>1.1903925256509658</v>
      </c>
      <c r="AC68" s="63">
        <f t="shared" si="40"/>
        <v>0.88962703002823906</v>
      </c>
      <c r="AE68" s="62">
        <f>+'Indice PondENGHO'!D67</f>
        <v>818.0797119140625</v>
      </c>
      <c r="AF68" s="62">
        <f>+'Indice PondENGHO'!E67</f>
        <v>604.0379638671875</v>
      </c>
      <c r="AG68" s="62">
        <f>+'Indice PondENGHO'!F67</f>
        <v>836.0567626953125</v>
      </c>
      <c r="AH68" s="62">
        <f>+'Indice PondENGHO'!G67</f>
        <v>599.37371826171875</v>
      </c>
      <c r="AI68" s="62">
        <f>+'Indice PondENGHO'!H67</f>
        <v>735.99420166015625</v>
      </c>
      <c r="AJ68" s="62">
        <f>+'Indice PondENGHO'!I67</f>
        <v>841.805419921875</v>
      </c>
      <c r="AK68" s="62">
        <f>+'Indice PondENGHO'!J67</f>
        <v>820.93231201171875</v>
      </c>
      <c r="AL68" s="62">
        <f>+'Indice PondENGHO'!K67</f>
        <v>604.16015625</v>
      </c>
      <c r="AM68" s="62">
        <f>+'Indice PondENGHO'!L67</f>
        <v>699.8690185546875</v>
      </c>
      <c r="AN68" s="62">
        <f>+'Indice PondENGHO'!M67</f>
        <v>606.55419921875</v>
      </c>
      <c r="AO68" s="62">
        <f>+'Indice PondENGHO'!N67</f>
        <v>765.1680908203125</v>
      </c>
      <c r="AP68" s="62">
        <f>+'Indice PondENGHO'!O67</f>
        <v>640.999267578125</v>
      </c>
      <c r="AQ68" s="62">
        <f t="shared" si="72"/>
        <v>766.0938720703125</v>
      </c>
      <c r="AR68" s="62"/>
      <c r="AS68" s="62">
        <f>+'Indice PondENGHO'!AZ67</f>
        <v>803.2879638671875</v>
      </c>
      <c r="AT68" s="62">
        <f>+'Indice PondENGHO'!BA67</f>
        <v>597.7108154296875</v>
      </c>
      <c r="AU68" s="62">
        <f>+'Indice PondENGHO'!BB67</f>
        <v>855.376220703125</v>
      </c>
      <c r="AV68" s="62">
        <f>+'Indice PondENGHO'!BC67</f>
        <v>577.08660888671875</v>
      </c>
      <c r="AW68" s="62">
        <f>+'Indice PondENGHO'!BD67</f>
        <v>743.5650634765625</v>
      </c>
      <c r="AX68" s="62">
        <f>+'Indice PondENGHO'!BE67</f>
        <v>811.93072509765625</v>
      </c>
      <c r="AY68" s="62">
        <f>+'Indice PondENGHO'!BF67</f>
        <v>811.4036865234375</v>
      </c>
      <c r="AZ68" s="62">
        <f>+'Indice PondENGHO'!BG67</f>
        <v>597.583740234375</v>
      </c>
      <c r="BA68" s="62">
        <f>+'Indice PondENGHO'!BH67</f>
        <v>701.0205078125</v>
      </c>
      <c r="BB68" s="62">
        <f>+'Indice PondENGHO'!BI67</f>
        <v>621.02178955078125</v>
      </c>
      <c r="BC68" s="62">
        <f>+'Indice PondENGHO'!BJ67</f>
        <v>753.90313720703125</v>
      </c>
      <c r="BD68" s="62">
        <f>+'Indice PondENGHO'!BK67</f>
        <v>636.510009765625</v>
      </c>
      <c r="BE68" s="62">
        <f t="shared" si="73"/>
        <v>744.85418701171875</v>
      </c>
      <c r="BG68" s="63">
        <f t="shared" ref="BG68:BG76" si="74">+AE$1*(AE68-AE67)/$AQ67</f>
        <v>1.971010691753843</v>
      </c>
      <c r="BH68" s="63">
        <f t="shared" ref="BH68:BH76" si="75">+AF$1*(AF68-AF67)/$AQ67</f>
        <v>0.11169344006327407</v>
      </c>
      <c r="BI68" s="63">
        <f t="shared" ref="BI68:BI76" si="76">+AG$1*(AG68-AG67)/$AQ67</f>
        <v>0.55285206381617258</v>
      </c>
      <c r="BJ68" s="63">
        <f t="shared" ref="BJ68:BJ76" si="77">+AH$1*(AH68-AH67)/$AQ67</f>
        <v>0.46556023191808976</v>
      </c>
      <c r="BK68" s="63">
        <f t="shared" ref="BK68:BK76" si="78">+AI$1*(AI68-AI67)/$AQ67</f>
        <v>0.22101002847006335</v>
      </c>
      <c r="BL68" s="63">
        <f t="shared" ref="BL68:BL76" si="79">+AJ$1*(AJ68-AJ67)/$AQ67</f>
        <v>0.28360322681999639</v>
      </c>
      <c r="BM68" s="63">
        <f t="shared" ref="BM68:BM76" si="80">+AK$1*(AK68-AK67)/$AQ67</f>
        <v>0.67629403657847742</v>
      </c>
      <c r="BN68" s="63">
        <f t="shared" ref="BN68:BN76" si="81">+AL$1*(AL68-AL67)/$AQ67</f>
        <v>0.14679405652975056</v>
      </c>
      <c r="BO68" s="63">
        <f t="shared" ref="BO68:BO76" si="82">+AM$1*(AM68-AM67)/$AQ67</f>
        <v>0.37602984820849811</v>
      </c>
      <c r="BP68" s="63">
        <f t="shared" ref="BP68:BP76" si="83">+AN$1*(AN68-AN67)/$AQ67</f>
        <v>5.4932448951371275E-2</v>
      </c>
      <c r="BQ68" s="63">
        <f t="shared" ref="BQ68:BQ76" si="84">+AO$1*(AO68-AO67)/$AQ67</f>
        <v>0.25880664835753975</v>
      </c>
      <c r="BR68" s="63">
        <f t="shared" ref="BR68:BR76" si="85">+AP$1*(AP68-AP67)/$AQ67</f>
        <v>0.14804341650024716</v>
      </c>
      <c r="BS68" s="63">
        <f t="shared" si="59"/>
        <v>5.266630137967323</v>
      </c>
      <c r="BT68" s="63">
        <f t="shared" si="41"/>
        <v>5.5100648156881205</v>
      </c>
      <c r="BV68" s="63">
        <f t="shared" si="42"/>
        <v>0.88962703002823906</v>
      </c>
      <c r="BW68" s="63">
        <f t="shared" ref="BW68:BW76" si="86">+AT$1*(AT68-AT67)/$BE67</f>
        <v>9.0415028961384092E-2</v>
      </c>
      <c r="BX68" s="63">
        <f t="shared" ref="BX68:BX76" si="87">+AU$1*(AU68-AU67)/$BE67</f>
        <v>0.45312041067693909</v>
      </c>
      <c r="BY68" s="63">
        <f t="shared" ref="BY68:BY76" si="88">+AV$1*(AV68-AV67)/$BE67</f>
        <v>0.36969352290037039</v>
      </c>
      <c r="BZ68" s="63">
        <f t="shared" ref="BZ68:BZ76" si="89">+AW$1*(AW68-AW67)/$BE67</f>
        <v>0.3897944092815126</v>
      </c>
      <c r="CA68" s="63">
        <f t="shared" ref="CA68:CA76" si="90">+AX$1*(AX68-AX67)/$BE67</f>
        <v>0.53627374340718925</v>
      </c>
      <c r="CB68" s="63">
        <f t="shared" ref="CB68:CB76" si="91">+AY$1*(AY68-AY67)/$BE67</f>
        <v>1.027470379415649</v>
      </c>
      <c r="CC68" s="63">
        <f t="shared" ref="CC68:CC76" si="92">+AZ$1*(AZ68-AZ67)/$BE67</f>
        <v>0.12903494477639163</v>
      </c>
      <c r="CD68" s="63">
        <f t="shared" ref="CD68:CD76" si="93">+BA$1*(BA68-BA67)/$BE67</f>
        <v>0.46996342054806473</v>
      </c>
      <c r="CE68" s="63">
        <f t="shared" ref="CE68:CE76" si="94">+BB$1*(BB68-BB67)/$BE67</f>
        <v>0.14314266681722804</v>
      </c>
      <c r="CF68" s="63">
        <f t="shared" ref="CF68:CF76" si="95">+BC$1*(BC68-BC67)/$BE67</f>
        <v>0.45494774637841995</v>
      </c>
      <c r="CG68" s="63">
        <f t="shared" ref="CG68:CG76" si="96">+BD$1*(BD68-BD67)/$BE67</f>
        <v>0.1977347629053586</v>
      </c>
      <c r="CH68" s="63">
        <f t="shared" si="43"/>
        <v>5.1512180660967468</v>
      </c>
      <c r="CI68" s="55">
        <f t="shared" si="44"/>
        <v>5.4358097898124846</v>
      </c>
      <c r="CK68" s="63">
        <f t="shared" si="45"/>
        <v>1.0813836617256039</v>
      </c>
      <c r="CL68" s="63">
        <f t="shared" si="46"/>
        <v>2.127841110188998E-2</v>
      </c>
      <c r="CM68" s="63">
        <f t="shared" si="47"/>
        <v>9.9731653139233489E-2</v>
      </c>
      <c r="CN68" s="63">
        <f t="shared" si="48"/>
        <v>9.5866709017719376E-2</v>
      </c>
      <c r="CO68" s="63">
        <f t="shared" si="49"/>
        <v>-0.16878438081144925</v>
      </c>
      <c r="CP68" s="63">
        <f t="shared" si="50"/>
        <v>-0.25267051658719286</v>
      </c>
      <c r="CQ68" s="63">
        <f t="shared" si="51"/>
        <v>-0.35117634283717158</v>
      </c>
      <c r="CR68" s="63">
        <f t="shared" si="52"/>
        <v>1.7759111753358925E-2</v>
      </c>
      <c r="CS68" s="63">
        <f t="shared" si="53"/>
        <v>-9.3933572339566618E-2</v>
      </c>
      <c r="CT68" s="63">
        <f t="shared" si="54"/>
        <v>-8.8210217865856755E-2</v>
      </c>
      <c r="CU68" s="63">
        <f t="shared" si="55"/>
        <v>-0.1961410980208802</v>
      </c>
      <c r="CV68" s="63">
        <f t="shared" si="56"/>
        <v>-4.9691346405111442E-2</v>
      </c>
      <c r="CW68" s="63">
        <f t="shared" si="57"/>
        <v>0.11541207187057623</v>
      </c>
      <c r="CX68" s="63">
        <f t="shared" si="58"/>
        <v>7.4255025875635816E-2</v>
      </c>
    </row>
    <row r="69" spans="1:102" x14ac:dyDescent="0.2">
      <c r="A69" s="61">
        <f>+'Indice PondENGHO'!A68</f>
        <v>44713</v>
      </c>
      <c r="B69" s="55">
        <f>+'Indice PondENGHO'!B68</f>
        <v>6</v>
      </c>
      <c r="C69" s="55">
        <f>+'Indice PondENGHO'!C68</f>
        <v>2022</v>
      </c>
      <c r="D69" s="62">
        <f>+'Indice PondENGHO'!BL68</f>
        <v>807.309814453125</v>
      </c>
      <c r="E69" s="62">
        <f>+'Indice PondENGHO'!BM68</f>
        <v>798.79559326171875</v>
      </c>
      <c r="F69" s="62">
        <f>+'Indice PondENGHO'!BN68</f>
        <v>797.440185546875</v>
      </c>
      <c r="G69" s="62">
        <f>+'Indice PondENGHO'!BO68</f>
        <v>794.49542236328125</v>
      </c>
      <c r="H69" s="62">
        <f>+'Indice PondENGHO'!BP68</f>
        <v>786.41278076171875</v>
      </c>
      <c r="I69" s="62">
        <f>+'Indice PondENGHO'!CD68</f>
        <v>794.63751220703125</v>
      </c>
      <c r="K69" s="63">
        <f t="shared" ref="K69:K76" si="97">100*D$1*(D69-D68)/$I68</f>
        <v>0.66823495370734654</v>
      </c>
      <c r="L69" s="63">
        <f t="shared" ref="L69:L76" si="98">100*E$1*(E69-E68)/$I68</f>
        <v>0.84647789137532625</v>
      </c>
      <c r="M69" s="63">
        <f t="shared" ref="M69:M76" si="99">100*F$1*(F69-F68)/$I68</f>
        <v>0.96895550986991452</v>
      </c>
      <c r="N69" s="63">
        <f t="shared" ref="N69:N76" si="100">100*G$1*(G69-G68)/$I68</f>
        <v>1.2225852022432118</v>
      </c>
      <c r="O69" s="63">
        <f t="shared" ref="O69:O76" si="101">100*H$1*(H69-H68)/$I68</f>
        <v>1.7829367364652167</v>
      </c>
      <c r="P69" s="63">
        <f t="shared" ref="P69:P76" si="102">+SUM(K69:O69)</f>
        <v>5.4891902936610162</v>
      </c>
      <c r="Q69" s="63">
        <f t="shared" ref="Q69:Q76" si="103">100*(I69/I68-1)</f>
        <v>5.4891744965148703</v>
      </c>
      <c r="S69" s="62">
        <f>+'Indice PondENGHO'!D68</f>
        <v>859.7991943359375</v>
      </c>
      <c r="T69" s="62">
        <f>+'Indice PondENGHO'!P68</f>
        <v>855.33056640625</v>
      </c>
      <c r="U69" s="62">
        <f>+'Indice PondENGHO'!AB68</f>
        <v>852.1817626953125</v>
      </c>
      <c r="V69" s="62">
        <f>+'Indice PondENGHO'!AN68</f>
        <v>849.45294189453125</v>
      </c>
      <c r="W69" s="62">
        <f>+'Indice PondENGHO'!AZ68</f>
        <v>844.93121337890625</v>
      </c>
      <c r="Y69" s="63">
        <f t="shared" ref="Y69:Y76" si="104">+S$1*(S69-S68)/D68</f>
        <v>1.8774197025453279</v>
      </c>
      <c r="Z69" s="63">
        <f t="shared" ref="Z69:Z76" si="105">+T$1*(T69-T68)/E68</f>
        <v>1.5227169197696178</v>
      </c>
      <c r="AA69" s="63">
        <f t="shared" ref="AA69:AA76" si="106">+U$1*(U69-U68)/F68</f>
        <v>1.3970650437118857</v>
      </c>
      <c r="AB69" s="63">
        <f t="shared" ref="AB69:AB76" si="107">+V$1*(V69-V68)/G68</f>
        <v>1.1647427227816147</v>
      </c>
      <c r="AC69" s="63">
        <f t="shared" ref="AC69:AC76" si="108">+W$1*(W69-W68)/H68</f>
        <v>0.87767054307985293</v>
      </c>
      <c r="AE69" s="62">
        <f>+'Indice PondENGHO'!D68</f>
        <v>859.7991943359375</v>
      </c>
      <c r="AF69" s="62">
        <f>+'Indice PondENGHO'!E68</f>
        <v>643.98095703125</v>
      </c>
      <c r="AG69" s="62">
        <f>+'Indice PondENGHO'!F68</f>
        <v>884.2520751953125</v>
      </c>
      <c r="AH69" s="62">
        <f>+'Indice PondENGHO'!G68</f>
        <v>639.25225830078125</v>
      </c>
      <c r="AI69" s="62">
        <f>+'Indice PondENGHO'!H68</f>
        <v>776.46051025390625</v>
      </c>
      <c r="AJ69" s="62">
        <f>+'Indice PondENGHO'!I68</f>
        <v>903.59185791015625</v>
      </c>
      <c r="AK69" s="62">
        <f>+'Indice PondENGHO'!J68</f>
        <v>862.4344482421875</v>
      </c>
      <c r="AL69" s="62">
        <f>+'Indice PondENGHO'!K68</f>
        <v>607.41302490234375</v>
      </c>
      <c r="AM69" s="62">
        <f>+'Indice PondENGHO'!L68</f>
        <v>728.6478271484375</v>
      </c>
      <c r="AN69" s="62">
        <f>+'Indice PondENGHO'!M68</f>
        <v>632.16033935546875</v>
      </c>
      <c r="AO69" s="62">
        <f>+'Indice PondENGHO'!N68</f>
        <v>813.56488037109375</v>
      </c>
      <c r="AP69" s="62">
        <f>+'Indice PondENGHO'!O68</f>
        <v>673.22467041015625</v>
      </c>
      <c r="AQ69" s="62">
        <f t="shared" si="72"/>
        <v>807.309814453125</v>
      </c>
      <c r="AR69" s="62"/>
      <c r="AS69" s="62">
        <f>+'Indice PondENGHO'!AZ68</f>
        <v>844.93121337890625</v>
      </c>
      <c r="AT69" s="62">
        <f>+'Indice PondENGHO'!BA68</f>
        <v>638.12896728515625</v>
      </c>
      <c r="AU69" s="62">
        <f>+'Indice PondENGHO'!BB68</f>
        <v>906.02130126953125</v>
      </c>
      <c r="AV69" s="62">
        <f>+'Indice PondENGHO'!BC68</f>
        <v>616.3248291015625</v>
      </c>
      <c r="AW69" s="62">
        <f>+'Indice PondENGHO'!BD68</f>
        <v>785.0010986328125</v>
      </c>
      <c r="AX69" s="62">
        <f>+'Indice PondENGHO'!BE68</f>
        <v>872.97027587890625</v>
      </c>
      <c r="AY69" s="62">
        <f>+'Indice PondENGHO'!BF68</f>
        <v>848.90838623046875</v>
      </c>
      <c r="AZ69" s="62">
        <f>+'Indice PondENGHO'!BG68</f>
        <v>599.3353271484375</v>
      </c>
      <c r="BA69" s="62">
        <f>+'Indice PondENGHO'!BH68</f>
        <v>731.7890625</v>
      </c>
      <c r="BB69" s="62">
        <f>+'Indice PondENGHO'!BI68</f>
        <v>649.37335205078125</v>
      </c>
      <c r="BC69" s="62">
        <f>+'Indice PondENGHO'!BJ68</f>
        <v>801.49066162109375</v>
      </c>
      <c r="BD69" s="62">
        <f>+'Indice PondENGHO'!BK68</f>
        <v>668.810546875</v>
      </c>
      <c r="BE69" s="62">
        <f t="shared" si="73"/>
        <v>786.41278076171875</v>
      </c>
      <c r="BG69" s="63">
        <f t="shared" si="74"/>
        <v>1.8774197025453279</v>
      </c>
      <c r="BH69" s="63">
        <f t="shared" si="75"/>
        <v>0.11593608164628452</v>
      </c>
      <c r="BI69" s="63">
        <f t="shared" si="76"/>
        <v>0.50279888530658712</v>
      </c>
      <c r="BJ69" s="63">
        <f t="shared" si="77"/>
        <v>0.73871534421000873</v>
      </c>
      <c r="BK69" s="63">
        <f t="shared" si="78"/>
        <v>0.21759025178746125</v>
      </c>
      <c r="BL69" s="63">
        <f t="shared" si="79"/>
        <v>0.33757479309638694</v>
      </c>
      <c r="BM69" s="63">
        <f t="shared" si="80"/>
        <v>0.56280473395991548</v>
      </c>
      <c r="BN69" s="63">
        <f t="shared" si="81"/>
        <v>2.1297000096463417E-2</v>
      </c>
      <c r="BO69" s="63">
        <f t="shared" si="82"/>
        <v>0.28933721227916592</v>
      </c>
      <c r="BP69" s="63">
        <f t="shared" si="83"/>
        <v>5.5090087484943533E-2</v>
      </c>
      <c r="BQ69" s="63">
        <f t="shared" si="84"/>
        <v>0.27725330764782768</v>
      </c>
      <c r="BR69" s="63">
        <f t="shared" si="85"/>
        <v>0.15434035839112217</v>
      </c>
      <c r="BS69" s="63">
        <f t="shared" ref="BS69:BS76" si="109">+SUM(BG69:BR69)</f>
        <v>5.1501577584514946</v>
      </c>
      <c r="BT69" s="63">
        <f t="shared" ref="BT69:BT76" si="110">100*(D69/D68-1)</f>
        <v>5.3800120175128807</v>
      </c>
      <c r="BV69" s="63">
        <f t="shared" ref="BV69:BV76" si="111">+AS$1*(AS69-AS68)/$BE68</f>
        <v>0.87767054307985293</v>
      </c>
      <c r="BW69" s="63">
        <f t="shared" si="86"/>
        <v>9.9864578250745142E-2</v>
      </c>
      <c r="BX69" s="63">
        <f t="shared" si="87"/>
        <v>0.40589364833735697</v>
      </c>
      <c r="BY69" s="63">
        <f t="shared" si="88"/>
        <v>0.77014427444521782</v>
      </c>
      <c r="BZ69" s="63">
        <f t="shared" si="89"/>
        <v>0.38915104968251507</v>
      </c>
      <c r="CA69" s="63">
        <f t="shared" si="90"/>
        <v>0.65530366594900968</v>
      </c>
      <c r="CB69" s="63">
        <f t="shared" si="91"/>
        <v>0.78773695520933118</v>
      </c>
      <c r="CC69" s="63">
        <f t="shared" si="92"/>
        <v>1.0712945426286081E-2</v>
      </c>
      <c r="CD69" s="63">
        <f t="shared" si="93"/>
        <v>0.40260003834151953</v>
      </c>
      <c r="CE69" s="63">
        <f t="shared" si="94"/>
        <v>0.14326617017955928</v>
      </c>
      <c r="CF69" s="63">
        <f t="shared" si="95"/>
        <v>0.52142607651618844</v>
      </c>
      <c r="CG69" s="63">
        <f t="shared" si="96"/>
        <v>0.2171733207977859</v>
      </c>
      <c r="CH69" s="63">
        <f t="shared" ref="CH69:CH76" si="112">+SUM(BV69:CG69)</f>
        <v>5.2809432662153668</v>
      </c>
      <c r="CI69" s="55">
        <f t="shared" ref="CI69:CI76" si="113">100*(H69/H68-1)</f>
        <v>5.5794267488417981</v>
      </c>
      <c r="CK69" s="63">
        <f t="shared" ref="CK69:CK76" si="114">+BG69-BV69</f>
        <v>0.99974915946547493</v>
      </c>
      <c r="CL69" s="63">
        <f t="shared" ref="CL69:CL76" si="115">+BH69-BW69</f>
        <v>1.607150339553938E-2</v>
      </c>
      <c r="CM69" s="63">
        <f t="shared" ref="CM69:CM76" si="116">+BI69-BX69</f>
        <v>9.6905236969230146E-2</v>
      </c>
      <c r="CN69" s="63">
        <f t="shared" ref="CN69:CN76" si="117">+BJ69-BY69</f>
        <v>-3.1428930235209096E-2</v>
      </c>
      <c r="CO69" s="63">
        <f t="shared" ref="CO69:CO76" si="118">+BK69-BZ69</f>
        <v>-0.17156079789505382</v>
      </c>
      <c r="CP69" s="63">
        <f t="shared" ref="CP69:CP76" si="119">+BL69-CA69</f>
        <v>-0.31772887285262275</v>
      </c>
      <c r="CQ69" s="63">
        <f t="shared" ref="CQ69:CQ76" si="120">+BM69-CB69</f>
        <v>-0.2249322212494157</v>
      </c>
      <c r="CR69" s="63">
        <f t="shared" ref="CR69:CR76" si="121">+BN69-CC69</f>
        <v>1.0584054670177336E-2</v>
      </c>
      <c r="CS69" s="63">
        <f t="shared" ref="CS69:CS76" si="122">+BO69-CD69</f>
        <v>-0.11326282606235361</v>
      </c>
      <c r="CT69" s="63">
        <f t="shared" ref="CT69:CT76" si="123">+BP69-CE69</f>
        <v>-8.8176082694615743E-2</v>
      </c>
      <c r="CU69" s="63">
        <f t="shared" ref="CU69:CU76" si="124">+BQ69-CF69</f>
        <v>-0.24417276886836076</v>
      </c>
      <c r="CV69" s="63">
        <f t="shared" ref="CV69:CV76" si="125">+BR69-CG69</f>
        <v>-6.2832962406663723E-2</v>
      </c>
      <c r="CW69" s="63">
        <f t="shared" ref="CW69:CW76" si="126">+BS69-CH69</f>
        <v>-0.13078550776387221</v>
      </c>
      <c r="CX69" s="63">
        <f t="shared" ref="CX69:CX76" si="127">+BT69-CI69</f>
        <v>-0.19941473132891741</v>
      </c>
    </row>
    <row r="70" spans="1:102" x14ac:dyDescent="0.2">
      <c r="A70" s="61">
        <f>+'Indice PondENGHO'!A69</f>
        <v>44743</v>
      </c>
      <c r="B70" s="55">
        <f>+'Indice PondENGHO'!B69</f>
        <v>7</v>
      </c>
      <c r="C70" s="55">
        <f>+'Indice PondENGHO'!C69</f>
        <v>2022</v>
      </c>
      <c r="D70" s="62">
        <f>+'Indice PondENGHO'!BL69</f>
        <v>867.1614990234375</v>
      </c>
      <c r="E70" s="62">
        <f>+'Indice PondENGHO'!BM69</f>
        <v>858.24713134765625</v>
      </c>
      <c r="F70" s="62">
        <f>+'Indice PondENGHO'!BN69</f>
        <v>857.40545654296875</v>
      </c>
      <c r="G70" s="62">
        <f>+'Indice PondENGHO'!BO69</f>
        <v>854.75341796875</v>
      </c>
      <c r="H70" s="62">
        <f>+'Indice PondENGHO'!BP69</f>
        <v>847.4913330078125</v>
      </c>
      <c r="I70" s="62">
        <f>+'Indice PondENGHO'!CD69</f>
        <v>854.93408203125</v>
      </c>
      <c r="K70" s="63">
        <f t="shared" si="97"/>
        <v>0.91988267445462757</v>
      </c>
      <c r="L70" s="63">
        <f t="shared" si="98"/>
        <v>1.1613145945857091</v>
      </c>
      <c r="M70" s="63">
        <f t="shared" si="99"/>
        <v>1.3335458568145004</v>
      </c>
      <c r="N70" s="63">
        <f t="shared" si="100"/>
        <v>1.6891755025906443</v>
      </c>
      <c r="O70" s="63">
        <f t="shared" si="101"/>
        <v>2.4840248174219894</v>
      </c>
      <c r="P70" s="63">
        <f t="shared" si="102"/>
        <v>7.587943445867471</v>
      </c>
      <c r="Q70" s="63">
        <f t="shared" si="103"/>
        <v>7.5879339822192193</v>
      </c>
      <c r="S70" s="62">
        <f>+'Indice PondENGHO'!D69</f>
        <v>916.7340087890625</v>
      </c>
      <c r="T70" s="62">
        <f>+'Indice PondENGHO'!P69</f>
        <v>911.7764892578125</v>
      </c>
      <c r="U70" s="62">
        <f>+'Indice PondENGHO'!AB69</f>
        <v>908.38409423828125</v>
      </c>
      <c r="V70" s="62">
        <f>+'Indice PondENGHO'!AN69</f>
        <v>905.549560546875</v>
      </c>
      <c r="W70" s="62">
        <f>+'Indice PondENGHO'!AZ69</f>
        <v>900.6278076171875</v>
      </c>
      <c r="Y70" s="63">
        <f t="shared" si="104"/>
        <v>2.4313200149583269</v>
      </c>
      <c r="Z70" s="63">
        <f t="shared" si="105"/>
        <v>1.9569640540269866</v>
      </c>
      <c r="AA70" s="63">
        <f t="shared" si="106"/>
        <v>1.7884448490427525</v>
      </c>
      <c r="AB70" s="63">
        <f t="shared" si="107"/>
        <v>1.4884338048665802</v>
      </c>
      <c r="AC70" s="63">
        <f t="shared" si="108"/>
        <v>1.1118245294437583</v>
      </c>
      <c r="AE70" s="62">
        <f>+'Indice PondENGHO'!D69</f>
        <v>916.7340087890625</v>
      </c>
      <c r="AF70" s="62">
        <f>+'Indice PondENGHO'!E69</f>
        <v>688.64788818359375</v>
      </c>
      <c r="AG70" s="62">
        <f>+'Indice PondENGHO'!F69</f>
        <v>970.3289794921875</v>
      </c>
      <c r="AH70" s="62">
        <f>+'Indice PondENGHO'!G69</f>
        <v>668.99713134765625</v>
      </c>
      <c r="AI70" s="62">
        <f>+'Indice PondENGHO'!H69</f>
        <v>851.8555908203125</v>
      </c>
      <c r="AJ70" s="62">
        <f>+'Indice PondENGHO'!I69</f>
        <v>964.9090576171875</v>
      </c>
      <c r="AK70" s="62">
        <f>+'Indice PondENGHO'!J69</f>
        <v>911.09295654296875</v>
      </c>
      <c r="AL70" s="62">
        <f>+'Indice PondENGHO'!K69</f>
        <v>645.63519287109375</v>
      </c>
      <c r="AM70" s="62">
        <f>+'Indice PondENGHO'!L69</f>
        <v>816.44390869140625</v>
      </c>
      <c r="AN70" s="62">
        <f>+'Indice PondENGHO'!M69</f>
        <v>670.87384033203125</v>
      </c>
      <c r="AO70" s="62">
        <f>+'Indice PondENGHO'!N69</f>
        <v>887.9456787109375</v>
      </c>
      <c r="AP70" s="62">
        <f>+'Indice PondENGHO'!O69</f>
        <v>728.2216796875</v>
      </c>
      <c r="AQ70" s="62">
        <f t="shared" si="72"/>
        <v>867.1614990234375</v>
      </c>
      <c r="AR70" s="62"/>
      <c r="AS70" s="62">
        <f>+'Indice PondENGHO'!AZ69</f>
        <v>900.6278076171875</v>
      </c>
      <c r="AT70" s="62">
        <f>+'Indice PondENGHO'!BA69</f>
        <v>682.29229736328125</v>
      </c>
      <c r="AU70" s="62">
        <f>+'Indice PondENGHO'!BB69</f>
        <v>992.57989501953125</v>
      </c>
      <c r="AV70" s="62">
        <f>+'Indice PondENGHO'!BC69</f>
        <v>644.69268798828125</v>
      </c>
      <c r="AW70" s="62">
        <f>+'Indice PondENGHO'!BD69</f>
        <v>860.4359130859375</v>
      </c>
      <c r="AX70" s="62">
        <f>+'Indice PondENGHO'!BE69</f>
        <v>933.19549560546875</v>
      </c>
      <c r="AY70" s="62">
        <f>+'Indice PondENGHO'!BF69</f>
        <v>895.77410888671875</v>
      </c>
      <c r="AZ70" s="62">
        <f>+'Indice PondENGHO'!BG69</f>
        <v>634.31256103515625</v>
      </c>
      <c r="BA70" s="62">
        <f>+'Indice PondENGHO'!BH69</f>
        <v>821.17987060546875</v>
      </c>
      <c r="BB70" s="62">
        <f>+'Indice PondENGHO'!BI69</f>
        <v>692.958984375</v>
      </c>
      <c r="BC70" s="62">
        <f>+'Indice PondENGHO'!BJ69</f>
        <v>882.9688720703125</v>
      </c>
      <c r="BD70" s="62">
        <f>+'Indice PondENGHO'!BK69</f>
        <v>722.9510498046875</v>
      </c>
      <c r="BE70" s="62">
        <f t="shared" si="73"/>
        <v>847.4913330078125</v>
      </c>
      <c r="BG70" s="63">
        <f t="shared" si="74"/>
        <v>2.4313200149583269</v>
      </c>
      <c r="BH70" s="63">
        <f t="shared" si="75"/>
        <v>0.12302854381768936</v>
      </c>
      <c r="BI70" s="63">
        <f t="shared" si="76"/>
        <v>0.85215363580851466</v>
      </c>
      <c r="BJ70" s="63">
        <f t="shared" si="77"/>
        <v>0.52286761739273657</v>
      </c>
      <c r="BK70" s="63">
        <f t="shared" si="78"/>
        <v>0.38470746313529447</v>
      </c>
      <c r="BL70" s="63">
        <f t="shared" si="79"/>
        <v>0.31790760741110496</v>
      </c>
      <c r="BM70" s="63">
        <f t="shared" si="80"/>
        <v>0.62616362817287208</v>
      </c>
      <c r="BN70" s="63">
        <f t="shared" si="81"/>
        <v>0.23747012373263227</v>
      </c>
      <c r="BO70" s="63">
        <f t="shared" si="82"/>
        <v>0.83762257087693359</v>
      </c>
      <c r="BP70" s="63">
        <f t="shared" si="83"/>
        <v>7.9037564267511407E-2</v>
      </c>
      <c r="BQ70" s="63">
        <f t="shared" si="84"/>
        <v>0.40435495968883223</v>
      </c>
      <c r="BR70" s="63">
        <f t="shared" si="85"/>
        <v>0.24995508654624443</v>
      </c>
      <c r="BS70" s="63">
        <f t="shared" si="109"/>
        <v>7.0665888158086938</v>
      </c>
      <c r="BT70" s="63">
        <f t="shared" si="110"/>
        <v>7.4137194294926712</v>
      </c>
      <c r="BV70" s="63">
        <f t="shared" si="111"/>
        <v>1.1118245294437583</v>
      </c>
      <c r="BW70" s="63">
        <f t="shared" si="86"/>
        <v>0.10335167860642969</v>
      </c>
      <c r="BX70" s="63">
        <f t="shared" si="87"/>
        <v>0.65706128920490614</v>
      </c>
      <c r="BY70" s="63">
        <f t="shared" si="88"/>
        <v>0.52736347702464703</v>
      </c>
      <c r="BZ70" s="63">
        <f t="shared" si="89"/>
        <v>0.67101548142847756</v>
      </c>
      <c r="CA70" s="63">
        <f t="shared" si="90"/>
        <v>0.6123932036788774</v>
      </c>
      <c r="CB70" s="63">
        <f t="shared" si="91"/>
        <v>0.93233405118508184</v>
      </c>
      <c r="CC70" s="63">
        <f t="shared" si="92"/>
        <v>0.20262049034790683</v>
      </c>
      <c r="CD70" s="63">
        <f t="shared" si="93"/>
        <v>1.1078482585076872</v>
      </c>
      <c r="CE70" s="63">
        <f t="shared" si="94"/>
        <v>0.20860787741620701</v>
      </c>
      <c r="CF70" s="63">
        <f t="shared" si="95"/>
        <v>0.84559385052018821</v>
      </c>
      <c r="CG70" s="63">
        <f t="shared" si="96"/>
        <v>0.34477813353321646</v>
      </c>
      <c r="CH70" s="63">
        <f t="shared" si="112"/>
        <v>7.3247923208973837</v>
      </c>
      <c r="CI70" s="55">
        <f t="shared" si="113"/>
        <v>7.7667293487948097</v>
      </c>
      <c r="CK70" s="63">
        <f t="shared" si="114"/>
        <v>1.3194954855145686</v>
      </c>
      <c r="CL70" s="63">
        <f t="shared" si="115"/>
        <v>1.9676865211259678E-2</v>
      </c>
      <c r="CM70" s="63">
        <f t="shared" si="116"/>
        <v>0.19509234660360852</v>
      </c>
      <c r="CN70" s="63">
        <f t="shared" si="117"/>
        <v>-4.4958596319104593E-3</v>
      </c>
      <c r="CO70" s="63">
        <f t="shared" si="118"/>
        <v>-0.28630801829318309</v>
      </c>
      <c r="CP70" s="63">
        <f t="shared" si="119"/>
        <v>-0.29448559626777243</v>
      </c>
      <c r="CQ70" s="63">
        <f t="shared" si="120"/>
        <v>-0.30617042301220976</v>
      </c>
      <c r="CR70" s="63">
        <f t="shared" si="121"/>
        <v>3.4849633384725437E-2</v>
      </c>
      <c r="CS70" s="63">
        <f t="shared" si="122"/>
        <v>-0.27022568763075361</v>
      </c>
      <c r="CT70" s="63">
        <f t="shared" si="123"/>
        <v>-0.1295703131486956</v>
      </c>
      <c r="CU70" s="63">
        <f t="shared" si="124"/>
        <v>-0.44123889083135598</v>
      </c>
      <c r="CV70" s="63">
        <f t="shared" si="125"/>
        <v>-9.4823046986972026E-2</v>
      </c>
      <c r="CW70" s="63">
        <f t="shared" si="126"/>
        <v>-0.25820350508868994</v>
      </c>
      <c r="CX70" s="63">
        <f t="shared" si="127"/>
        <v>-0.35300991930213854</v>
      </c>
    </row>
    <row r="71" spans="1:102" x14ac:dyDescent="0.2">
      <c r="A71" s="61">
        <f>+'Indice PondENGHO'!A70</f>
        <v>44774</v>
      </c>
      <c r="B71" s="55">
        <f>+'Indice PondENGHO'!B70</f>
        <v>8</v>
      </c>
      <c r="C71" s="55">
        <f>+'Indice PondENGHO'!C70</f>
        <v>2022</v>
      </c>
      <c r="D71" s="62">
        <f>+'Indice PondENGHO'!BL70</f>
        <v>927.991455078125</v>
      </c>
      <c r="E71" s="62">
        <f>+'Indice PondENGHO'!BM70</f>
        <v>917.67578125</v>
      </c>
      <c r="F71" s="62">
        <f>+'Indice PondENGHO'!BN70</f>
        <v>916.2236328125</v>
      </c>
      <c r="G71" s="62">
        <f>+'Indice PondENGHO'!BO70</f>
        <v>913.09100341796875</v>
      </c>
      <c r="H71" s="62">
        <f>+'Indice PondENGHO'!BP70</f>
        <v>904.73565673828125</v>
      </c>
      <c r="I71" s="62">
        <f>+'Indice PondENGHO'!CD70</f>
        <v>913.477294921875</v>
      </c>
      <c r="K71" s="63">
        <f t="shared" si="97"/>
        <v>0.86898042938154696</v>
      </c>
      <c r="L71" s="63">
        <f t="shared" si="98"/>
        <v>1.0789941384347155</v>
      </c>
      <c r="M71" s="63">
        <f t="shared" si="99"/>
        <v>1.2157832071753467</v>
      </c>
      <c r="N71" s="63">
        <f t="shared" si="100"/>
        <v>1.520004855350044</v>
      </c>
      <c r="O71" s="63">
        <f t="shared" si="101"/>
        <v>2.1638943721753625</v>
      </c>
      <c r="P71" s="63">
        <f t="shared" si="102"/>
        <v>6.8476570025170158</v>
      </c>
      <c r="Q71" s="63">
        <f t="shared" si="103"/>
        <v>6.8476873388333415</v>
      </c>
      <c r="S71" s="62">
        <f>+'Indice PondENGHO'!D70</f>
        <v>980.25518798828125</v>
      </c>
      <c r="T71" s="62">
        <f>+'Indice PondENGHO'!P70</f>
        <v>974.73468017578125</v>
      </c>
      <c r="U71" s="62">
        <f>+'Indice PondENGHO'!AB70</f>
        <v>971.05963134765625</v>
      </c>
      <c r="V71" s="62">
        <f>+'Indice PondENGHO'!AN70</f>
        <v>967.8955078125</v>
      </c>
      <c r="W71" s="62">
        <f>+'Indice PondENGHO'!AZ70</f>
        <v>962.37017822265625</v>
      </c>
      <c r="Y71" s="63">
        <f t="shared" si="104"/>
        <v>2.5253583417735723</v>
      </c>
      <c r="Z71" s="63">
        <f t="shared" si="105"/>
        <v>2.0315420251749789</v>
      </c>
      <c r="AA71" s="63">
        <f t="shared" si="106"/>
        <v>1.8549455178553469</v>
      </c>
      <c r="AB71" s="63">
        <f t="shared" si="107"/>
        <v>1.5376292152065816</v>
      </c>
      <c r="AC71" s="63">
        <f t="shared" si="108"/>
        <v>1.1436844322734085</v>
      </c>
      <c r="AE71" s="62">
        <f>+'Indice PondENGHO'!D70</f>
        <v>980.25518798828125</v>
      </c>
      <c r="AF71" s="62">
        <f>+'Indice PondENGHO'!E70</f>
        <v>738.418701171875</v>
      </c>
      <c r="AG71" s="62">
        <f>+'Indice PondENGHO'!F70</f>
        <v>1065.04443359375</v>
      </c>
      <c r="AH71" s="62">
        <f>+'Indice PondENGHO'!G70</f>
        <v>708.70220947265625</v>
      </c>
      <c r="AI71" s="62">
        <f>+'Indice PondENGHO'!H70</f>
        <v>921.61993408203125</v>
      </c>
      <c r="AJ71" s="62">
        <f>+'Indice PondENGHO'!I70</f>
        <v>1018.130126953125</v>
      </c>
      <c r="AK71" s="62">
        <f>+'Indice PondENGHO'!J70</f>
        <v>971.273681640625</v>
      </c>
      <c r="AL71" s="62">
        <f>+'Indice PondENGHO'!K70</f>
        <v>675.78021240234375</v>
      </c>
      <c r="AM71" s="62">
        <f>+'Indice PondENGHO'!L70</f>
        <v>855.9886474609375</v>
      </c>
      <c r="AN71" s="62">
        <f>+'Indice PondENGHO'!M70</f>
        <v>704.56536865234375</v>
      </c>
      <c r="AO71" s="62">
        <f>+'Indice PondENGHO'!N70</f>
        <v>948.3582763671875</v>
      </c>
      <c r="AP71" s="62">
        <f>+'Indice PondENGHO'!O70</f>
        <v>789.6864013671875</v>
      </c>
      <c r="AQ71" s="62">
        <f t="shared" si="72"/>
        <v>927.991455078125</v>
      </c>
      <c r="AR71" s="62"/>
      <c r="AS71" s="62">
        <f>+'Indice PondENGHO'!AZ70</f>
        <v>962.37017822265625</v>
      </c>
      <c r="AT71" s="62">
        <f>+'Indice PondENGHO'!BA70</f>
        <v>732.3406982421875</v>
      </c>
      <c r="AU71" s="62">
        <f>+'Indice PondENGHO'!BB70</f>
        <v>1087.6934814453125</v>
      </c>
      <c r="AV71" s="62">
        <f>+'Indice PondENGHO'!BC70</f>
        <v>678.46710205078125</v>
      </c>
      <c r="AW71" s="62">
        <f>+'Indice PondENGHO'!BD70</f>
        <v>930.20819091796875</v>
      </c>
      <c r="AX71" s="62">
        <f>+'Indice PondENGHO'!BE70</f>
        <v>987.9996337890625</v>
      </c>
      <c r="AY71" s="62">
        <f>+'Indice PondENGHO'!BF70</f>
        <v>956.80218505859375</v>
      </c>
      <c r="AZ71" s="62">
        <f>+'Indice PondENGHO'!BG70</f>
        <v>663.28271484375</v>
      </c>
      <c r="BA71" s="62">
        <f>+'Indice PondENGHO'!BH70</f>
        <v>858.19122314453125</v>
      </c>
      <c r="BB71" s="62">
        <f>+'Indice PondENGHO'!BI70</f>
        <v>726.27587890625</v>
      </c>
      <c r="BC71" s="62">
        <f>+'Indice PondENGHO'!BJ70</f>
        <v>940.8480224609375</v>
      </c>
      <c r="BD71" s="62">
        <f>+'Indice PondENGHO'!BK70</f>
        <v>783.92535400390625</v>
      </c>
      <c r="BE71" s="62">
        <f t="shared" si="73"/>
        <v>904.73565673828125</v>
      </c>
      <c r="BG71" s="63">
        <f t="shared" si="74"/>
        <v>2.5253583417735723</v>
      </c>
      <c r="BH71" s="63">
        <f t="shared" si="75"/>
        <v>0.12762470406639015</v>
      </c>
      <c r="BI71" s="63">
        <f t="shared" si="76"/>
        <v>0.87295599613869068</v>
      </c>
      <c r="BJ71" s="63">
        <f t="shared" si="77"/>
        <v>0.64977938036131089</v>
      </c>
      <c r="BK71" s="63">
        <f t="shared" si="78"/>
        <v>0.33140675546480108</v>
      </c>
      <c r="BL71" s="63">
        <f t="shared" si="79"/>
        <v>0.25688719035270985</v>
      </c>
      <c r="BM71" s="63">
        <f t="shared" si="80"/>
        <v>0.72098579339093039</v>
      </c>
      <c r="BN71" s="63">
        <f t="shared" si="81"/>
        <v>0.17436105021902604</v>
      </c>
      <c r="BO71" s="63">
        <f t="shared" si="82"/>
        <v>0.35123856489909638</v>
      </c>
      <c r="BP71" s="63">
        <f t="shared" si="83"/>
        <v>6.4037159119643514E-2</v>
      </c>
      <c r="BQ71" s="63">
        <f t="shared" si="84"/>
        <v>0.30575227275054029</v>
      </c>
      <c r="BR71" s="63">
        <f t="shared" si="85"/>
        <v>0.26006928871508722</v>
      </c>
      <c r="BS71" s="63">
        <f t="shared" si="109"/>
        <v>6.6404564972517983</v>
      </c>
      <c r="BT71" s="63">
        <f t="shared" si="110"/>
        <v>7.0148358896459095</v>
      </c>
      <c r="BV71" s="63">
        <f t="shared" si="111"/>
        <v>1.1436844322734085</v>
      </c>
      <c r="BW71" s="63">
        <f t="shared" si="86"/>
        <v>0.10868290157199841</v>
      </c>
      <c r="BX71" s="63">
        <f t="shared" si="87"/>
        <v>0.66996720527408482</v>
      </c>
      <c r="BY71" s="63">
        <f t="shared" si="88"/>
        <v>0.58262164094855595</v>
      </c>
      <c r="BZ71" s="63">
        <f t="shared" si="89"/>
        <v>0.57591569302507928</v>
      </c>
      <c r="CA71" s="63">
        <f t="shared" si="90"/>
        <v>0.51710724112179596</v>
      </c>
      <c r="CB71" s="63">
        <f t="shared" si="91"/>
        <v>1.1265778418702594</v>
      </c>
      <c r="CC71" s="63">
        <f t="shared" si="92"/>
        <v>0.15572702947327791</v>
      </c>
      <c r="CD71" s="63">
        <f t="shared" si="93"/>
        <v>0.42563533012055021</v>
      </c>
      <c r="CE71" s="63">
        <f t="shared" si="94"/>
        <v>0.14796778228543736</v>
      </c>
      <c r="CF71" s="63">
        <f t="shared" si="95"/>
        <v>0.55738821124374616</v>
      </c>
      <c r="CG71" s="63">
        <f t="shared" si="96"/>
        <v>0.36031270753438277</v>
      </c>
      <c r="CH71" s="63">
        <f t="shared" si="112"/>
        <v>6.3715880167425771</v>
      </c>
      <c r="CI71" s="55">
        <f t="shared" si="113"/>
        <v>6.7545615513617374</v>
      </c>
      <c r="CK71" s="63">
        <f t="shared" si="114"/>
        <v>1.3816739095001638</v>
      </c>
      <c r="CL71" s="63">
        <f t="shared" si="115"/>
        <v>1.8941802494391743E-2</v>
      </c>
      <c r="CM71" s="63">
        <f t="shared" si="116"/>
        <v>0.20298879086460586</v>
      </c>
      <c r="CN71" s="63">
        <f t="shared" si="117"/>
        <v>6.7157739412754935E-2</v>
      </c>
      <c r="CO71" s="63">
        <f t="shared" si="118"/>
        <v>-0.24450893756027819</v>
      </c>
      <c r="CP71" s="63">
        <f t="shared" si="119"/>
        <v>-0.26022005076908611</v>
      </c>
      <c r="CQ71" s="63">
        <f t="shared" si="120"/>
        <v>-0.40559204847932906</v>
      </c>
      <c r="CR71" s="63">
        <f t="shared" si="121"/>
        <v>1.8634020745748131E-2</v>
      </c>
      <c r="CS71" s="63">
        <f t="shared" si="122"/>
        <v>-7.4396765221453831E-2</v>
      </c>
      <c r="CT71" s="63">
        <f t="shared" si="123"/>
        <v>-8.3930623165793847E-2</v>
      </c>
      <c r="CU71" s="63">
        <f t="shared" si="124"/>
        <v>-0.25163593849320587</v>
      </c>
      <c r="CV71" s="63">
        <f t="shared" si="125"/>
        <v>-0.10024341881929555</v>
      </c>
      <c r="CW71" s="63">
        <f t="shared" si="126"/>
        <v>0.26886848050922119</v>
      </c>
      <c r="CX71" s="63">
        <f t="shared" si="127"/>
        <v>0.26027433828417212</v>
      </c>
    </row>
    <row r="72" spans="1:102" x14ac:dyDescent="0.2">
      <c r="A72" s="61">
        <f>+'Indice PondENGHO'!A71</f>
        <v>44805</v>
      </c>
      <c r="B72" s="55">
        <f>+'Indice PondENGHO'!B71</f>
        <v>9</v>
      </c>
      <c r="C72" s="55">
        <f>+'Indice PondENGHO'!C71</f>
        <v>2022</v>
      </c>
      <c r="D72" s="62">
        <f>+'Indice PondENGHO'!BL71</f>
        <v>981.7606201171875</v>
      </c>
      <c r="E72" s="62">
        <f>+'Indice PondENGHO'!BM71</f>
        <v>969.91290283203125</v>
      </c>
      <c r="F72" s="62">
        <f>+'Indice PondENGHO'!BN71</f>
        <v>967.79901123046875</v>
      </c>
      <c r="G72" s="62">
        <f>+'Indice PondENGHO'!BO71</f>
        <v>963.95361328125</v>
      </c>
      <c r="H72" s="62">
        <f>+'Indice PondENGHO'!BP71</f>
        <v>953.90362548828125</v>
      </c>
      <c r="I72" s="62">
        <f>+'Indice PondENGHO'!CD71</f>
        <v>964.48681640625</v>
      </c>
      <c r="K72" s="63">
        <f t="shared" si="97"/>
        <v>0.71888704772784329</v>
      </c>
      <c r="L72" s="63">
        <f t="shared" si="98"/>
        <v>0.88764095669330223</v>
      </c>
      <c r="M72" s="63">
        <f t="shared" si="99"/>
        <v>0.99775033562806992</v>
      </c>
      <c r="N72" s="63">
        <f t="shared" si="100"/>
        <v>1.2403094127904686</v>
      </c>
      <c r="O72" s="63">
        <f t="shared" si="101"/>
        <v>1.739485322795419</v>
      </c>
      <c r="P72" s="63">
        <f t="shared" si="102"/>
        <v>5.5840730756351027</v>
      </c>
      <c r="Q72" s="63">
        <f t="shared" si="103"/>
        <v>5.5841039255100089</v>
      </c>
      <c r="S72" s="62">
        <f>+'Indice PondENGHO'!D71</f>
        <v>1037.8748779296875</v>
      </c>
      <c r="T72" s="62">
        <f>+'Indice PondENGHO'!P71</f>
        <v>1032.5223388671875</v>
      </c>
      <c r="U72" s="62">
        <f>+'Indice PondENGHO'!AB71</f>
        <v>1029.08447265625</v>
      </c>
      <c r="V72" s="62">
        <f>+'Indice PondENGHO'!AN71</f>
        <v>1026.06005859375</v>
      </c>
      <c r="W72" s="62">
        <f>+'Indice PondENGHO'!AZ71</f>
        <v>1020.5921630859375</v>
      </c>
      <c r="Y72" s="63">
        <f t="shared" si="104"/>
        <v>2.1405796261871539</v>
      </c>
      <c r="Z72" s="63">
        <f t="shared" si="105"/>
        <v>1.7439408867235093</v>
      </c>
      <c r="AA72" s="63">
        <f t="shared" si="106"/>
        <v>1.6070589533273889</v>
      </c>
      <c r="AB72" s="63">
        <f t="shared" si="107"/>
        <v>1.342853250823665</v>
      </c>
      <c r="AC72" s="63">
        <f t="shared" si="108"/>
        <v>1.0102374759272847</v>
      </c>
      <c r="AE72" s="62">
        <f>+'Indice PondENGHO'!D71</f>
        <v>1037.8748779296875</v>
      </c>
      <c r="AF72" s="62">
        <f>+'Indice PondENGHO'!E71</f>
        <v>794.10748291015625</v>
      </c>
      <c r="AG72" s="62">
        <f>+'Indice PondENGHO'!F71</f>
        <v>1149.46044921875</v>
      </c>
      <c r="AH72" s="62">
        <f>+'Indice PondENGHO'!G71</f>
        <v>735.07537841796875</v>
      </c>
      <c r="AI72" s="62">
        <f>+'Indice PondENGHO'!H71</f>
        <v>971.7664794921875</v>
      </c>
      <c r="AJ72" s="62">
        <f>+'Indice PondENGHO'!I71</f>
        <v>1064.3094482421875</v>
      </c>
      <c r="AK72" s="62">
        <f>+'Indice PondENGHO'!J71</f>
        <v>1026.40869140625</v>
      </c>
      <c r="AL72" s="62">
        <f>+'Indice PondENGHO'!K71</f>
        <v>694.326171875</v>
      </c>
      <c r="AM72" s="62">
        <f>+'Indice PondENGHO'!L71</f>
        <v>899.628173828125</v>
      </c>
      <c r="AN72" s="62">
        <f>+'Indice PondENGHO'!M71</f>
        <v>742.75054931640625</v>
      </c>
      <c r="AO72" s="62">
        <f>+'Indice PondENGHO'!N71</f>
        <v>996.79150390625</v>
      </c>
      <c r="AP72" s="62">
        <f>+'Indice PondENGHO'!O71</f>
        <v>842.161865234375</v>
      </c>
      <c r="AQ72" s="62">
        <f t="shared" si="72"/>
        <v>981.7606201171875</v>
      </c>
      <c r="AR72" s="62"/>
      <c r="AS72" s="62">
        <f>+'Indice PondENGHO'!AZ71</f>
        <v>1020.5921630859375</v>
      </c>
      <c r="AT72" s="62">
        <f>+'Indice PondENGHO'!BA71</f>
        <v>786.543212890625</v>
      </c>
      <c r="AU72" s="62">
        <f>+'Indice PondENGHO'!BB71</f>
        <v>1170.1832275390625</v>
      </c>
      <c r="AV72" s="62">
        <f>+'Indice PondENGHO'!BC71</f>
        <v>697.51385498046875</v>
      </c>
      <c r="AW72" s="62">
        <f>+'Indice PondENGHO'!BD71</f>
        <v>979.51251220703125</v>
      </c>
      <c r="AX72" s="62">
        <f>+'Indice PondENGHO'!BE71</f>
        <v>1028.672119140625</v>
      </c>
      <c r="AY72" s="62">
        <f>+'Indice PondENGHO'!BF71</f>
        <v>1012.6307373046875</v>
      </c>
      <c r="AZ72" s="62">
        <f>+'Indice PondENGHO'!BG71</f>
        <v>679.79583740234375</v>
      </c>
      <c r="BA72" s="62">
        <f>+'Indice PondENGHO'!BH71</f>
        <v>903.26812744140625</v>
      </c>
      <c r="BB72" s="62">
        <f>+'Indice PondENGHO'!BI71</f>
        <v>767.26214599609375</v>
      </c>
      <c r="BC72" s="62">
        <f>+'Indice PondENGHO'!BJ71</f>
        <v>984.809814453125</v>
      </c>
      <c r="BD72" s="62">
        <f>+'Indice PondENGHO'!BK71</f>
        <v>836.7244873046875</v>
      </c>
      <c r="BE72" s="62">
        <f t="shared" si="73"/>
        <v>953.90362548828125</v>
      </c>
      <c r="BG72" s="63">
        <f t="shared" si="74"/>
        <v>2.1405796261871539</v>
      </c>
      <c r="BH72" s="63">
        <f t="shared" si="75"/>
        <v>0.13343929557316225</v>
      </c>
      <c r="BI72" s="63">
        <f t="shared" si="76"/>
        <v>0.72703005835011147</v>
      </c>
      <c r="BJ72" s="63">
        <f t="shared" si="77"/>
        <v>0.40330926393202282</v>
      </c>
      <c r="BK72" s="63">
        <f t="shared" si="78"/>
        <v>0.22259985479895467</v>
      </c>
      <c r="BL72" s="63">
        <f t="shared" si="79"/>
        <v>0.20828711679998441</v>
      </c>
      <c r="BM72" s="63">
        <f t="shared" si="80"/>
        <v>0.61723814470607885</v>
      </c>
      <c r="BN72" s="63">
        <f t="shared" si="81"/>
        <v>0.1002395765167569</v>
      </c>
      <c r="BO72" s="63">
        <f t="shared" si="82"/>
        <v>0.36220089712129178</v>
      </c>
      <c r="BP72" s="63">
        <f t="shared" si="83"/>
        <v>6.78206901663745E-2</v>
      </c>
      <c r="BQ72" s="63">
        <f t="shared" si="84"/>
        <v>0.22905596441368081</v>
      </c>
      <c r="BR72" s="63">
        <f t="shared" si="85"/>
        <v>0.207479621451886</v>
      </c>
      <c r="BS72" s="63">
        <f t="shared" si="109"/>
        <v>5.4192801100174588</v>
      </c>
      <c r="BT72" s="63">
        <f t="shared" si="110"/>
        <v>5.7941444120879204</v>
      </c>
      <c r="BV72" s="63">
        <f t="shared" si="111"/>
        <v>1.0102374759272847</v>
      </c>
      <c r="BW72" s="63">
        <f t="shared" si="86"/>
        <v>0.11025645203326445</v>
      </c>
      <c r="BX72" s="63">
        <f t="shared" si="87"/>
        <v>0.54428267732861935</v>
      </c>
      <c r="BY72" s="63">
        <f t="shared" si="88"/>
        <v>0.30777496864510806</v>
      </c>
      <c r="BZ72" s="63">
        <f t="shared" si="89"/>
        <v>0.38121901493682731</v>
      </c>
      <c r="CA72" s="63">
        <f t="shared" si="90"/>
        <v>0.35948563177244131</v>
      </c>
      <c r="CB72" s="63">
        <f t="shared" si="91"/>
        <v>0.96538700836232783</v>
      </c>
      <c r="CC72" s="63">
        <f t="shared" si="92"/>
        <v>8.3148795320006255E-2</v>
      </c>
      <c r="CD72" s="63">
        <f t="shared" si="93"/>
        <v>0.48559069380809738</v>
      </c>
      <c r="CE72" s="63">
        <f t="shared" si="94"/>
        <v>0.17051185351588377</v>
      </c>
      <c r="CF72" s="63">
        <f t="shared" si="95"/>
        <v>0.3965743102087092</v>
      </c>
      <c r="CG72" s="63">
        <f t="shared" si="96"/>
        <v>0.29226248891509349</v>
      </c>
      <c r="CH72" s="63">
        <f t="shared" si="112"/>
        <v>5.1067313707736641</v>
      </c>
      <c r="CI72" s="55">
        <f t="shared" si="113"/>
        <v>5.4345121012759234</v>
      </c>
      <c r="CK72" s="63">
        <f t="shared" si="114"/>
        <v>1.1303421502598692</v>
      </c>
      <c r="CL72" s="63">
        <f t="shared" si="115"/>
        <v>2.3182843539897802E-2</v>
      </c>
      <c r="CM72" s="63">
        <f t="shared" si="116"/>
        <v>0.18274738102149213</v>
      </c>
      <c r="CN72" s="63">
        <f t="shared" si="117"/>
        <v>9.5534295286914761E-2</v>
      </c>
      <c r="CO72" s="63">
        <f t="shared" si="118"/>
        <v>-0.15861916013787264</v>
      </c>
      <c r="CP72" s="63">
        <f t="shared" si="119"/>
        <v>-0.1511985149724569</v>
      </c>
      <c r="CQ72" s="63">
        <f t="shared" si="120"/>
        <v>-0.34814886365624897</v>
      </c>
      <c r="CR72" s="63">
        <f t="shared" si="121"/>
        <v>1.7090781196750643E-2</v>
      </c>
      <c r="CS72" s="63">
        <f t="shared" si="122"/>
        <v>-0.12338979668680561</v>
      </c>
      <c r="CT72" s="63">
        <f t="shared" si="123"/>
        <v>-0.10269116334950927</v>
      </c>
      <c r="CU72" s="63">
        <f t="shared" si="124"/>
        <v>-0.16751834579502839</v>
      </c>
      <c r="CV72" s="63">
        <f t="shared" si="125"/>
        <v>-8.4782867463207484E-2</v>
      </c>
      <c r="CW72" s="63">
        <f t="shared" si="126"/>
        <v>0.31254873924379467</v>
      </c>
      <c r="CX72" s="63">
        <f t="shared" si="127"/>
        <v>0.35963231081199698</v>
      </c>
    </row>
    <row r="73" spans="1:102" x14ac:dyDescent="0.2">
      <c r="A73" s="61">
        <f>+'Indice PondENGHO'!A72</f>
        <v>44835</v>
      </c>
      <c r="B73" s="55">
        <f>+'Indice PondENGHO'!B72</f>
        <v>10</v>
      </c>
      <c r="C73" s="55">
        <f>+'Indice PondENGHO'!C72</f>
        <v>2022</v>
      </c>
      <c r="D73" s="62">
        <f>+'Indice PondENGHO'!BL72</f>
        <v>1039.795166015625</v>
      </c>
      <c r="E73" s="62">
        <f>+'Indice PondENGHO'!BM72</f>
        <v>1027.9029541015625</v>
      </c>
      <c r="F73" s="62">
        <f>+'Indice PondENGHO'!BN72</f>
        <v>1026.28369140625</v>
      </c>
      <c r="G73" s="62">
        <f>+'Indice PondENGHO'!BO72</f>
        <v>1022.21533203125</v>
      </c>
      <c r="H73" s="62">
        <f>+'Indice PondENGHO'!BP72</f>
        <v>1012.2215576171875</v>
      </c>
      <c r="I73" s="62">
        <f>+'Indice PondENGHO'!CD72</f>
        <v>1022.7362060546875</v>
      </c>
      <c r="K73" s="63">
        <f t="shared" si="97"/>
        <v>0.73487829167434982</v>
      </c>
      <c r="L73" s="63">
        <f t="shared" si="98"/>
        <v>0.93328234222185302</v>
      </c>
      <c r="M73" s="63">
        <f t="shared" si="99"/>
        <v>1.0715761530253376</v>
      </c>
      <c r="N73" s="63">
        <f t="shared" si="100"/>
        <v>1.345600539439507</v>
      </c>
      <c r="O73" s="63">
        <f t="shared" si="101"/>
        <v>1.9540788285798427</v>
      </c>
      <c r="P73" s="63">
        <f t="shared" si="102"/>
        <v>6.0394161549408905</v>
      </c>
      <c r="Q73" s="63">
        <f t="shared" si="103"/>
        <v>6.0394179223184352</v>
      </c>
      <c r="S73" s="62">
        <f>+'Indice PondENGHO'!D72</f>
        <v>1093.8333740234375</v>
      </c>
      <c r="T73" s="62">
        <f>+'Indice PondENGHO'!P72</f>
        <v>1088.5423583984375</v>
      </c>
      <c r="U73" s="62">
        <f>+'Indice PondENGHO'!AB72</f>
        <v>1085.0428466796875</v>
      </c>
      <c r="V73" s="62">
        <f>+'Indice PondENGHO'!AN72</f>
        <v>1082.21142578125</v>
      </c>
      <c r="W73" s="62">
        <f>+'Indice PondENGHO'!AZ72</f>
        <v>1077.04248046875</v>
      </c>
      <c r="Y73" s="63">
        <f t="shared" si="104"/>
        <v>1.9650104941821316</v>
      </c>
      <c r="Z73" s="63">
        <f t="shared" si="105"/>
        <v>1.5995449538230702</v>
      </c>
      <c r="AA73" s="63">
        <f t="shared" si="106"/>
        <v>1.4672335519495046</v>
      </c>
      <c r="AB73" s="63">
        <f t="shared" si="107"/>
        <v>1.2279719309108765</v>
      </c>
      <c r="AC73" s="63">
        <f t="shared" si="108"/>
        <v>0.92900930398188686</v>
      </c>
      <c r="AE73" s="62">
        <f>+'Indice PondENGHO'!D72</f>
        <v>1093.8333740234375</v>
      </c>
      <c r="AF73" s="62">
        <f>+'Indice PondENGHO'!E72</f>
        <v>837.6923828125</v>
      </c>
      <c r="AG73" s="62">
        <f>+'Indice PondENGHO'!F72</f>
        <v>1219.628662109375</v>
      </c>
      <c r="AH73" s="62">
        <f>+'Indice PondENGHO'!G72</f>
        <v>789.531494140625</v>
      </c>
      <c r="AI73" s="62">
        <f>+'Indice PondENGHO'!H72</f>
        <v>1019.7218017578125</v>
      </c>
      <c r="AJ73" s="62">
        <f>+'Indice PondENGHO'!I72</f>
        <v>1137.81396484375</v>
      </c>
      <c r="AK73" s="62">
        <f>+'Indice PondENGHO'!J72</f>
        <v>1076.4149169921875</v>
      </c>
      <c r="AL73" s="62">
        <f>+'Indice PondENGHO'!K72</f>
        <v>775.58087158203125</v>
      </c>
      <c r="AM73" s="62">
        <f>+'Indice PondENGHO'!L72</f>
        <v>948.20806884765625</v>
      </c>
      <c r="AN73" s="62">
        <f>+'Indice PondENGHO'!M72</f>
        <v>797.70574951171875</v>
      </c>
      <c r="AO73" s="62">
        <f>+'Indice PondENGHO'!N72</f>
        <v>1069.736083984375</v>
      </c>
      <c r="AP73" s="62">
        <f>+'Indice PondENGHO'!O72</f>
        <v>893.82421875</v>
      </c>
      <c r="AQ73" s="62">
        <f t="shared" si="72"/>
        <v>1039.795166015625</v>
      </c>
      <c r="AR73" s="62"/>
      <c r="AS73" s="62">
        <f>+'Indice PondENGHO'!AZ72</f>
        <v>1077.04248046875</v>
      </c>
      <c r="AT73" s="62">
        <f>+'Indice PondENGHO'!BA72</f>
        <v>829.68072509765625</v>
      </c>
      <c r="AU73" s="62">
        <f>+'Indice PondENGHO'!BB72</f>
        <v>1240.6697998046875</v>
      </c>
      <c r="AV73" s="62">
        <f>+'Indice PondENGHO'!BC72</f>
        <v>749.8323974609375</v>
      </c>
      <c r="AW73" s="62">
        <f>+'Indice PondENGHO'!BD72</f>
        <v>1025.170654296875</v>
      </c>
      <c r="AX73" s="62">
        <f>+'Indice PondENGHO'!BE72</f>
        <v>1102.9149169921875</v>
      </c>
      <c r="AY73" s="62">
        <f>+'Indice PondENGHO'!BF72</f>
        <v>1057.1837158203125</v>
      </c>
      <c r="AZ73" s="62">
        <f>+'Indice PondENGHO'!BG72</f>
        <v>761.29998779296875</v>
      </c>
      <c r="BA73" s="62">
        <f>+'Indice PondENGHO'!BH72</f>
        <v>951.05316162109375</v>
      </c>
      <c r="BB73" s="62">
        <f>+'Indice PondENGHO'!BI72</f>
        <v>831.3438720703125</v>
      </c>
      <c r="BC73" s="62">
        <f>+'Indice PondENGHO'!BJ72</f>
        <v>1059.9041748046875</v>
      </c>
      <c r="BD73" s="62">
        <f>+'Indice PondENGHO'!BK72</f>
        <v>888.58062744140625</v>
      </c>
      <c r="BE73" s="62">
        <f t="shared" si="73"/>
        <v>1012.2215576171875</v>
      </c>
      <c r="BG73" s="63">
        <f t="shared" si="74"/>
        <v>1.9650104941821316</v>
      </c>
      <c r="BH73" s="63">
        <f t="shared" si="75"/>
        <v>9.8716658349076503E-2</v>
      </c>
      <c r="BI73" s="63">
        <f t="shared" si="76"/>
        <v>0.57122381026790281</v>
      </c>
      <c r="BJ73" s="63">
        <f t="shared" si="77"/>
        <v>0.78715618237548124</v>
      </c>
      <c r="BK73" s="63">
        <f t="shared" si="78"/>
        <v>0.20121439168023472</v>
      </c>
      <c r="BL73" s="63">
        <f t="shared" si="79"/>
        <v>0.31337710039856392</v>
      </c>
      <c r="BM73" s="63">
        <f t="shared" si="80"/>
        <v>0.52916089999313642</v>
      </c>
      <c r="BN73" s="63">
        <f t="shared" si="81"/>
        <v>0.41512298044210877</v>
      </c>
      <c r="BO73" s="63">
        <f t="shared" si="82"/>
        <v>0.38112236482980955</v>
      </c>
      <c r="BP73" s="63">
        <f t="shared" si="83"/>
        <v>9.2260227021973673E-2</v>
      </c>
      <c r="BQ73" s="63">
        <f t="shared" si="84"/>
        <v>0.32608407664599898</v>
      </c>
      <c r="BR73" s="63">
        <f t="shared" si="85"/>
        <v>0.19307752223634772</v>
      </c>
      <c r="BS73" s="63">
        <f t="shared" si="109"/>
        <v>5.8735267084227658</v>
      </c>
      <c r="BT73" s="63">
        <f t="shared" si="110"/>
        <v>5.9112725352041817</v>
      </c>
      <c r="BV73" s="63">
        <f t="shared" si="111"/>
        <v>0.92900930398188686</v>
      </c>
      <c r="BW73" s="63">
        <f t="shared" si="86"/>
        <v>8.3225589525560043E-2</v>
      </c>
      <c r="BX73" s="63">
        <f t="shared" si="87"/>
        <v>0.44111126051410454</v>
      </c>
      <c r="BY73" s="63">
        <f t="shared" si="88"/>
        <v>0.80183533646382699</v>
      </c>
      <c r="BZ73" s="63">
        <f t="shared" si="89"/>
        <v>0.33483050097727574</v>
      </c>
      <c r="CA73" s="63">
        <f t="shared" si="90"/>
        <v>0.62237532017079289</v>
      </c>
      <c r="CB73" s="63">
        <f t="shared" si="91"/>
        <v>0.73069987815226056</v>
      </c>
      <c r="CC73" s="63">
        <f t="shared" si="92"/>
        <v>0.38924557953155392</v>
      </c>
      <c r="CD73" s="63">
        <f t="shared" si="93"/>
        <v>0.4882310329205436</v>
      </c>
      <c r="CE73" s="63">
        <f t="shared" si="94"/>
        <v>0.25285271312620838</v>
      </c>
      <c r="CF73" s="63">
        <f t="shared" si="95"/>
        <v>0.64250087010300716</v>
      </c>
      <c r="CG73" s="63">
        <f t="shared" si="96"/>
        <v>0.27224736149619594</v>
      </c>
      <c r="CH73" s="63">
        <f t="shared" si="112"/>
        <v>5.9881647469632169</v>
      </c>
      <c r="CI73" s="55">
        <f t="shared" si="113"/>
        <v>6.11360839508861</v>
      </c>
      <c r="CK73" s="63">
        <f t="shared" si="114"/>
        <v>1.0360011902002446</v>
      </c>
      <c r="CL73" s="63">
        <f t="shared" si="115"/>
        <v>1.549106882351646E-2</v>
      </c>
      <c r="CM73" s="63">
        <f t="shared" si="116"/>
        <v>0.13011254975379827</v>
      </c>
      <c r="CN73" s="63">
        <f t="shared" si="117"/>
        <v>-1.4679154088345747E-2</v>
      </c>
      <c r="CO73" s="63">
        <f t="shared" si="118"/>
        <v>-0.13361610929704101</v>
      </c>
      <c r="CP73" s="63">
        <f t="shared" si="119"/>
        <v>-0.30899821977222897</v>
      </c>
      <c r="CQ73" s="63">
        <f t="shared" si="120"/>
        <v>-0.20153897815912414</v>
      </c>
      <c r="CR73" s="63">
        <f t="shared" si="121"/>
        <v>2.5877400910554849E-2</v>
      </c>
      <c r="CS73" s="63">
        <f t="shared" si="122"/>
        <v>-0.10710866809073405</v>
      </c>
      <c r="CT73" s="63">
        <f t="shared" si="123"/>
        <v>-0.16059248610423471</v>
      </c>
      <c r="CU73" s="63">
        <f t="shared" si="124"/>
        <v>-0.31641679345700818</v>
      </c>
      <c r="CV73" s="63">
        <f t="shared" si="125"/>
        <v>-7.9169839259848218E-2</v>
      </c>
      <c r="CW73" s="63">
        <f t="shared" si="126"/>
        <v>-0.11463803854045107</v>
      </c>
      <c r="CX73" s="63">
        <f t="shared" si="127"/>
        <v>-0.20233585988442826</v>
      </c>
    </row>
    <row r="74" spans="1:102" x14ac:dyDescent="0.2">
      <c r="A74" s="61">
        <f>+'Indice PondENGHO'!A73</f>
        <v>44866</v>
      </c>
      <c r="B74" s="55">
        <f>+'Indice PondENGHO'!B73</f>
        <v>11</v>
      </c>
      <c r="C74" s="55">
        <f>+'Indice PondENGHO'!C73</f>
        <v>2022</v>
      </c>
      <c r="D74" s="62">
        <f>+'Indice PondENGHO'!BL73</f>
        <v>1093.4339599609375</v>
      </c>
      <c r="E74" s="62">
        <f>+'Indice PondENGHO'!BM73</f>
        <v>1082.3548583984375</v>
      </c>
      <c r="F74" s="62">
        <f>+'Indice PondENGHO'!BN73</f>
        <v>1080.93017578125</v>
      </c>
      <c r="G74" s="62">
        <f>+'Indice PondENGHO'!BO73</f>
        <v>1077.23388671875</v>
      </c>
      <c r="H74" s="62">
        <f>+'Indice PondENGHO'!BP73</f>
        <v>1067.5098876953125</v>
      </c>
      <c r="I74" s="62">
        <f>+'Indice PondENGHO'!CD73</f>
        <v>1077.5196533203125</v>
      </c>
      <c r="K74" s="63">
        <f t="shared" si="97"/>
        <v>0.64053150707299644</v>
      </c>
      <c r="L74" s="63">
        <f t="shared" si="98"/>
        <v>0.82642851522201732</v>
      </c>
      <c r="M74" s="63">
        <f t="shared" si="99"/>
        <v>0.94422569167928183</v>
      </c>
      <c r="N74" s="63">
        <f t="shared" si="100"/>
        <v>1.1983252281434078</v>
      </c>
      <c r="O74" s="63">
        <f t="shared" si="101"/>
        <v>1.7470530830619404</v>
      </c>
      <c r="P74" s="63">
        <f t="shared" si="102"/>
        <v>5.3565640251796438</v>
      </c>
      <c r="Q74" s="63">
        <f t="shared" si="103"/>
        <v>5.3565569441369254</v>
      </c>
      <c r="S74" s="62">
        <f>+'Indice PondENGHO'!D73</f>
        <v>1142.17529296875</v>
      </c>
      <c r="T74" s="62">
        <f>+'Indice PondENGHO'!P73</f>
        <v>1136.6839599609375</v>
      </c>
      <c r="U74" s="62">
        <f>+'Indice PondENGHO'!AB73</f>
        <v>1133.07470703125</v>
      </c>
      <c r="V74" s="62">
        <f>+'Indice PondENGHO'!AN73</f>
        <v>1130.0399169921875</v>
      </c>
      <c r="W74" s="62">
        <f>+'Indice PondENGHO'!AZ73</f>
        <v>1124.513671875</v>
      </c>
      <c r="Y74" s="63">
        <f t="shared" si="104"/>
        <v>1.6028044503236654</v>
      </c>
      <c r="Z74" s="63">
        <f t="shared" si="105"/>
        <v>1.2970429306461631</v>
      </c>
      <c r="AA74" s="63">
        <f t="shared" si="106"/>
        <v>1.1876304313543018</v>
      </c>
      <c r="AB74" s="63">
        <f t="shared" si="107"/>
        <v>0.98634428067104674</v>
      </c>
      <c r="AC74" s="63">
        <f t="shared" si="108"/>
        <v>0.73622866727513259</v>
      </c>
      <c r="AE74" s="62">
        <f>+'Indice PondENGHO'!D73</f>
        <v>1142.17529296875</v>
      </c>
      <c r="AF74" s="62">
        <f>+'Indice PondENGHO'!E73</f>
        <v>887.27490234375</v>
      </c>
      <c r="AG74" s="62">
        <f>+'Indice PondENGHO'!F73</f>
        <v>1286.4093017578125</v>
      </c>
      <c r="AH74" s="62">
        <f>+'Indice PondENGHO'!G73</f>
        <v>852.5345458984375</v>
      </c>
      <c r="AI74" s="62">
        <f>+'Indice PondENGHO'!H73</f>
        <v>1075.803466796875</v>
      </c>
      <c r="AJ74" s="62">
        <f>+'Indice PondENGHO'!I73</f>
        <v>1188.083984375</v>
      </c>
      <c r="AK74" s="62">
        <f>+'Indice PondENGHO'!J73</f>
        <v>1138.8302001953125</v>
      </c>
      <c r="AL74" s="62">
        <f>+'Indice PondENGHO'!K73</f>
        <v>821.33160400390625</v>
      </c>
      <c r="AM74" s="62">
        <f>+'Indice PondENGHO'!L73</f>
        <v>992.84576416015625</v>
      </c>
      <c r="AN74" s="62">
        <f>+'Indice PondENGHO'!M73</f>
        <v>844.91278076171875</v>
      </c>
      <c r="AO74" s="62">
        <f>+'Indice PondENGHO'!N73</f>
        <v>1127.794677734375</v>
      </c>
      <c r="AP74" s="62">
        <f>+'Indice PondENGHO'!O73</f>
        <v>945.67584228515625</v>
      </c>
      <c r="AQ74" s="62">
        <f t="shared" si="72"/>
        <v>1093.4339599609375</v>
      </c>
      <c r="AR74" s="62"/>
      <c r="AS74" s="62">
        <f>+'Indice PondENGHO'!AZ73</f>
        <v>1124.513671875</v>
      </c>
      <c r="AT74" s="62">
        <f>+'Indice PondENGHO'!BA73</f>
        <v>878.605224609375</v>
      </c>
      <c r="AU74" s="62">
        <f>+'Indice PondENGHO'!BB73</f>
        <v>1311.928955078125</v>
      </c>
      <c r="AV74" s="62">
        <f>+'Indice PondENGHO'!BC73</f>
        <v>816.743896484375</v>
      </c>
      <c r="AW74" s="62">
        <f>+'Indice PondENGHO'!BD73</f>
        <v>1084.7020263671875</v>
      </c>
      <c r="AX74" s="62">
        <f>+'Indice PondENGHO'!BE73</f>
        <v>1145.0069580078125</v>
      </c>
      <c r="AY74" s="62">
        <f>+'Indice PondENGHO'!BF73</f>
        <v>1122.5367431640625</v>
      </c>
      <c r="AZ74" s="62">
        <f>+'Indice PondENGHO'!BG73</f>
        <v>808.70416259765625</v>
      </c>
      <c r="BA74" s="62">
        <f>+'Indice PondENGHO'!BH73</f>
        <v>993.42926025390625</v>
      </c>
      <c r="BB74" s="62">
        <f>+'Indice PondENGHO'!BI73</f>
        <v>883.00048828125</v>
      </c>
      <c r="BC74" s="62">
        <f>+'Indice PondENGHO'!BJ73</f>
        <v>1119.4190673828125</v>
      </c>
      <c r="BD74" s="62">
        <f>+'Indice PondENGHO'!BK73</f>
        <v>939.92877197265625</v>
      </c>
      <c r="BE74" s="62">
        <f t="shared" si="73"/>
        <v>1067.5098876953125</v>
      </c>
      <c r="BG74" s="63">
        <f t="shared" si="74"/>
        <v>1.6028044503236654</v>
      </c>
      <c r="BH74" s="63">
        <f t="shared" si="75"/>
        <v>0.10603293874368563</v>
      </c>
      <c r="BI74" s="63">
        <f t="shared" si="76"/>
        <v>0.51330355792168936</v>
      </c>
      <c r="BJ74" s="63">
        <f t="shared" si="77"/>
        <v>0.85987168972136363</v>
      </c>
      <c r="BK74" s="63">
        <f t="shared" si="78"/>
        <v>0.22217794175181432</v>
      </c>
      <c r="BL74" s="63">
        <f t="shared" si="79"/>
        <v>0.20235787017904533</v>
      </c>
      <c r="BM74" s="63">
        <f t="shared" si="80"/>
        <v>0.6236090798545898</v>
      </c>
      <c r="BN74" s="63">
        <f t="shared" si="81"/>
        <v>0.2206907604040107</v>
      </c>
      <c r="BO74" s="63">
        <f t="shared" si="82"/>
        <v>0.33064917230957935</v>
      </c>
      <c r="BP74" s="63">
        <f t="shared" si="83"/>
        <v>7.482904935919972E-2</v>
      </c>
      <c r="BQ74" s="63">
        <f t="shared" si="84"/>
        <v>0.24505348865207036</v>
      </c>
      <c r="BR74" s="63">
        <f t="shared" si="85"/>
        <v>0.18296907943782786</v>
      </c>
      <c r="BS74" s="63">
        <f t="shared" si="109"/>
        <v>5.184349078658542</v>
      </c>
      <c r="BT74" s="63">
        <f t="shared" si="110"/>
        <v>5.1585923553434165</v>
      </c>
      <c r="BV74" s="63">
        <f t="shared" si="111"/>
        <v>0.73622866727513259</v>
      </c>
      <c r="BW74" s="63">
        <f t="shared" si="86"/>
        <v>8.8952281905288616E-2</v>
      </c>
      <c r="BX74" s="63">
        <f t="shared" si="87"/>
        <v>0.42025350063818667</v>
      </c>
      <c r="BY74" s="63">
        <f t="shared" si="88"/>
        <v>0.96640514042429837</v>
      </c>
      <c r="BZ74" s="63">
        <f t="shared" si="89"/>
        <v>0.41141638760241739</v>
      </c>
      <c r="CA74" s="63">
        <f t="shared" si="90"/>
        <v>0.33252701564763204</v>
      </c>
      <c r="CB74" s="63">
        <f t="shared" si="91"/>
        <v>1.0100826671275678</v>
      </c>
      <c r="CC74" s="63">
        <f t="shared" si="92"/>
        <v>0.21334844042389303</v>
      </c>
      <c r="CD74" s="63">
        <f t="shared" si="93"/>
        <v>0.40802179995883187</v>
      </c>
      <c r="CE74" s="63">
        <f t="shared" si="94"/>
        <v>0.19208271602765997</v>
      </c>
      <c r="CF74" s="63">
        <f t="shared" si="95"/>
        <v>0.47986709273259665</v>
      </c>
      <c r="CG74" s="63">
        <f t="shared" si="96"/>
        <v>0.25404880949952302</v>
      </c>
      <c r="CH74" s="63">
        <f t="shared" si="112"/>
        <v>5.5132345192630279</v>
      </c>
      <c r="CI74" s="55">
        <f t="shared" si="113"/>
        <v>5.4620779079509019</v>
      </c>
      <c r="CK74" s="63">
        <f t="shared" si="114"/>
        <v>0.86657578304853278</v>
      </c>
      <c r="CL74" s="63">
        <f t="shared" si="115"/>
        <v>1.7080656838397018E-2</v>
      </c>
      <c r="CM74" s="63">
        <f t="shared" si="116"/>
        <v>9.3050057283502685E-2</v>
      </c>
      <c r="CN74" s="63">
        <f t="shared" si="117"/>
        <v>-0.10653345070293474</v>
      </c>
      <c r="CO74" s="63">
        <f t="shared" si="118"/>
        <v>-0.18923844585060307</v>
      </c>
      <c r="CP74" s="63">
        <f t="shared" si="119"/>
        <v>-0.13016914546858671</v>
      </c>
      <c r="CQ74" s="63">
        <f t="shared" si="120"/>
        <v>-0.38647358727297798</v>
      </c>
      <c r="CR74" s="63">
        <f t="shared" si="121"/>
        <v>7.3423199801176675E-3</v>
      </c>
      <c r="CS74" s="63">
        <f t="shared" si="122"/>
        <v>-7.7372627649252512E-2</v>
      </c>
      <c r="CT74" s="63">
        <f t="shared" si="123"/>
        <v>-0.11725366666846025</v>
      </c>
      <c r="CU74" s="63">
        <f t="shared" si="124"/>
        <v>-0.23481360408052629</v>
      </c>
      <c r="CV74" s="63">
        <f t="shared" si="125"/>
        <v>-7.1079730061695157E-2</v>
      </c>
      <c r="CW74" s="63">
        <f t="shared" si="126"/>
        <v>-0.32888544060448588</v>
      </c>
      <c r="CX74" s="63">
        <f t="shared" si="127"/>
        <v>-0.30348555260748533</v>
      </c>
    </row>
    <row r="75" spans="1:102" x14ac:dyDescent="0.2">
      <c r="A75" s="61">
        <f>+'Indice PondENGHO'!A74</f>
        <v>44896</v>
      </c>
      <c r="B75" s="55">
        <f>+'Indice PondENGHO'!B74</f>
        <v>12</v>
      </c>
      <c r="C75" s="55">
        <f>+'Indice PondENGHO'!C74</f>
        <v>2022</v>
      </c>
      <c r="D75" s="62">
        <f>+'Indice PondENGHO'!BL74</f>
        <v>1148.798095703125</v>
      </c>
      <c r="E75" s="62">
        <f>+'Indice PondENGHO'!BM74</f>
        <v>1139.1617431640625</v>
      </c>
      <c r="F75" s="62">
        <f>+'Indice PondENGHO'!BN74</f>
        <v>1138.5487060546875</v>
      </c>
      <c r="G75" s="62">
        <f>+'Indice PondENGHO'!BO74</f>
        <v>1135.561767578125</v>
      </c>
      <c r="H75" s="62">
        <f>+'Indice PondENGHO'!BP74</f>
        <v>1126.6529541015625</v>
      </c>
      <c r="I75" s="62">
        <f>+'Indice PondENGHO'!CD74</f>
        <v>1135.3873291015625</v>
      </c>
      <c r="K75" s="63">
        <f t="shared" si="97"/>
        <v>0.62752126600267943</v>
      </c>
      <c r="L75" s="63">
        <f t="shared" si="98"/>
        <v>0.8183359405619357</v>
      </c>
      <c r="M75" s="63">
        <f t="shared" si="99"/>
        <v>0.9449616693783095</v>
      </c>
      <c r="N75" s="63">
        <f t="shared" si="100"/>
        <v>1.2058135331948845</v>
      </c>
      <c r="O75" s="63">
        <f t="shared" si="101"/>
        <v>1.7738418482569616</v>
      </c>
      <c r="P75" s="63">
        <f t="shared" si="102"/>
        <v>5.370474257394771</v>
      </c>
      <c r="Q75" s="63">
        <f t="shared" si="103"/>
        <v>5.3704520008460266</v>
      </c>
      <c r="S75" s="62">
        <f>+'Indice PondENGHO'!D74</f>
        <v>1192.99267578125</v>
      </c>
      <c r="T75" s="62">
        <f>+'Indice PondENGHO'!P74</f>
        <v>1189.52490234375</v>
      </c>
      <c r="U75" s="62">
        <f>+'Indice PondENGHO'!AB74</f>
        <v>1187.4095458984375</v>
      </c>
      <c r="V75" s="62">
        <f>+'Indice PondENGHO'!AN74</f>
        <v>1185.318359375</v>
      </c>
      <c r="W75" s="62">
        <f>+'Indice PondENGHO'!AZ74</f>
        <v>1181.74072265625</v>
      </c>
      <c r="Y75" s="63">
        <f t="shared" si="104"/>
        <v>1.60222750937247</v>
      </c>
      <c r="Z75" s="63">
        <f t="shared" si="105"/>
        <v>1.3520315136797065</v>
      </c>
      <c r="AA75" s="63">
        <f t="shared" si="106"/>
        <v>1.2755576139772107</v>
      </c>
      <c r="AB75" s="63">
        <f t="shared" si="107"/>
        <v>1.0817577887356815</v>
      </c>
      <c r="AC75" s="63">
        <f t="shared" si="108"/>
        <v>0.84156493844515146</v>
      </c>
      <c r="AE75" s="62">
        <f>+'Indice PondENGHO'!D74</f>
        <v>1192.99267578125</v>
      </c>
      <c r="AF75" s="62">
        <f>+'Indice PondENGHO'!E74</f>
        <v>949.3426513671875</v>
      </c>
      <c r="AG75" s="62">
        <f>+'Indice PondENGHO'!F74</f>
        <v>1351.963623046875</v>
      </c>
      <c r="AH75" s="62">
        <f>+'Indice PondENGHO'!G74</f>
        <v>887.80291748046875</v>
      </c>
      <c r="AI75" s="62">
        <f>+'Indice PondENGHO'!H74</f>
        <v>1142.8155517578125</v>
      </c>
      <c r="AJ75" s="62">
        <f>+'Indice PondENGHO'!I74</f>
        <v>1255.2882080078125</v>
      </c>
      <c r="AK75" s="62">
        <f>+'Indice PondENGHO'!J74</f>
        <v>1207.1695556640625</v>
      </c>
      <c r="AL75" s="62">
        <f>+'Indice PondENGHO'!K74</f>
        <v>845.47662353515625</v>
      </c>
      <c r="AM75" s="62">
        <f>+'Indice PondENGHO'!L74</f>
        <v>1042.193603515625</v>
      </c>
      <c r="AN75" s="62">
        <f>+'Indice PondENGHO'!M74</f>
        <v>896.27117919921875</v>
      </c>
      <c r="AO75" s="62">
        <f>+'Indice PondENGHO'!N74</f>
        <v>1207.2427978515625</v>
      </c>
      <c r="AP75" s="62">
        <f>+'Indice PondENGHO'!O74</f>
        <v>999.7518310546875</v>
      </c>
      <c r="AQ75" s="62">
        <f t="shared" si="72"/>
        <v>1148.798095703125</v>
      </c>
      <c r="AR75" s="62"/>
      <c r="AS75" s="62">
        <f>+'Indice PondENGHO'!AZ74</f>
        <v>1181.74072265625</v>
      </c>
      <c r="AT75" s="62">
        <f>+'Indice PondENGHO'!BA74</f>
        <v>939.96234130859375</v>
      </c>
      <c r="AU75" s="62">
        <f>+'Indice PondENGHO'!BB74</f>
        <v>1379.40283203125</v>
      </c>
      <c r="AV75" s="62">
        <f>+'Indice PondENGHO'!BC74</f>
        <v>851.20269775390625</v>
      </c>
      <c r="AW75" s="62">
        <f>+'Indice PondENGHO'!BD74</f>
        <v>1151.3011474609375</v>
      </c>
      <c r="AX75" s="62">
        <f>+'Indice PondENGHO'!BE74</f>
        <v>1210.0758056640625</v>
      </c>
      <c r="AY75" s="62">
        <f>+'Indice PondENGHO'!BF74</f>
        <v>1186.533447265625</v>
      </c>
      <c r="AZ75" s="62">
        <f>+'Indice PondENGHO'!BG74</f>
        <v>830.40728759765625</v>
      </c>
      <c r="BA75" s="62">
        <f>+'Indice PondENGHO'!BH74</f>
        <v>1039.5506591796875</v>
      </c>
      <c r="BB75" s="62">
        <f>+'Indice PondENGHO'!BI74</f>
        <v>941.76910400390625</v>
      </c>
      <c r="BC75" s="62">
        <f>+'Indice PondENGHO'!BJ74</f>
        <v>1199.7886962890625</v>
      </c>
      <c r="BD75" s="62">
        <f>+'Indice PondENGHO'!BK74</f>
        <v>994.44921875</v>
      </c>
      <c r="BE75" s="62">
        <f t="shared" si="73"/>
        <v>1126.6529541015625</v>
      </c>
      <c r="BG75" s="63">
        <f t="shared" si="74"/>
        <v>1.60222750937247</v>
      </c>
      <c r="BH75" s="63">
        <f t="shared" si="75"/>
        <v>0.12622152933366182</v>
      </c>
      <c r="BI75" s="63">
        <f t="shared" si="76"/>
        <v>0.47915967454660674</v>
      </c>
      <c r="BJ75" s="63">
        <f t="shared" si="77"/>
        <v>0.45773351023162884</v>
      </c>
      <c r="BK75" s="63">
        <f t="shared" si="78"/>
        <v>0.25245757509124878</v>
      </c>
      <c r="BL75" s="63">
        <f t="shared" si="79"/>
        <v>0.2572544228608783</v>
      </c>
      <c r="BM75" s="63">
        <f t="shared" si="80"/>
        <v>0.64930328338113408</v>
      </c>
      <c r="BN75" s="63">
        <f t="shared" si="81"/>
        <v>0.11075641680696179</v>
      </c>
      <c r="BO75" s="63">
        <f t="shared" si="82"/>
        <v>0.34760743311962661</v>
      </c>
      <c r="BP75" s="63">
        <f t="shared" si="83"/>
        <v>7.7415914188419893E-2</v>
      </c>
      <c r="BQ75" s="63">
        <f t="shared" si="84"/>
        <v>0.31888437412810611</v>
      </c>
      <c r="BR75" s="63">
        <f t="shared" si="85"/>
        <v>0.18145755256485496</v>
      </c>
      <c r="BS75" s="63">
        <f t="shared" si="109"/>
        <v>4.8604791956255982</v>
      </c>
      <c r="BT75" s="63">
        <f t="shared" si="110"/>
        <v>5.0633268921120189</v>
      </c>
      <c r="BV75" s="63">
        <f t="shared" si="111"/>
        <v>0.84156493844515146</v>
      </c>
      <c r="BW75" s="63">
        <f t="shared" si="86"/>
        <v>0.1057789668795952</v>
      </c>
      <c r="BX75" s="63">
        <f t="shared" si="87"/>
        <v>0.37732016076714892</v>
      </c>
      <c r="BY75" s="63">
        <f t="shared" si="88"/>
        <v>0.47191340432640194</v>
      </c>
      <c r="BZ75" s="63">
        <f t="shared" si="89"/>
        <v>0.43642323909121467</v>
      </c>
      <c r="CA75" s="63">
        <f t="shared" si="90"/>
        <v>0.48742044452990235</v>
      </c>
      <c r="CB75" s="63">
        <f t="shared" si="91"/>
        <v>0.93789126815258805</v>
      </c>
      <c r="CC75" s="63">
        <f t="shared" si="92"/>
        <v>9.2618731664485712E-2</v>
      </c>
      <c r="CD75" s="63">
        <f t="shared" si="93"/>
        <v>0.42108381041450116</v>
      </c>
      <c r="CE75" s="63">
        <f t="shared" si="94"/>
        <v>0.20721036277283825</v>
      </c>
      <c r="CF75" s="63">
        <f t="shared" si="95"/>
        <v>0.6144562328421056</v>
      </c>
      <c r="CG75" s="63">
        <f t="shared" si="96"/>
        <v>0.25577346754262764</v>
      </c>
      <c r="CH75" s="63">
        <f t="shared" si="112"/>
        <v>5.2494550274285601</v>
      </c>
      <c r="CI75" s="55">
        <f t="shared" si="113"/>
        <v>5.5402827728309179</v>
      </c>
      <c r="CK75" s="63">
        <f t="shared" si="114"/>
        <v>0.76066257092731859</v>
      </c>
      <c r="CL75" s="63">
        <f t="shared" si="115"/>
        <v>2.0442562454066615E-2</v>
      </c>
      <c r="CM75" s="63">
        <f t="shared" si="116"/>
        <v>0.10183951377945782</v>
      </c>
      <c r="CN75" s="63">
        <f t="shared" si="117"/>
        <v>-1.4179894094773104E-2</v>
      </c>
      <c r="CO75" s="63">
        <f t="shared" si="118"/>
        <v>-0.18396566399996589</v>
      </c>
      <c r="CP75" s="63">
        <f t="shared" si="119"/>
        <v>-0.23016602166902406</v>
      </c>
      <c r="CQ75" s="63">
        <f t="shared" si="120"/>
        <v>-0.28858798477145398</v>
      </c>
      <c r="CR75" s="63">
        <f t="shared" si="121"/>
        <v>1.8137685142476073E-2</v>
      </c>
      <c r="CS75" s="63">
        <f t="shared" si="122"/>
        <v>-7.3476377294874551E-2</v>
      </c>
      <c r="CT75" s="63">
        <f t="shared" si="123"/>
        <v>-0.12979444858441835</v>
      </c>
      <c r="CU75" s="63">
        <f t="shared" si="124"/>
        <v>-0.29557185871399949</v>
      </c>
      <c r="CV75" s="63">
        <f t="shared" si="125"/>
        <v>-7.4315914977772679E-2</v>
      </c>
      <c r="CW75" s="63">
        <f t="shared" si="126"/>
        <v>-0.38897583180296191</v>
      </c>
      <c r="CX75" s="63">
        <f t="shared" si="127"/>
        <v>-0.47695588071889894</v>
      </c>
    </row>
    <row r="76" spans="1:102" x14ac:dyDescent="0.2">
      <c r="A76" s="61">
        <f>+'Indice PondENGHO'!A75</f>
        <v>44927</v>
      </c>
      <c r="B76" s="55">
        <f>+'Indice PondENGHO'!B75</f>
        <v>1</v>
      </c>
      <c r="C76" s="55">
        <f>+'Indice PondENGHO'!C75</f>
        <v>2023</v>
      </c>
      <c r="D76" s="62">
        <f>+'Indice PondENGHO'!BL75</f>
        <v>1223.17578125</v>
      </c>
      <c r="E76" s="62">
        <f>+'Indice PondENGHO'!BM75</f>
        <v>1212.56298828125</v>
      </c>
      <c r="F76" s="62">
        <f>+'Indice PondENGHO'!BN75</f>
        <v>1211.2703857421875</v>
      </c>
      <c r="G76" s="62">
        <f>+'Indice PondENGHO'!BO75</f>
        <v>1207.8690185546875</v>
      </c>
      <c r="H76" s="62">
        <f>+'Indice PondENGHO'!BP75</f>
        <v>1198.515380859375</v>
      </c>
      <c r="I76" s="62">
        <f>+'Indice PondENGHO'!CD75</f>
        <v>1208.046875</v>
      </c>
      <c r="K76" s="63">
        <f t="shared" si="97"/>
        <v>0.80006217849798356</v>
      </c>
      <c r="L76" s="63">
        <f t="shared" si="98"/>
        <v>1.0034950527125461</v>
      </c>
      <c r="M76" s="63">
        <f t="shared" si="99"/>
        <v>1.131871369827586</v>
      </c>
      <c r="N76" s="63">
        <f t="shared" si="100"/>
        <v>1.4186228903393849</v>
      </c>
      <c r="O76" s="63">
        <f t="shared" si="101"/>
        <v>2.0454746179064704</v>
      </c>
      <c r="P76" s="63">
        <f t="shared" si="102"/>
        <v>6.399526109283971</v>
      </c>
      <c r="Q76" s="63">
        <f t="shared" si="103"/>
        <v>6.3995382048109839</v>
      </c>
      <c r="S76" s="62">
        <f>+'Indice PondENGHO'!D75</f>
        <v>1272.48046875</v>
      </c>
      <c r="T76" s="62">
        <f>+'Indice PondENGHO'!P75</f>
        <v>1267.9766845703125</v>
      </c>
      <c r="U76" s="62">
        <f>+'Indice PondENGHO'!AB75</f>
        <v>1264.927001953125</v>
      </c>
      <c r="V76" s="62">
        <f>+'Indice PondENGHO'!AN75</f>
        <v>1262.0189208984375</v>
      </c>
      <c r="W76" s="62">
        <f>+'Indice PondENGHO'!AZ75</f>
        <v>1257.277099609375</v>
      </c>
      <c r="Y76" s="63">
        <f t="shared" si="104"/>
        <v>2.3853998056282828</v>
      </c>
      <c r="Z76" s="63">
        <f t="shared" si="105"/>
        <v>1.907231248110814</v>
      </c>
      <c r="AA76" s="63">
        <f t="shared" si="106"/>
        <v>1.7276956295521351</v>
      </c>
      <c r="AB76" s="63">
        <f t="shared" si="107"/>
        <v>1.4238755138573345</v>
      </c>
      <c r="AC76" s="63">
        <f t="shared" si="108"/>
        <v>1.0525049946519502</v>
      </c>
      <c r="AE76" s="62">
        <f>+'Indice PondENGHO'!D75</f>
        <v>1272.48046875</v>
      </c>
      <c r="AF76" s="62">
        <f>+'Indice PondENGHO'!E75</f>
        <v>1018.5184936523438</v>
      </c>
      <c r="AG76" s="62">
        <f>+'Indice PondENGHO'!F75</f>
        <v>1427.155029296875</v>
      </c>
      <c r="AH76" s="62">
        <f>+'Indice PondENGHO'!G75</f>
        <v>955.70697021484375</v>
      </c>
      <c r="AI76" s="62">
        <f>+'Indice PondENGHO'!H75</f>
        <v>1214.5330810546875</v>
      </c>
      <c r="AJ76" s="62">
        <f>+'Indice PondENGHO'!I75</f>
        <v>1314.766357421875</v>
      </c>
      <c r="AK76" s="62">
        <f>+'Indice PondENGHO'!J75</f>
        <v>1276.6165771484375</v>
      </c>
      <c r="AL76" s="62">
        <f>+'Indice PondENGHO'!K75</f>
        <v>903.133544921875</v>
      </c>
      <c r="AM76" s="62">
        <f>+'Indice PondENGHO'!L75</f>
        <v>1129.322998046875</v>
      </c>
      <c r="AN76" s="62">
        <f>+'Indice PondENGHO'!M75</f>
        <v>932.74658203125</v>
      </c>
      <c r="AO76" s="62">
        <f>+'Indice PondENGHO'!N75</f>
        <v>1284.4176025390625</v>
      </c>
      <c r="AP76" s="62">
        <f>+'Indice PondENGHO'!O75</f>
        <v>1068.984130859375</v>
      </c>
      <c r="AQ76" s="62">
        <f t="shared" si="72"/>
        <v>1223.17578125</v>
      </c>
      <c r="AR76" s="62"/>
      <c r="AS76" s="62">
        <f>+'Indice PondENGHO'!AZ75</f>
        <v>1257.277099609375</v>
      </c>
      <c r="AT76" s="62">
        <f>+'Indice PondENGHO'!BA75</f>
        <v>1009.2369384765625</v>
      </c>
      <c r="AU76" s="62">
        <f>+'Indice PondENGHO'!BB75</f>
        <v>1457.223388671875</v>
      </c>
      <c r="AV76" s="62">
        <f>+'Indice PondENGHO'!BC75</f>
        <v>920.60870361328125</v>
      </c>
      <c r="AW76" s="62">
        <f>+'Indice PondENGHO'!BD75</f>
        <v>1223.0623779296875</v>
      </c>
      <c r="AX76" s="62">
        <f>+'Indice PondENGHO'!BE75</f>
        <v>1271.8487548828125</v>
      </c>
      <c r="AY76" s="62">
        <f>+'Indice PondENGHO'!BF75</f>
        <v>1257.50537109375</v>
      </c>
      <c r="AZ76" s="62">
        <f>+'Indice PondENGHO'!BG75</f>
        <v>890.85845947265625</v>
      </c>
      <c r="BA76" s="62">
        <f>+'Indice PondENGHO'!BH75</f>
        <v>1131.0208740234375</v>
      </c>
      <c r="BB76" s="62">
        <f>+'Indice PondENGHO'!BI75</f>
        <v>981.29931640625</v>
      </c>
      <c r="BC76" s="62">
        <f>+'Indice PondENGHO'!BJ75</f>
        <v>1271.4959716796875</v>
      </c>
      <c r="BD76" s="62">
        <f>+'Indice PondENGHO'!BK75</f>
        <v>1062.9964599609375</v>
      </c>
      <c r="BE76" s="62">
        <f t="shared" si="73"/>
        <v>1198.515380859375</v>
      </c>
      <c r="BG76" s="63">
        <f t="shared" si="74"/>
        <v>2.3853998056282828</v>
      </c>
      <c r="BH76" s="63">
        <f t="shared" si="75"/>
        <v>0.13389697004873116</v>
      </c>
      <c r="BI76" s="63">
        <f t="shared" si="76"/>
        <v>0.52311357979189987</v>
      </c>
      <c r="BJ76" s="63">
        <f t="shared" si="77"/>
        <v>0.83882592871124551</v>
      </c>
      <c r="BK76" s="63">
        <f t="shared" si="78"/>
        <v>0.25716357028824605</v>
      </c>
      <c r="BL76" s="63">
        <f t="shared" si="79"/>
        <v>0.21670682060535085</v>
      </c>
      <c r="BM76" s="63">
        <f t="shared" si="80"/>
        <v>0.62802827313072518</v>
      </c>
      <c r="BN76" s="63">
        <f t="shared" si="81"/>
        <v>0.2517338607244517</v>
      </c>
      <c r="BO76" s="63">
        <f t="shared" si="82"/>
        <v>0.58416355642014572</v>
      </c>
      <c r="BP76" s="63">
        <f t="shared" si="83"/>
        <v>5.2332046964596188E-2</v>
      </c>
      <c r="BQ76" s="63">
        <f t="shared" si="84"/>
        <v>0.2948315823484543</v>
      </c>
      <c r="BR76" s="63">
        <f t="shared" si="85"/>
        <v>0.22112008337667774</v>
      </c>
      <c r="BS76" s="63">
        <f t="shared" si="109"/>
        <v>6.3873160780388076</v>
      </c>
      <c r="BT76" s="63">
        <f t="shared" si="110"/>
        <v>6.4743914378924794</v>
      </c>
      <c r="BV76" s="63">
        <f t="shared" si="111"/>
        <v>1.0525049946519502</v>
      </c>
      <c r="BW76" s="63">
        <f t="shared" si="86"/>
        <v>0.11315926909083453</v>
      </c>
      <c r="BX76" s="63">
        <f t="shared" si="87"/>
        <v>0.41233521375846016</v>
      </c>
      <c r="BY76" s="63">
        <f t="shared" si="88"/>
        <v>0.9006186726679154</v>
      </c>
      <c r="BZ76" s="63">
        <f t="shared" si="89"/>
        <v>0.44556492303353279</v>
      </c>
      <c r="CA76" s="63">
        <f t="shared" si="90"/>
        <v>0.43844054474430605</v>
      </c>
      <c r="CB76" s="63">
        <f t="shared" si="91"/>
        <v>0.98551493218539088</v>
      </c>
      <c r="CC76" s="63">
        <f t="shared" si="92"/>
        <v>0.24443479568705531</v>
      </c>
      <c r="CD76" s="63">
        <f t="shared" si="93"/>
        <v>0.79127513442416075</v>
      </c>
      <c r="CE76" s="63">
        <f t="shared" si="94"/>
        <v>0.13206170632649034</v>
      </c>
      <c r="CF76" s="63">
        <f t="shared" si="95"/>
        <v>0.51945024886833346</v>
      </c>
      <c r="CG76" s="63">
        <f t="shared" si="96"/>
        <v>0.30469674332018165</v>
      </c>
      <c r="CH76" s="63">
        <f t="shared" si="112"/>
        <v>6.3400571787586104</v>
      </c>
      <c r="CI76" s="55">
        <f t="shared" si="113"/>
        <v>6.3783995325444653</v>
      </c>
      <c r="CK76" s="63">
        <f t="shared" si="114"/>
        <v>1.3328948109763326</v>
      </c>
      <c r="CL76" s="63">
        <f t="shared" si="115"/>
        <v>2.0737700957896635E-2</v>
      </c>
      <c r="CM76" s="63">
        <f t="shared" si="116"/>
        <v>0.11077836603343971</v>
      </c>
      <c r="CN76" s="63">
        <f t="shared" si="117"/>
        <v>-6.1792743956669893E-2</v>
      </c>
      <c r="CO76" s="63">
        <f t="shared" si="118"/>
        <v>-0.18840135274528674</v>
      </c>
      <c r="CP76" s="63">
        <f t="shared" si="119"/>
        <v>-0.2217337241389552</v>
      </c>
      <c r="CQ76" s="63">
        <f t="shared" si="120"/>
        <v>-0.3574866590546657</v>
      </c>
      <c r="CR76" s="63">
        <f t="shared" si="121"/>
        <v>7.299065037396385E-3</v>
      </c>
      <c r="CS76" s="63">
        <f t="shared" si="122"/>
        <v>-0.20711157800401503</v>
      </c>
      <c r="CT76" s="63">
        <f t="shared" si="123"/>
        <v>-7.9729659361894148E-2</v>
      </c>
      <c r="CU76" s="63">
        <f t="shared" si="124"/>
        <v>-0.22461866651987916</v>
      </c>
      <c r="CV76" s="63">
        <f t="shared" si="125"/>
        <v>-8.3576659943503911E-2</v>
      </c>
      <c r="CW76" s="63">
        <f t="shared" si="126"/>
        <v>4.725889928019722E-2</v>
      </c>
      <c r="CX76" s="63">
        <f t="shared" si="127"/>
        <v>9.5991905348014051E-2</v>
      </c>
    </row>
    <row r="77" spans="1:102" x14ac:dyDescent="0.2">
      <c r="A77" s="61">
        <f>+'Indice PondENGHO'!A76</f>
        <v>44958</v>
      </c>
      <c r="B77" s="55">
        <f>+'Indice PondENGHO'!B76</f>
        <v>2</v>
      </c>
      <c r="C77" s="55">
        <f>+'Indice PondENGHO'!C76</f>
        <v>2023</v>
      </c>
      <c r="D77" s="62">
        <f>+'Indice PondENGHO'!BL76</f>
        <v>1313.4647216796875</v>
      </c>
      <c r="E77" s="62">
        <f>+'Indice PondENGHO'!BM76</f>
        <v>1298.5888671875</v>
      </c>
      <c r="F77" s="62">
        <f>+'Indice PondENGHO'!BN76</f>
        <v>1295.5487060546875</v>
      </c>
      <c r="G77" s="62">
        <f>+'Indice PondENGHO'!BO76</f>
        <v>1289.5738525390625</v>
      </c>
      <c r="H77" s="62">
        <f>+'Indice PondENGHO'!BP76</f>
        <v>1277.2337646484375</v>
      </c>
      <c r="I77" s="62">
        <f>+'Indice PondENGHO'!CD76</f>
        <v>1290.961181640625</v>
      </c>
      <c r="K77" s="63">
        <f t="shared" ref="K77" si="128">100*D$1*(D77-D76)/$I76</f>
        <v>0.91280055146448147</v>
      </c>
      <c r="L77" s="63">
        <f t="shared" ref="L77" si="129">100*E$1*(E77-E76)/$I76</f>
        <v>1.1053534831363587</v>
      </c>
      <c r="M77" s="63">
        <f t="shared" ref="M77" si="130">100*F$1*(F77-F76)/$I76</f>
        <v>1.2328473379037521</v>
      </c>
      <c r="N77" s="63">
        <f t="shared" ref="N77" si="131">100*G$1*(G77-G76)/$I76</f>
        <v>1.506583204102834</v>
      </c>
      <c r="O77" s="63">
        <f t="shared" ref="O77" si="132">100*H$1*(H77-H76)/$I76</f>
        <v>2.1058558592776215</v>
      </c>
      <c r="P77" s="63">
        <f t="shared" ref="P77" si="133">+SUM(K77:O77)</f>
        <v>6.8634404358850478</v>
      </c>
      <c r="Q77" s="63">
        <f t="shared" ref="Q77" si="134">100*(I77/I76-1)</f>
        <v>6.8635007760460498</v>
      </c>
      <c r="S77" s="62">
        <f>+'Indice PondENGHO'!D76</f>
        <v>1391.8052978515625</v>
      </c>
      <c r="T77" s="62">
        <f>+'Indice PondENGHO'!P76</f>
        <v>1386.3603515625</v>
      </c>
      <c r="U77" s="62">
        <f>+'Indice PondENGHO'!AB76</f>
        <v>1382.2474365234375</v>
      </c>
      <c r="V77" s="62">
        <f>+'Indice PondENGHO'!AN76</f>
        <v>1378.5592041015625</v>
      </c>
      <c r="W77" s="62">
        <f>+'Indice PondENGHO'!AZ76</f>
        <v>1373.213134765625</v>
      </c>
      <c r="Y77" s="63">
        <f t="shared" ref="Y77" si="135">+S$1*(S77-S76)/D76</f>
        <v>3.363151220791492</v>
      </c>
      <c r="Z77" s="63">
        <f t="shared" ref="Z77" si="136">+T$1*(T77-T76)/E76</f>
        <v>2.7037928261544995</v>
      </c>
      <c r="AA77" s="63">
        <f t="shared" ref="AA77" si="137">+U$1*(U77-U76)/F76</f>
        <v>2.4578303383372933</v>
      </c>
      <c r="AB77" s="63">
        <f t="shared" ref="AB77" si="138">+V$1*(V77-V76)/G76</f>
        <v>2.0339509131162621</v>
      </c>
      <c r="AC77" s="63">
        <f t="shared" ref="AC77" si="139">+W$1*(W77-W76)/H76</f>
        <v>1.5185636750115634</v>
      </c>
      <c r="AE77" s="62">
        <f>+'Indice PondENGHO'!D76</f>
        <v>1391.8052978515625</v>
      </c>
      <c r="AF77" s="62">
        <f>+'Indice PondENGHO'!E76</f>
        <v>1080.3973388671875</v>
      </c>
      <c r="AG77" s="62">
        <f>+'Indice PondENGHO'!F76</f>
        <v>1511.3060302734375</v>
      </c>
      <c r="AH77" s="62">
        <f>+'Indice PondENGHO'!G76</f>
        <v>1000.5023193359375</v>
      </c>
      <c r="AI77" s="62">
        <f>+'Indice PondENGHO'!H76</f>
        <v>1281.51171875</v>
      </c>
      <c r="AJ77" s="62">
        <f>+'Indice PondENGHO'!I76</f>
        <v>1383.9874267578125</v>
      </c>
      <c r="AK77" s="62">
        <f>+'Indice PondENGHO'!J76</f>
        <v>1342.017578125</v>
      </c>
      <c r="AL77" s="62">
        <f>+'Indice PondENGHO'!K76</f>
        <v>973.02789306640625</v>
      </c>
      <c r="AM77" s="62">
        <f>+'Indice PondENGHO'!L76</f>
        <v>1211.8902587890625</v>
      </c>
      <c r="AN77" s="62">
        <f>+'Indice PondENGHO'!M76</f>
        <v>978.64532470703125</v>
      </c>
      <c r="AO77" s="62">
        <f>+'Indice PondENGHO'!N76</f>
        <v>1383.13525390625</v>
      </c>
      <c r="AP77" s="62">
        <f>+'Indice PondENGHO'!O76</f>
        <v>1138.031982421875</v>
      </c>
      <c r="AQ77" s="62">
        <f t="shared" ref="AQ77" si="140">+D77</f>
        <v>1313.4647216796875</v>
      </c>
      <c r="AR77" s="62"/>
      <c r="AS77" s="62">
        <f>+'Indice PondENGHO'!AZ76</f>
        <v>1373.213134765625</v>
      </c>
      <c r="AT77" s="62">
        <f>+'Indice PondENGHO'!BA76</f>
        <v>1070.088623046875</v>
      </c>
      <c r="AU77" s="62">
        <f>+'Indice PondENGHO'!BB76</f>
        <v>1547.6522216796875</v>
      </c>
      <c r="AV77" s="62">
        <f>+'Indice PondENGHO'!BC76</f>
        <v>964.6436767578125</v>
      </c>
      <c r="AW77" s="62">
        <f>+'Indice PondENGHO'!BD76</f>
        <v>1287.6971435546875</v>
      </c>
      <c r="AX77" s="62">
        <f>+'Indice PondENGHO'!BE76</f>
        <v>1340.4423828125</v>
      </c>
      <c r="AY77" s="62">
        <f>+'Indice PondENGHO'!BF76</f>
        <v>1317.5687255859375</v>
      </c>
      <c r="AZ77" s="62">
        <f>+'Indice PondENGHO'!BG76</f>
        <v>959.5751953125</v>
      </c>
      <c r="BA77" s="62">
        <f>+'Indice PondENGHO'!BH76</f>
        <v>1208.3648681640625</v>
      </c>
      <c r="BB77" s="62">
        <f>+'Indice PondENGHO'!BI76</f>
        <v>1031.9154052734375</v>
      </c>
      <c r="BC77" s="62">
        <f>+'Indice PondENGHO'!BJ76</f>
        <v>1366.518798828125</v>
      </c>
      <c r="BD77" s="62">
        <f>+'Indice PondENGHO'!BK76</f>
        <v>1133.0604248046875</v>
      </c>
      <c r="BE77" s="62">
        <f t="shared" ref="BE77" si="141">+H77</f>
        <v>1277.2337646484375</v>
      </c>
      <c r="BG77" s="63">
        <f t="shared" ref="BG77" si="142">+AE$1*(AE77-AE76)/$AQ76</f>
        <v>3.363151220791492</v>
      </c>
      <c r="BH77" s="63">
        <f t="shared" ref="BH77" si="143">+AF$1*(AF77-AF76)/$AQ76</f>
        <v>0.11248984735157493</v>
      </c>
      <c r="BI77" s="63">
        <f t="shared" ref="BI77" si="144">+AG$1*(AG77-AG76)/$AQ76</f>
        <v>0.54984705947414936</v>
      </c>
      <c r="BJ77" s="63">
        <f t="shared" ref="BJ77" si="145">+AH$1*(AH77-AH76)/$AQ76</f>
        <v>0.5197133949833076</v>
      </c>
      <c r="BK77" s="63">
        <f t="shared" ref="BK77" si="146">+AI$1*(AI77-AI76)/$AQ76</f>
        <v>0.22556684784188158</v>
      </c>
      <c r="BL77" s="63">
        <f t="shared" ref="BL77" si="147">+AJ$1*(AJ77-AJ76)/$AQ76</f>
        <v>0.23686902393452877</v>
      </c>
      <c r="BM77" s="63">
        <f t="shared" ref="BM77" si="148">+AK$1*(AK77-AK76)/$AQ76</f>
        <v>0.55547536174960455</v>
      </c>
      <c r="BN77" s="63">
        <f t="shared" ref="BN77" si="149">+AL$1*(AL77-AL76)/$AQ76</f>
        <v>0.28660718886514996</v>
      </c>
      <c r="BO77" s="63">
        <f t="shared" ref="BO77" si="150">+AM$1*(AM77-AM76)/$AQ76</f>
        <v>0.5199151511660417</v>
      </c>
      <c r="BP77" s="63">
        <f t="shared" ref="BP77" si="151">+AN$1*(AN77-AN76)/$AQ76</f>
        <v>6.1847656460122254E-2</v>
      </c>
      <c r="BQ77" s="63">
        <f t="shared" ref="BQ77" si="152">+AO$1*(AO77-AO76)/$AQ76</f>
        <v>0.3541996372339839</v>
      </c>
      <c r="BR77" s="63">
        <f t="shared" ref="BR77" si="153">+AP$1*(AP77-AP76)/$AQ76</f>
        <v>0.20712114313372076</v>
      </c>
      <c r="BS77" s="63">
        <f t="shared" ref="BS77" si="154">+SUM(BG77:BR77)</f>
        <v>6.9928035329855573</v>
      </c>
      <c r="BT77" s="63">
        <f t="shared" ref="BT77" si="155">100*(D77/D76-1)</f>
        <v>7.3815179971449929</v>
      </c>
      <c r="BV77" s="63">
        <f t="shared" ref="BV77" si="156">+AS$1*(AS77-AS76)/$BE76</f>
        <v>1.5185636750115634</v>
      </c>
      <c r="BW77" s="63">
        <f t="shared" ref="BW77" si="157">+AT$1*(AT77-AT76)/$BE76</f>
        <v>9.3440526734727233E-2</v>
      </c>
      <c r="BX77" s="63">
        <f t="shared" ref="BX77" si="158">+AU$1*(AU77-AU76)/$BE76</f>
        <v>0.4504115998546413</v>
      </c>
      <c r="BY77" s="63">
        <f t="shared" ref="BY77" si="159">+AV$1*(AV77-AV76)/$BE76</f>
        <v>0.53714084521073924</v>
      </c>
      <c r="BZ77" s="63">
        <f t="shared" ref="BZ77" si="160">+AW$1*(AW77-AW76)/$BE76</f>
        <v>0.37725399130977194</v>
      </c>
      <c r="CA77" s="63">
        <f t="shared" ref="CA77" si="161">+AX$1*(AX77-AX76)/$BE76</f>
        <v>0.45765972330881705</v>
      </c>
      <c r="CB77" s="63">
        <f t="shared" ref="CB77" si="162">+AY$1*(AY77-AY76)/$BE76</f>
        <v>0.78403014786480685</v>
      </c>
      <c r="CC77" s="63">
        <f t="shared" ref="CC77" si="163">+AZ$1*(AZ77-AZ76)/$BE76</f>
        <v>0.26119651238702535</v>
      </c>
      <c r="CD77" s="63">
        <f t="shared" ref="CD77" si="164">+BA$1*(BA77-BA76)/$BE76</f>
        <v>0.62895701160223805</v>
      </c>
      <c r="CE77" s="63">
        <f t="shared" ref="CE77" si="165">+BB$1*(BB77-BB76)/$BE76</f>
        <v>0.15895818245430737</v>
      </c>
      <c r="CF77" s="63">
        <f t="shared" ref="CF77" si="166">+BC$1*(BC77-BC76)/$BE76</f>
        <v>0.64707591171331225</v>
      </c>
      <c r="CG77" s="63">
        <f t="shared" ref="CG77" si="167">+BD$1*(BD77-BD76)/$BE76</f>
        <v>0.29276495548985543</v>
      </c>
      <c r="CH77" s="63">
        <f t="shared" ref="CH77" si="168">+SUM(BV77:CG77)</f>
        <v>6.2074530829418046</v>
      </c>
      <c r="CI77" s="55">
        <f t="shared" ref="CI77" si="169">100*(H77/H76-1)</f>
        <v>6.5679911201989682</v>
      </c>
      <c r="CK77" s="63">
        <f t="shared" ref="CK77" si="170">+BG77-BV77</f>
        <v>1.8445875457799286</v>
      </c>
      <c r="CL77" s="63">
        <f t="shared" ref="CL77" si="171">+BH77-BW77</f>
        <v>1.9049320616847693E-2</v>
      </c>
      <c r="CM77" s="63">
        <f t="shared" ref="CM77" si="172">+BI77-BX77</f>
        <v>9.943545961950806E-2</v>
      </c>
      <c r="CN77" s="63">
        <f t="shared" ref="CN77" si="173">+BJ77-BY77</f>
        <v>-1.742745022743164E-2</v>
      </c>
      <c r="CO77" s="63">
        <f t="shared" ref="CO77" si="174">+BK77-BZ77</f>
        <v>-0.15168714346789036</v>
      </c>
      <c r="CP77" s="63">
        <f t="shared" ref="CP77" si="175">+BL77-CA77</f>
        <v>-0.22079069937428827</v>
      </c>
      <c r="CQ77" s="63">
        <f t="shared" ref="CQ77" si="176">+BM77-CB77</f>
        <v>-0.2285547861152023</v>
      </c>
      <c r="CR77" s="63">
        <f t="shared" ref="CR77" si="177">+BN77-CC77</f>
        <v>2.5410676478124616E-2</v>
      </c>
      <c r="CS77" s="63">
        <f t="shared" ref="CS77" si="178">+BO77-CD77</f>
        <v>-0.10904186043619635</v>
      </c>
      <c r="CT77" s="63">
        <f t="shared" ref="CT77" si="179">+BP77-CE77</f>
        <v>-9.7110525994185126E-2</v>
      </c>
      <c r="CU77" s="63">
        <f t="shared" ref="CU77" si="180">+BQ77-CF77</f>
        <v>-0.29287627447932835</v>
      </c>
      <c r="CV77" s="63">
        <f t="shared" ref="CV77" si="181">+BR77-CG77</f>
        <v>-8.5643812356134663E-2</v>
      </c>
      <c r="CW77" s="63">
        <f t="shared" ref="CW77" si="182">+BS77-CH77</f>
        <v>0.7853504500437527</v>
      </c>
      <c r="CX77" s="63">
        <f t="shared" ref="CX77" si="183">+BT77-CI77</f>
        <v>0.81352687694602466</v>
      </c>
    </row>
    <row r="78" spans="1:102" x14ac:dyDescent="0.2">
      <c r="A78" s="61">
        <f>+'Indice PondENGHO'!A77</f>
        <v>44986</v>
      </c>
      <c r="B78" s="55">
        <f>+'Indice PondENGHO'!B77</f>
        <v>3</v>
      </c>
      <c r="C78" s="55">
        <f>+'Indice PondENGHO'!C77</f>
        <v>2023</v>
      </c>
      <c r="D78" s="62">
        <f>+'Indice PondENGHO'!BL77</f>
        <v>1403.1744384765625</v>
      </c>
      <c r="E78" s="62">
        <f>+'Indice PondENGHO'!BM77</f>
        <v>1386.51904296875</v>
      </c>
      <c r="F78" s="62">
        <f>+'Indice PondENGHO'!BN77</f>
        <v>1383.22509765625</v>
      </c>
      <c r="G78" s="62">
        <f>+'Indice PondENGHO'!BO77</f>
        <v>1375.34228515625</v>
      </c>
      <c r="H78" s="62">
        <f>+'Indice PondENGHO'!BP77</f>
        <v>1360.4324951171875</v>
      </c>
      <c r="I78" s="62">
        <f>+'Indice PondENGHO'!CD77</f>
        <v>1377.0537109375</v>
      </c>
      <c r="K78" s="63">
        <f t="shared" ref="K78" si="184">100*D$1*(D78-D77)/$I77</f>
        <v>0.84869457423424266</v>
      </c>
      <c r="L78" s="63">
        <f t="shared" ref="L78" si="185">100*E$1*(E78-E77)/$I77</f>
        <v>1.0572570986908429</v>
      </c>
      <c r="M78" s="63">
        <f t="shared" ref="M78" si="186">100*F$1*(F78-F77)/$I77</f>
        <v>1.2001808717047884</v>
      </c>
      <c r="N78" s="63">
        <f t="shared" ref="N78" si="187">100*G$1*(G78-G77)/$I77</f>
        <v>1.4799377420404105</v>
      </c>
      <c r="O78" s="63">
        <f t="shared" ref="O78" si="188">100*H$1*(H78-H77)/$I77</f>
        <v>2.0827626209401799</v>
      </c>
      <c r="P78" s="63">
        <f t="shared" ref="P78" si="189">+SUM(K78:O78)</f>
        <v>6.6688329076104651</v>
      </c>
      <c r="Q78" s="63">
        <f t="shared" ref="Q78" si="190">100*(I78/I77-1)</f>
        <v>6.6688704913236752</v>
      </c>
      <c r="S78" s="62">
        <f>+'Indice PondENGHO'!D77</f>
        <v>1502.76806640625</v>
      </c>
      <c r="T78" s="62">
        <f>+'Indice PondENGHO'!P77</f>
        <v>1499.6552734375</v>
      </c>
      <c r="U78" s="62">
        <f>+'Indice PondENGHO'!AB77</f>
        <v>1497.10986328125</v>
      </c>
      <c r="V78" s="62">
        <f>+'Indice PondENGHO'!AN77</f>
        <v>1493.962646484375</v>
      </c>
      <c r="W78" s="62">
        <f>+'Indice PondENGHO'!AZ77</f>
        <v>1489.6024169921875</v>
      </c>
      <c r="Y78" s="63">
        <f t="shared" ref="Y78" si="191">+S$1*(S78-S77)/D77</f>
        <v>2.9124824646013501</v>
      </c>
      <c r="Z78" s="63">
        <f t="shared" ref="Z78" si="192">+T$1*(T78-T77)/E77</f>
        <v>2.4161544905316279</v>
      </c>
      <c r="AA78" s="63">
        <f t="shared" ref="AA78" si="193">+U$1*(U78-U77)/F77</f>
        <v>2.2497982762157611</v>
      </c>
      <c r="AB78" s="63">
        <f t="shared" ref="AB78" si="194">+V$1*(V78-V77)/G77</f>
        <v>1.8864998942097702</v>
      </c>
      <c r="AC78" s="63">
        <f t="shared" ref="AC78" si="195">+W$1*(W78-W77)/H77</f>
        <v>1.4305425297294234</v>
      </c>
      <c r="AE78" s="62">
        <f>+'Indice PondENGHO'!D77</f>
        <v>1502.76806640625</v>
      </c>
      <c r="AF78" s="62">
        <f>+'Indice PondENGHO'!E77</f>
        <v>1162.224609375</v>
      </c>
      <c r="AG78" s="62">
        <f>+'Indice PondENGHO'!F77</f>
        <v>1598.4229736328125</v>
      </c>
      <c r="AH78" s="62">
        <f>+'Indice PondENGHO'!G77</f>
        <v>1063.921142578125</v>
      </c>
      <c r="AI78" s="62">
        <f>+'Indice PondENGHO'!H77</f>
        <v>1358.599853515625</v>
      </c>
      <c r="AJ78" s="62">
        <f>+'Indice PondENGHO'!I77</f>
        <v>1463.31494140625</v>
      </c>
      <c r="AK78" s="62">
        <f>+'Indice PondENGHO'!J77</f>
        <v>1412.1849365234375</v>
      </c>
      <c r="AL78" s="62">
        <f>+'Indice PondENGHO'!K77</f>
        <v>991.82025146484375</v>
      </c>
      <c r="AM78" s="62">
        <f>+'Indice PondENGHO'!L77</f>
        <v>1272.5880126953125</v>
      </c>
      <c r="AN78" s="62">
        <f>+'Indice PondENGHO'!M77</f>
        <v>1078.25537109375</v>
      </c>
      <c r="AO78" s="62">
        <f>+'Indice PondENGHO'!N77</f>
        <v>1493.280517578125</v>
      </c>
      <c r="AP78" s="62">
        <f>+'Indice PondENGHO'!O77</f>
        <v>1209.4425048828125</v>
      </c>
      <c r="AQ78" s="62">
        <f t="shared" ref="AQ78" si="196">+D78</f>
        <v>1403.1744384765625</v>
      </c>
      <c r="AR78" s="62"/>
      <c r="AS78" s="62">
        <f>+'Indice PondENGHO'!AZ77</f>
        <v>1489.6024169921875</v>
      </c>
      <c r="AT78" s="62">
        <f>+'Indice PondENGHO'!BA77</f>
        <v>1149.4263916015625</v>
      </c>
      <c r="AU78" s="62">
        <f>+'Indice PondENGHO'!BB77</f>
        <v>1633.193115234375</v>
      </c>
      <c r="AV78" s="62">
        <f>+'Indice PondENGHO'!BC77</f>
        <v>1026.74365234375</v>
      </c>
      <c r="AW78" s="62">
        <f>+'Indice PondENGHO'!BD77</f>
        <v>1363.489501953125</v>
      </c>
      <c r="AX78" s="62">
        <f>+'Indice PondENGHO'!BE77</f>
        <v>1417.254638671875</v>
      </c>
      <c r="AY78" s="62">
        <f>+'Indice PondENGHO'!BF77</f>
        <v>1387.3624267578125</v>
      </c>
      <c r="AZ78" s="62">
        <f>+'Indice PondENGHO'!BG77</f>
        <v>977.0465087890625</v>
      </c>
      <c r="BA78" s="62">
        <f>+'Indice PondENGHO'!BH77</f>
        <v>1267.2674560546875</v>
      </c>
      <c r="BB78" s="62">
        <f>+'Indice PondENGHO'!BI77</f>
        <v>1118.897705078125</v>
      </c>
      <c r="BC78" s="62">
        <f>+'Indice PondENGHO'!BJ77</f>
        <v>1472.48583984375</v>
      </c>
      <c r="BD78" s="62">
        <f>+'Indice PondENGHO'!BK77</f>
        <v>1204.8302001953125</v>
      </c>
      <c r="BE78" s="62">
        <f t="shared" ref="BE78" si="197">+H78</f>
        <v>1360.4324951171875</v>
      </c>
      <c r="BG78" s="63">
        <f t="shared" ref="BG78" si="198">+AE$1*(AE78-AE77)/$AQ77</f>
        <v>2.9124824646013501</v>
      </c>
      <c r="BH78" s="63">
        <f t="shared" ref="BH78" si="199">+AF$1*(AF78-AF77)/$AQ77</f>
        <v>0.13852866624575738</v>
      </c>
      <c r="BI78" s="63">
        <f t="shared" ref="BI78" si="200">+AG$1*(AG78-AG77)/$AQ77</f>
        <v>0.53009744448913709</v>
      </c>
      <c r="BJ78" s="63">
        <f t="shared" ref="BJ78" si="201">+AH$1*(AH78-AH77)/$AQ77</f>
        <v>0.68520358241783808</v>
      </c>
      <c r="BK78" s="63">
        <f t="shared" ref="BK78" si="202">+AI$1*(AI78-AI77)/$AQ77</f>
        <v>0.24176696523225188</v>
      </c>
      <c r="BL78" s="63">
        <f t="shared" ref="BL78" si="203">+AJ$1*(AJ78-AJ77)/$AQ77</f>
        <v>0.2527925526151652</v>
      </c>
      <c r="BM78" s="63">
        <f t="shared" ref="BM78" si="204">+AK$1*(AK78-AK77)/$AQ77</f>
        <v>0.55499106706424051</v>
      </c>
      <c r="BN78" s="63">
        <f t="shared" ref="BN78" si="205">+AL$1*(AL78-AL77)/$AQ77</f>
        <v>7.1762369150734792E-2</v>
      </c>
      <c r="BO78" s="63">
        <f t="shared" ref="BO78" si="206">+AM$1*(AM78-AM77)/$AQ77</f>
        <v>0.35593252740328796</v>
      </c>
      <c r="BP78" s="63">
        <f t="shared" ref="BP78" si="207">+AN$1*(AN78-AN77)/$AQ77</f>
        <v>0.1249959847344818</v>
      </c>
      <c r="BQ78" s="63">
        <f t="shared" ref="BQ78" si="208">+AO$1*(AO78-AO77)/$AQ77</f>
        <v>0.36803539292863552</v>
      </c>
      <c r="BR78" s="63">
        <f t="shared" ref="BR78" si="209">+AP$1*(AP78-AP77)/$AQ77</f>
        <v>0.1994834799773792</v>
      </c>
      <c r="BS78" s="63">
        <f t="shared" ref="BS78" si="210">+SUM(BG78:BR78)</f>
        <v>6.4360724968602598</v>
      </c>
      <c r="BT78" s="63">
        <f t="shared" ref="BT78" si="211">100*(D78/D77-1)</f>
        <v>6.8300058095319249</v>
      </c>
      <c r="BV78" s="63">
        <f t="shared" ref="BV78" si="212">+AS$1*(AS78-AS77)/$BE77</f>
        <v>1.4305425297294234</v>
      </c>
      <c r="BW78" s="63">
        <f t="shared" ref="BW78" si="213">+AT$1*(AT78-AT77)/$BE77</f>
        <v>0.11431833087275928</v>
      </c>
      <c r="BX78" s="63">
        <f t="shared" ref="BX78" si="214">+AU$1*(AU78-AU77)/$BE77</f>
        <v>0.39980630981195836</v>
      </c>
      <c r="BY78" s="63">
        <f t="shared" ref="BY78" si="215">+AV$1*(AV78-AV77)/$BE77</f>
        <v>0.71081255930326359</v>
      </c>
      <c r="BZ78" s="63">
        <f t="shared" ref="BZ78" si="216">+AW$1*(AW78-AW77)/$BE77</f>
        <v>0.41511297377660855</v>
      </c>
      <c r="CA78" s="63">
        <f t="shared" ref="CA78" si="217">+AX$1*(AX78-AX77)/$BE77</f>
        <v>0.48090873013712065</v>
      </c>
      <c r="CB78" s="63">
        <f t="shared" ref="CB78" si="218">+AY$1*(AY78-AY77)/$BE77</f>
        <v>0.85489470990515959</v>
      </c>
      <c r="CC78" s="63">
        <f t="shared" ref="CC78" si="219">+AZ$1*(AZ78-AZ77)/$BE77</f>
        <v>6.2316582628694946E-2</v>
      </c>
      <c r="CD78" s="63">
        <f t="shared" ref="CD78" si="220">+BA$1*(BA78-BA77)/$BE77</f>
        <v>0.44947129792931462</v>
      </c>
      <c r="CE78" s="63">
        <f t="shared" ref="CE78" si="221">+BB$1*(BB78-BB77)/$BE77</f>
        <v>0.25632939441789854</v>
      </c>
      <c r="CF78" s="63">
        <f t="shared" ref="CF78" si="222">+BC$1*(BC78-BC77)/$BE77</f>
        <v>0.67712884344746449</v>
      </c>
      <c r="CG78" s="63">
        <f t="shared" ref="CG78" si="223">+BD$1*(BD78-BD77)/$BE77</f>
        <v>0.28140978066395317</v>
      </c>
      <c r="CH78" s="63">
        <f t="shared" ref="CH78" si="224">+SUM(BV78:CG78)</f>
        <v>6.1330520426236186</v>
      </c>
      <c r="CI78" s="55">
        <f t="shared" ref="CI78" si="225">100*(H78/H77-1)</f>
        <v>6.5139783156022979</v>
      </c>
      <c r="CK78" s="63">
        <f t="shared" ref="CK78" si="226">+BG78-BV78</f>
        <v>1.4819399348719267</v>
      </c>
      <c r="CL78" s="63">
        <f t="shared" ref="CL78" si="227">+BH78-BW78</f>
        <v>2.4210335372998104E-2</v>
      </c>
      <c r="CM78" s="63">
        <f t="shared" ref="CM78" si="228">+BI78-BX78</f>
        <v>0.13029113467717873</v>
      </c>
      <c r="CN78" s="63">
        <f t="shared" ref="CN78" si="229">+BJ78-BY78</f>
        <v>-2.5608976885425516E-2</v>
      </c>
      <c r="CO78" s="63">
        <f t="shared" ref="CO78" si="230">+BK78-BZ78</f>
        <v>-0.17334600854435667</v>
      </c>
      <c r="CP78" s="63">
        <f t="shared" ref="CP78" si="231">+BL78-CA78</f>
        <v>-0.22811617752195545</v>
      </c>
      <c r="CQ78" s="63">
        <f t="shared" ref="CQ78" si="232">+BM78-CB78</f>
        <v>-0.29990364284091908</v>
      </c>
      <c r="CR78" s="63">
        <f t="shared" ref="CR78" si="233">+BN78-CC78</f>
        <v>9.4457865220398465E-3</v>
      </c>
      <c r="CS78" s="63">
        <f t="shared" ref="CS78" si="234">+BO78-CD78</f>
        <v>-9.353877052602666E-2</v>
      </c>
      <c r="CT78" s="63">
        <f t="shared" ref="CT78" si="235">+BP78-CE78</f>
        <v>-0.13133340968341672</v>
      </c>
      <c r="CU78" s="63">
        <f t="shared" ref="CU78" si="236">+BQ78-CF78</f>
        <v>-0.30909345051882897</v>
      </c>
      <c r="CV78" s="63">
        <f t="shared" ref="CV78" si="237">+BR78-CG78</f>
        <v>-8.1926300686573972E-2</v>
      </c>
      <c r="CW78" s="63">
        <f t="shared" ref="CW78" si="238">+BS78-CH78</f>
        <v>0.30302045423664126</v>
      </c>
      <c r="CX78" s="63">
        <f t="shared" ref="CX78" si="239">+BT78-CI78</f>
        <v>0.31602749392962703</v>
      </c>
    </row>
    <row r="79" spans="1:102" x14ac:dyDescent="0.2">
      <c r="A79" s="61">
        <f>+'Indice PondENGHO'!A78</f>
        <v>45017</v>
      </c>
      <c r="B79" s="55">
        <f>+'Indice PondENGHO'!B78</f>
        <v>4</v>
      </c>
      <c r="C79" s="55">
        <f>+'Indice PondENGHO'!C78</f>
        <v>2023</v>
      </c>
      <c r="D79" s="62">
        <f>+'Indice PondENGHO'!BL78</f>
        <v>1521.9207763671875</v>
      </c>
      <c r="E79" s="62">
        <f>+'Indice PondENGHO'!BM78</f>
        <v>1501.8240966796875</v>
      </c>
      <c r="F79" s="62">
        <f>+'Indice PondENGHO'!BN78</f>
        <v>1498.0057373046875</v>
      </c>
      <c r="G79" s="62">
        <f>+'Indice PondENGHO'!BO78</f>
        <v>1488.41259765625</v>
      </c>
      <c r="H79" s="62">
        <f>+'Indice PondENGHO'!BP78</f>
        <v>1471.0994873046875</v>
      </c>
      <c r="I79" s="62">
        <f>+'Indice PondENGHO'!CD78</f>
        <v>1490.690185546875</v>
      </c>
      <c r="K79" s="63">
        <f t="shared" ref="K79" si="240">100*D$1*(D79-D78)/$I78</f>
        <v>1.053160273468206</v>
      </c>
      <c r="L79" s="63">
        <f t="shared" ref="L79" si="241">100*E$1*(E79-E78)/$I78</f>
        <v>1.2997305121823186</v>
      </c>
      <c r="M79" s="63">
        <f t="shared" ref="M79" si="242">100*F$1*(F79-F78)/$I78</f>
        <v>1.4729736481305122</v>
      </c>
      <c r="N79" s="63">
        <f t="shared" ref="N79" si="243">100*G$1*(G79-G78)/$I78</f>
        <v>1.8290554353617707</v>
      </c>
      <c r="O79" s="63">
        <f t="shared" ref="O79" si="244">100*H$1*(H79-H78)/$I78</f>
        <v>2.5971885851901253</v>
      </c>
      <c r="P79" s="63">
        <f t="shared" ref="P79" si="245">+SUM(K79:O79)</f>
        <v>8.2521084543329337</v>
      </c>
      <c r="Q79" s="63">
        <f t="shared" ref="Q79" si="246">100*(I79/I78-1)</f>
        <v>8.2521454106543999</v>
      </c>
      <c r="S79" s="62">
        <f>+'Indice PondENGHO'!D78</f>
        <v>1653.4515380859375</v>
      </c>
      <c r="T79" s="62">
        <f>+'Indice PondENGHO'!P78</f>
        <v>1651.585693359375</v>
      </c>
      <c r="U79" s="62">
        <f>+'Indice PondENGHO'!AB78</f>
        <v>1650.7996826171875</v>
      </c>
      <c r="V79" s="62">
        <f>+'Indice PondENGHO'!AN78</f>
        <v>1648.34521484375</v>
      </c>
      <c r="W79" s="62">
        <f>+'Indice PondENGHO'!AZ78</f>
        <v>1644.4599609375</v>
      </c>
      <c r="Y79" s="63">
        <f t="shared" ref="Y79" si="247">+S$1*(S79-S78)/D78</f>
        <v>3.7021874209167152</v>
      </c>
      <c r="Z79" s="63">
        <f t="shared" ref="Z79" si="248">+T$1*(T79-T78)/E78</f>
        <v>3.0346235964231583</v>
      </c>
      <c r="AA79" s="63">
        <f t="shared" ref="AA79" si="249">+U$1*(U79-U78)/F78</f>
        <v>2.8194966099623207</v>
      </c>
      <c r="AB79" s="63">
        <f t="shared" ref="AB79" si="250">+V$1*(V79-V78)/G78</f>
        <v>2.3663103668528112</v>
      </c>
      <c r="AC79" s="63">
        <f t="shared" ref="AC79" si="251">+W$1*(W79-W78)/H78</f>
        <v>1.7869547077218495</v>
      </c>
      <c r="AE79" s="62">
        <f>+'Indice PondENGHO'!D78</f>
        <v>1653.4515380859375</v>
      </c>
      <c r="AF79" s="62">
        <f>+'Indice PondENGHO'!E78</f>
        <v>1219.2486572265625</v>
      </c>
      <c r="AG79" s="62">
        <f>+'Indice PondENGHO'!F78</f>
        <v>1730.6290283203125</v>
      </c>
      <c r="AH79" s="62">
        <f>+'Indice PondENGHO'!G78</f>
        <v>1119.7401123046875</v>
      </c>
      <c r="AI79" s="62">
        <f>+'Indice PondENGHO'!H78</f>
        <v>1477.2557373046875</v>
      </c>
      <c r="AJ79" s="62">
        <f>+'Indice PondENGHO'!I78</f>
        <v>1559.1845703125</v>
      </c>
      <c r="AK79" s="62">
        <f>+'Indice PondENGHO'!J78</f>
        <v>1499.3486328125</v>
      </c>
      <c r="AL79" s="62">
        <f>+'Indice PondENGHO'!K78</f>
        <v>1059.5906982421875</v>
      </c>
      <c r="AM79" s="62">
        <f>+'Indice PondENGHO'!L78</f>
        <v>1366.962158203125</v>
      </c>
      <c r="AN79" s="62">
        <f>+'Indice PondENGHO'!M78</f>
        <v>1144.1654052734375</v>
      </c>
      <c r="AO79" s="62">
        <f>+'Indice PondENGHO'!N78</f>
        <v>1646.9346923828125</v>
      </c>
      <c r="AP79" s="62">
        <f>+'Indice PondENGHO'!O78</f>
        <v>1288.584228515625</v>
      </c>
      <c r="AQ79" s="62">
        <f t="shared" ref="AQ79" si="252">+D79</f>
        <v>1521.9207763671875</v>
      </c>
      <c r="AR79" s="62"/>
      <c r="AS79" s="62">
        <f>+'Indice PondENGHO'!AZ78</f>
        <v>1644.4599609375</v>
      </c>
      <c r="AT79" s="62">
        <f>+'Indice PondENGHO'!BA78</f>
        <v>1203.84814453125</v>
      </c>
      <c r="AU79" s="62">
        <f>+'Indice PondENGHO'!BB78</f>
        <v>1771.0421142578125</v>
      </c>
      <c r="AV79" s="62">
        <f>+'Indice PondENGHO'!BC78</f>
        <v>1087.76904296875</v>
      </c>
      <c r="AW79" s="62">
        <f>+'Indice PondENGHO'!BD78</f>
        <v>1485.7022705078125</v>
      </c>
      <c r="AX79" s="62">
        <f>+'Indice PondENGHO'!BE78</f>
        <v>1511.098388671875</v>
      </c>
      <c r="AY79" s="62">
        <f>+'Indice PondENGHO'!BF78</f>
        <v>1478.6544189453125</v>
      </c>
      <c r="AZ79" s="62">
        <f>+'Indice PondENGHO'!BG78</f>
        <v>1042.8778076171875</v>
      </c>
      <c r="BA79" s="62">
        <f>+'Indice PondENGHO'!BH78</f>
        <v>1367.4842529296875</v>
      </c>
      <c r="BB79" s="62">
        <f>+'Indice PondENGHO'!BI78</f>
        <v>1192.83935546875</v>
      </c>
      <c r="BC79" s="62">
        <f>+'Indice PondENGHO'!BJ78</f>
        <v>1612.1304931640625</v>
      </c>
      <c r="BD79" s="62">
        <f>+'Indice PondENGHO'!BK78</f>
        <v>1286.4520263671875</v>
      </c>
      <c r="BE79" s="62">
        <f t="shared" ref="BE79" si="253">+H79</f>
        <v>1471.0994873046875</v>
      </c>
      <c r="BG79" s="63">
        <f t="shared" ref="BG79" si="254">+AE$1*(AE79-AE78)/$AQ78</f>
        <v>3.7021874209167152</v>
      </c>
      <c r="BH79" s="63">
        <f t="shared" ref="BH79" si="255">+AF$1*(AF79-AF78)/$AQ78</f>
        <v>9.0366274582987197E-2</v>
      </c>
      <c r="BI79" s="63">
        <f t="shared" ref="BI79" si="256">+AG$1*(AG79-AG78)/$AQ78</f>
        <v>0.75302808609869876</v>
      </c>
      <c r="BJ79" s="63">
        <f t="shared" ref="BJ79" si="257">+AH$1*(AH79-AH78)/$AQ78</f>
        <v>0.56453387875325955</v>
      </c>
      <c r="BK79" s="63">
        <f t="shared" ref="BK79" si="258">+AI$1*(AI79-AI78)/$AQ78</f>
        <v>0.34834168473380439</v>
      </c>
      <c r="BL79" s="63">
        <f t="shared" ref="BL79" si="259">+AJ$1*(AJ79-AJ78)/$AQ78</f>
        <v>0.28597510072562177</v>
      </c>
      <c r="BM79" s="63">
        <f t="shared" ref="BM79" si="260">+AK$1*(AK79-AK78)/$AQ78</f>
        <v>0.64534693656690123</v>
      </c>
      <c r="BN79" s="63">
        <f t="shared" ref="BN79" si="261">+AL$1*(AL79-AL78)/$AQ78</f>
        <v>0.24224932646054917</v>
      </c>
      <c r="BO79" s="63">
        <f t="shared" ref="BO79" si="262">+AM$1*(AM79-AM78)/$AQ78</f>
        <v>0.51802991310007307</v>
      </c>
      <c r="BP79" s="63">
        <f t="shared" ref="BP79" si="263">+AN$1*(AN79-AN78)/$AQ78</f>
        <v>7.7419650214699917E-2</v>
      </c>
      <c r="BQ79" s="63">
        <f t="shared" ref="BQ79" si="264">+AO$1*(AO79-AO78)/$AQ78</f>
        <v>0.48059015644103825</v>
      </c>
      <c r="BR79" s="63">
        <f t="shared" ref="BR79" si="265">+AP$1*(AP79-AP78)/$AQ78</f>
        <v>0.20694597208762511</v>
      </c>
      <c r="BS79" s="63">
        <f t="shared" ref="BS79" si="266">+SUM(BG79:BR79)</f>
        <v>7.915014400681974</v>
      </c>
      <c r="BT79" s="63">
        <f t="shared" ref="BT79" si="267">100*(D79/D78-1)</f>
        <v>8.4626924945660154</v>
      </c>
      <c r="BV79" s="63">
        <f t="shared" ref="BV79" si="268">+AS$1*(AS79-AS78)/$BE78</f>
        <v>1.7869547077218495</v>
      </c>
      <c r="BW79" s="63">
        <f t="shared" ref="BW79" si="269">+AT$1*(AT79-AT78)/$BE78</f>
        <v>7.3621017223153354E-2</v>
      </c>
      <c r="BX79" s="63">
        <f t="shared" ref="BX79" si="270">+AU$1*(AU79-AU78)/$BE78</f>
        <v>0.60488507985357765</v>
      </c>
      <c r="BY79" s="63">
        <f t="shared" ref="BY79" si="271">+AV$1*(AV79-AV78)/$BE78</f>
        <v>0.65579428154826169</v>
      </c>
      <c r="BZ79" s="63">
        <f t="shared" ref="BZ79" si="272">+AW$1*(AW79-AW78)/$BE78</f>
        <v>0.62842125022109274</v>
      </c>
      <c r="CA79" s="63">
        <f t="shared" ref="CA79" si="273">+AX$1*(AX79-AX78)/$BE78</f>
        <v>0.55160842292362833</v>
      </c>
      <c r="CB79" s="63">
        <f t="shared" ref="CB79" si="274">+AY$1*(AY79-AY78)/$BE78</f>
        <v>1.0498384593361176</v>
      </c>
      <c r="CC79" s="63">
        <f t="shared" ref="CC79" si="275">+AZ$1*(AZ79-AZ78)/$BE78</f>
        <v>0.22044684656380734</v>
      </c>
      <c r="CD79" s="63">
        <f t="shared" ref="CD79" si="276">+BA$1*(BA79-BA78)/$BE78</f>
        <v>0.7179620680058475</v>
      </c>
      <c r="CE79" s="63">
        <f t="shared" ref="CE79" si="277">+BB$1*(BB79-BB78)/$BE78</f>
        <v>0.20457382207812466</v>
      </c>
      <c r="CF79" s="63">
        <f t="shared" ref="CF79" si="278">+BC$1*(BC79-BC78)/$BE78</f>
        <v>0.83775728389866977</v>
      </c>
      <c r="CG79" s="63">
        <f t="shared" ref="CG79" si="279">+BD$1*(BD79-BD78)/$BE78</f>
        <v>0.30046736051772849</v>
      </c>
      <c r="CH79" s="63">
        <f t="shared" ref="CH79" si="280">+SUM(BV79:CG79)</f>
        <v>7.6323305998918585</v>
      </c>
      <c r="CI79" s="55">
        <f t="shared" ref="CI79" si="281">100*(H79/H78-1)</f>
        <v>8.134691914865444</v>
      </c>
      <c r="CK79" s="63">
        <f t="shared" ref="CK79" si="282">+BG79-BV79</f>
        <v>1.9152327131948657</v>
      </c>
      <c r="CL79" s="63">
        <f t="shared" ref="CL79" si="283">+BH79-BW79</f>
        <v>1.6745257359833843E-2</v>
      </c>
      <c r="CM79" s="63">
        <f t="shared" ref="CM79" si="284">+BI79-BX79</f>
        <v>0.14814300624512111</v>
      </c>
      <c r="CN79" s="63">
        <f t="shared" ref="CN79" si="285">+BJ79-BY79</f>
        <v>-9.1260402795002138E-2</v>
      </c>
      <c r="CO79" s="63">
        <f t="shared" ref="CO79" si="286">+BK79-BZ79</f>
        <v>-0.28007956548728835</v>
      </c>
      <c r="CP79" s="63">
        <f t="shared" ref="CP79" si="287">+BL79-CA79</f>
        <v>-0.26563332219800656</v>
      </c>
      <c r="CQ79" s="63">
        <f t="shared" ref="CQ79" si="288">+BM79-CB79</f>
        <v>-0.40449152276921641</v>
      </c>
      <c r="CR79" s="63">
        <f t="shared" ref="CR79" si="289">+BN79-CC79</f>
        <v>2.1802479896741833E-2</v>
      </c>
      <c r="CS79" s="63">
        <f t="shared" ref="CS79" si="290">+BO79-CD79</f>
        <v>-0.19993215490577443</v>
      </c>
      <c r="CT79" s="63">
        <f t="shared" ref="CT79" si="291">+BP79-CE79</f>
        <v>-0.12715417186342476</v>
      </c>
      <c r="CU79" s="63">
        <f t="shared" ref="CU79" si="292">+BQ79-CF79</f>
        <v>-0.35716712745763152</v>
      </c>
      <c r="CV79" s="63">
        <f t="shared" ref="CV79" si="293">+BR79-CG79</f>
        <v>-9.352138843010338E-2</v>
      </c>
      <c r="CW79" s="63">
        <f t="shared" ref="CW79" si="294">+BS79-CH79</f>
        <v>0.28268380079011557</v>
      </c>
      <c r="CX79" s="63">
        <f t="shared" ref="CX79" si="295">+BT79-CI79</f>
        <v>0.32800057970057139</v>
      </c>
    </row>
    <row r="80" spans="1:102" x14ac:dyDescent="0.2">
      <c r="A80" s="61">
        <f>+'Indice PondENGHO'!A79</f>
        <v>45047</v>
      </c>
      <c r="B80" s="55">
        <f>+'Indice PondENGHO'!B79</f>
        <v>5</v>
      </c>
      <c r="C80" s="55">
        <f>+'Indice PondENGHO'!C79</f>
        <v>2023</v>
      </c>
      <c r="D80" s="62">
        <f>+'Indice PondENGHO'!BL79</f>
        <v>1642.9007568359375</v>
      </c>
      <c r="E80" s="62">
        <f>+'Indice PondENGHO'!BM79</f>
        <v>1622.9169921875</v>
      </c>
      <c r="F80" s="62">
        <f>+'Indice PondENGHO'!BN79</f>
        <v>1619.552978515625</v>
      </c>
      <c r="G80" s="62">
        <f>+'Indice PondENGHO'!BO79</f>
        <v>1610.3929443359375</v>
      </c>
      <c r="H80" s="62">
        <f>+'Indice PondENGHO'!BP79</f>
        <v>1594.340576171875</v>
      </c>
      <c r="I80" s="62">
        <f>+'Indice PondENGHO'!CD79</f>
        <v>1612.7413330078125</v>
      </c>
      <c r="K80" s="63">
        <f t="shared" ref="K80" si="296">100*D$1*(D80-D79)/$I79</f>
        <v>0.99117705858315863</v>
      </c>
      <c r="L80" s="63">
        <f t="shared" ref="L80" si="297">100*E$1*(E80-E79)/$I79</f>
        <v>1.2609188108159552</v>
      </c>
      <c r="M80" s="63">
        <f t="shared" ref="M80" si="298">100*F$1*(F80-F79)/$I79</f>
        <v>1.4409036131674275</v>
      </c>
      <c r="N80" s="63">
        <f t="shared" ref="N80" si="299">100*G$1*(G80-G79)/$I79</f>
        <v>1.8227689710430166</v>
      </c>
      <c r="O80" s="63">
        <f t="shared" ref="O80" si="300">100*H$1*(H80-H79)/$I79</f>
        <v>2.6718027562872346</v>
      </c>
      <c r="P80" s="63">
        <f t="shared" ref="P80" si="301">+SUM(K80:O80)</f>
        <v>8.1875712098967934</v>
      </c>
      <c r="Q80" s="63">
        <f t="shared" ref="Q80" si="302">100*(I80/I79-1)</f>
        <v>8.1875596045573928</v>
      </c>
      <c r="S80" s="62">
        <f>+'Indice PondENGHO'!D79</f>
        <v>1768.3399658203125</v>
      </c>
      <c r="T80" s="62">
        <f>+'Indice PondENGHO'!P79</f>
        <v>1764.78369140625</v>
      </c>
      <c r="U80" s="62">
        <f>+'Indice PondENGHO'!AB79</f>
        <v>1762.073974609375</v>
      </c>
      <c r="V80" s="62">
        <f>+'Indice PondENGHO'!AN79</f>
        <v>1758.5367431640625</v>
      </c>
      <c r="W80" s="62">
        <f>+'Indice PondENGHO'!AZ79</f>
        <v>1753.5513916015625</v>
      </c>
      <c r="Y80" s="63">
        <f t="shared" ref="Y80" si="303">+S$1*(S80-S79)/D79</f>
        <v>2.6024877151288939</v>
      </c>
      <c r="Z80" s="63">
        <f t="shared" ref="Z80" si="304">+T$1*(T80-T79)/E79</f>
        <v>2.0873996626779259</v>
      </c>
      <c r="AA80" s="63">
        <f t="shared" ref="AA80" si="305">+U$1*(U80-U79)/F79</f>
        <v>1.8849537556524032</v>
      </c>
      <c r="AB80" s="63">
        <f t="shared" ref="AB80" si="306">+V$1*(V80-V79)/G79</f>
        <v>1.5606629119528908</v>
      </c>
      <c r="AC80" s="63">
        <f t="shared" ref="AC80" si="307">+W$1*(W80-W79)/H79</f>
        <v>1.1641441711726426</v>
      </c>
      <c r="AE80" s="62">
        <f>+'Indice PondENGHO'!D79</f>
        <v>1768.3399658203125</v>
      </c>
      <c r="AF80" s="62">
        <f>+'Indice PondENGHO'!E79</f>
        <v>1330.560302734375</v>
      </c>
      <c r="AG80" s="62">
        <f>+'Indice PondENGHO'!F79</f>
        <v>1872.033203125</v>
      </c>
      <c r="AH80" s="62">
        <f>+'Indice PondENGHO'!G79</f>
        <v>1251.8009033203125</v>
      </c>
      <c r="AI80" s="62">
        <f>+'Indice PondENGHO'!H79</f>
        <v>1611.525390625</v>
      </c>
      <c r="AJ80" s="62">
        <f>+'Indice PondENGHO'!I79</f>
        <v>1705.6007080078125</v>
      </c>
      <c r="AK80" s="62">
        <f>+'Indice PondENGHO'!J79</f>
        <v>1612.5914306640625</v>
      </c>
      <c r="AL80" s="62">
        <f>+'Indice PondENGHO'!K79</f>
        <v>1136.51025390625</v>
      </c>
      <c r="AM80" s="62">
        <f>+'Indice PondENGHO'!L79</f>
        <v>1473.6500244140625</v>
      </c>
      <c r="AN80" s="62">
        <f>+'Indice PondENGHO'!M79</f>
        <v>1212.0345458984375</v>
      </c>
      <c r="AO80" s="62">
        <f>+'Indice PondENGHO'!N79</f>
        <v>1797.5316162109375</v>
      </c>
      <c r="AP80" s="62">
        <f>+'Indice PondENGHO'!O79</f>
        <v>1383.97412109375</v>
      </c>
      <c r="AQ80" s="62">
        <f t="shared" ref="AQ80" si="308">+D80</f>
        <v>1642.9007568359375</v>
      </c>
      <c r="AR80" s="62"/>
      <c r="AS80" s="62">
        <f>+'Indice PondENGHO'!AZ79</f>
        <v>1753.5513916015625</v>
      </c>
      <c r="AT80" s="62">
        <f>+'Indice PondENGHO'!BA79</f>
        <v>1313.6953125</v>
      </c>
      <c r="AU80" s="62">
        <f>+'Indice PondENGHO'!BB79</f>
        <v>1922.658935546875</v>
      </c>
      <c r="AV80" s="62">
        <f>+'Indice PondENGHO'!BC79</f>
        <v>1214.3626708984375</v>
      </c>
      <c r="AW80" s="62">
        <f>+'Indice PondENGHO'!BD79</f>
        <v>1619.2388916015625</v>
      </c>
      <c r="AX80" s="62">
        <f>+'Indice PondENGHO'!BE79</f>
        <v>1643.23681640625</v>
      </c>
      <c r="AY80" s="62">
        <f>+'Indice PondENGHO'!BF79</f>
        <v>1598.9503173828125</v>
      </c>
      <c r="AZ80" s="62">
        <f>+'Indice PondENGHO'!BG79</f>
        <v>1117.771484375</v>
      </c>
      <c r="BA80" s="62">
        <f>+'Indice PondENGHO'!BH79</f>
        <v>1487.146728515625</v>
      </c>
      <c r="BB80" s="62">
        <f>+'Indice PondENGHO'!BI79</f>
        <v>1267.5025634765625</v>
      </c>
      <c r="BC80" s="62">
        <f>+'Indice PondENGHO'!BJ79</f>
        <v>1764.159423828125</v>
      </c>
      <c r="BD80" s="62">
        <f>+'Indice PondENGHO'!BK79</f>
        <v>1377.488525390625</v>
      </c>
      <c r="BE80" s="62">
        <f t="shared" ref="BE80" si="309">+H80</f>
        <v>1594.340576171875</v>
      </c>
      <c r="BG80" s="63">
        <f t="shared" ref="BG80" si="310">+AE$1*(AE80-AE79)/$AQ79</f>
        <v>2.6024877151288939</v>
      </c>
      <c r="BH80" s="63">
        <f t="shared" ref="BH80" si="311">+AF$1*(AF80-AF79)/$AQ79</f>
        <v>0.16263295675410083</v>
      </c>
      <c r="BI80" s="63">
        <f t="shared" ref="BI80" si="312">+AG$1*(AG80-AG79)/$AQ79</f>
        <v>0.74257731867067267</v>
      </c>
      <c r="BJ80" s="63">
        <f t="shared" ref="BJ80" si="313">+AH$1*(AH80-AH79)/$AQ79</f>
        <v>1.2314072512778873</v>
      </c>
      <c r="BK80" s="63">
        <f t="shared" ref="BK80" si="314">+AI$1*(AI80-AI79)/$AQ79</f>
        <v>0.36342404331012806</v>
      </c>
      <c r="BL80" s="63">
        <f t="shared" ref="BL80" si="315">+AJ$1*(AJ80-AJ79)/$AQ79</f>
        <v>0.40267599505067747</v>
      </c>
      <c r="BM80" s="63">
        <f t="shared" ref="BM80" si="316">+AK$1*(AK80-AK79)/$AQ79</f>
        <v>0.77301482613342865</v>
      </c>
      <c r="BN80" s="63">
        <f t="shared" ref="BN80" si="317">+AL$1*(AL80-AL79)/$AQ79</f>
        <v>0.25350038023160582</v>
      </c>
      <c r="BO80" s="63">
        <f t="shared" ref="BO80" si="318">+AM$1*(AM80-AM79)/$AQ79</f>
        <v>0.53992875075261049</v>
      </c>
      <c r="BP80" s="63">
        <f t="shared" ref="BP80" si="319">+AN$1*(AN80-AN79)/$AQ79</f>
        <v>7.3500727354194523E-2</v>
      </c>
      <c r="BQ80" s="63">
        <f t="shared" ref="BQ80" si="320">+AO$1*(AO80-AO79)/$AQ79</f>
        <v>0.43427639722733741</v>
      </c>
      <c r="BR80" s="63">
        <f t="shared" ref="BR80" si="321">+AP$1*(AP80-AP79)/$AQ79</f>
        <v>0.22997120022410644</v>
      </c>
      <c r="BS80" s="63">
        <f t="shared" ref="BS80" si="322">+SUM(BG80:BR80)</f>
        <v>7.8093975621156444</v>
      </c>
      <c r="BT80" s="63">
        <f t="shared" ref="BT80" si="323">100*(D80/D79-1)</f>
        <v>7.9491641317577688</v>
      </c>
      <c r="BV80" s="63">
        <f t="shared" ref="BV80" si="324">+AS$1*(AS80-AS79)/$BE79</f>
        <v>1.1641441711726426</v>
      </c>
      <c r="BW80" s="63">
        <f t="shared" ref="BW80" si="325">+AT$1*(AT80-AT79)/$BE79</f>
        <v>0.13742100009810096</v>
      </c>
      <c r="BX80" s="63">
        <f t="shared" ref="BX80" si="326">+AU$1*(AU80-AU79)/$BE79</f>
        <v>0.61524996181417468</v>
      </c>
      <c r="BY80" s="63">
        <f t="shared" ref="BY80" si="327">+AV$1*(AV80-AV79)/$BE79</f>
        <v>1.2580672477579224</v>
      </c>
      <c r="BZ80" s="63">
        <f t="shared" ref="BZ80" si="328">+AW$1*(AW80-AW79)/$BE79</f>
        <v>0.63499399109823496</v>
      </c>
      <c r="CA80" s="63">
        <f t="shared" ref="CA80" si="329">+AX$1*(AX80-AX79)/$BE79</f>
        <v>0.71827313472959575</v>
      </c>
      <c r="CB80" s="63">
        <f t="shared" ref="CB80" si="330">+AY$1*(AY80-AY79)/$BE79</f>
        <v>1.2793093290364927</v>
      </c>
      <c r="CC80" s="63">
        <f t="shared" ref="CC80" si="331">+AZ$1*(AZ80-AZ79)/$BE79</f>
        <v>0.2319271395987817</v>
      </c>
      <c r="CD80" s="63">
        <f t="shared" ref="CD80" si="332">+BA$1*(BA80-BA79)/$BE79</f>
        <v>0.7927822504143347</v>
      </c>
      <c r="CE80" s="63">
        <f t="shared" ref="CE80" si="333">+BB$1*(BB80-BB79)/$BE79</f>
        <v>0.19103041455981165</v>
      </c>
      <c r="CF80" s="63">
        <f t="shared" ref="CF80" si="334">+BC$1*(BC80-BC79)/$BE79</f>
        <v>0.84344174856452203</v>
      </c>
      <c r="CG80" s="63">
        <f t="shared" ref="CG80" si="335">+BD$1*(BD80-BD79)/$BE79</f>
        <v>0.30991421390631341</v>
      </c>
      <c r="CH80" s="63">
        <f t="shared" ref="CH80" si="336">+SUM(BV80:CG80)</f>
        <v>8.1765546027509277</v>
      </c>
      <c r="CI80" s="55">
        <f t="shared" ref="CI80" si="337">100*(H80/H79-1)</f>
        <v>8.3774816000369068</v>
      </c>
      <c r="CK80" s="63">
        <f t="shared" ref="CK80" si="338">+BG80-BV80</f>
        <v>1.4383435439562513</v>
      </c>
      <c r="CL80" s="63">
        <f t="shared" ref="CL80" si="339">+BH80-BW80</f>
        <v>2.5211956655999873E-2</v>
      </c>
      <c r="CM80" s="63">
        <f t="shared" ref="CM80" si="340">+BI80-BX80</f>
        <v>0.12732735685649799</v>
      </c>
      <c r="CN80" s="63">
        <f t="shared" ref="CN80" si="341">+BJ80-BY80</f>
        <v>-2.6659996480035142E-2</v>
      </c>
      <c r="CO80" s="63">
        <f t="shared" ref="CO80" si="342">+BK80-BZ80</f>
        <v>-0.27156994778810689</v>
      </c>
      <c r="CP80" s="63">
        <f t="shared" ref="CP80" si="343">+BL80-CA80</f>
        <v>-0.31559713967891828</v>
      </c>
      <c r="CQ80" s="63">
        <f t="shared" ref="CQ80" si="344">+BM80-CB80</f>
        <v>-0.5062945029030641</v>
      </c>
      <c r="CR80" s="63">
        <f t="shared" ref="CR80" si="345">+BN80-CC80</f>
        <v>2.157324063282412E-2</v>
      </c>
      <c r="CS80" s="63">
        <f t="shared" ref="CS80" si="346">+BO80-CD80</f>
        <v>-0.25285349966172421</v>
      </c>
      <c r="CT80" s="63">
        <f t="shared" ref="CT80" si="347">+BP80-CE80</f>
        <v>-0.11752968720561713</v>
      </c>
      <c r="CU80" s="63">
        <f t="shared" ref="CU80" si="348">+BQ80-CF80</f>
        <v>-0.40916535133718462</v>
      </c>
      <c r="CV80" s="63">
        <f t="shared" ref="CV80" si="349">+BR80-CG80</f>
        <v>-7.9943013682206965E-2</v>
      </c>
      <c r="CW80" s="63">
        <f t="shared" ref="CW80" si="350">+BS80-CH80</f>
        <v>-0.36715704063528332</v>
      </c>
      <c r="CX80" s="63">
        <f t="shared" ref="CX80" si="351">+BT80-CI80</f>
        <v>-0.42831746827913797</v>
      </c>
    </row>
    <row r="81" spans="1:102" x14ac:dyDescent="0.2">
      <c r="A81" s="61">
        <f>+'Indice PondENGHO'!A80</f>
        <v>45078</v>
      </c>
      <c r="B81" s="55">
        <f>+'Indice PondENGHO'!B80</f>
        <v>6</v>
      </c>
      <c r="C81" s="55">
        <f>+'Indice PondENGHO'!C80</f>
        <v>2023</v>
      </c>
      <c r="D81" s="62">
        <f>+'Indice PondENGHO'!BL80</f>
        <v>1741.2213134765625</v>
      </c>
      <c r="E81" s="62">
        <f>+'Indice PondENGHO'!BM80</f>
        <v>1720.67626953125</v>
      </c>
      <c r="F81" s="62">
        <f>+'Indice PondENGHO'!BN80</f>
        <v>1718.006103515625</v>
      </c>
      <c r="G81" s="62">
        <f>+'Indice PondENGHO'!BO80</f>
        <v>1710.0308837890625</v>
      </c>
      <c r="H81" s="62">
        <f>+'Indice PondENGHO'!BP80</f>
        <v>1695.9066162109375</v>
      </c>
      <c r="I81" s="62">
        <f>+'Indice PondENGHO'!CD80</f>
        <v>1712.3402099609375</v>
      </c>
      <c r="K81" s="63">
        <f t="shared" ref="K81" si="352">100*D$1*(D81-D80)/$I80</f>
        <v>0.74456863152188824</v>
      </c>
      <c r="L81" s="63">
        <f t="shared" ref="L81" si="353">100*E$1*(E81-E80)/$I80</f>
        <v>0.94091223927904599</v>
      </c>
      <c r="M81" s="63">
        <f t="shared" ref="M81" si="354">100*F$1*(F81-F80)/$I80</f>
        <v>1.078802652321152</v>
      </c>
      <c r="N81" s="63">
        <f t="shared" ref="N81" si="355">100*G$1*(G81-G80)/$I80</f>
        <v>1.3762241569241047</v>
      </c>
      <c r="O81" s="63">
        <f t="shared" ref="O81" si="356">100*H$1*(H81-H80)/$I80</f>
        <v>2.03526077361323</v>
      </c>
      <c r="P81" s="63">
        <f t="shared" ref="P81" si="357">+SUM(K81:O81)</f>
        <v>6.1757684536594208</v>
      </c>
      <c r="Q81" s="63">
        <f t="shared" ref="Q81" si="358">100*(I81/I80-1)</f>
        <v>6.1757502529788733</v>
      </c>
      <c r="S81" s="62">
        <f>+'Indice PondENGHO'!D80</f>
        <v>1858.286376953125</v>
      </c>
      <c r="T81" s="62">
        <f>+'Indice PondENGHO'!P80</f>
        <v>1851.2628173828125</v>
      </c>
      <c r="U81" s="62">
        <f>+'Indice PondENGHO'!AB80</f>
        <v>1846.5247802734375</v>
      </c>
      <c r="V81" s="62">
        <f>+'Indice PondENGHO'!AN80</f>
        <v>1842.0093994140625</v>
      </c>
      <c r="W81" s="62">
        <f>+'Indice PondENGHO'!AZ80</f>
        <v>1834.900146484375</v>
      </c>
      <c r="Y81" s="63">
        <f t="shared" ref="Y81" si="359">+S$1*(S81-S80)/D80</f>
        <v>1.8874565284160707</v>
      </c>
      <c r="Z81" s="63">
        <f t="shared" ref="Z81" si="360">+T$1*(T81-T80)/E80</f>
        <v>1.4757096431941454</v>
      </c>
      <c r="AA81" s="63">
        <f t="shared" ref="AA81" si="361">+U$1*(U81-U80)/F80</f>
        <v>1.323207564399105</v>
      </c>
      <c r="AB81" s="63">
        <f t="shared" ref="AB81" si="362">+V$1*(V81-V80)/G80</f>
        <v>1.0926891104100414</v>
      </c>
      <c r="AC81" s="63">
        <f t="shared" ref="AC81" si="363">+W$1*(W81-W80)/H80</f>
        <v>0.80099164452515725</v>
      </c>
      <c r="AE81" s="62">
        <f>+'Indice PondENGHO'!D80</f>
        <v>1858.286376953125</v>
      </c>
      <c r="AF81" s="62">
        <f>+'Indice PondENGHO'!E80</f>
        <v>1390.5406494140625</v>
      </c>
      <c r="AG81" s="62">
        <f>+'Indice PondENGHO'!F80</f>
        <v>1956.805419921875</v>
      </c>
      <c r="AH81" s="62">
        <f>+'Indice PondENGHO'!G80</f>
        <v>1370.620849609375</v>
      </c>
      <c r="AI81" s="62">
        <f>+'Indice PondENGHO'!H80</f>
        <v>1731.0064697265625</v>
      </c>
      <c r="AJ81" s="62">
        <f>+'Indice PondENGHO'!I80</f>
        <v>1854.10009765625</v>
      </c>
      <c r="AK81" s="62">
        <f>+'Indice PondENGHO'!J80</f>
        <v>1714.979736328125</v>
      </c>
      <c r="AL81" s="62">
        <f>+'Indice PondENGHO'!K80</f>
        <v>1251.7613525390625</v>
      </c>
      <c r="AM81" s="62">
        <f>+'Indice PondENGHO'!L80</f>
        <v>1570.0162353515625</v>
      </c>
      <c r="AN81" s="62">
        <f>+'Indice PondENGHO'!M80</f>
        <v>1326.0108642578125</v>
      </c>
      <c r="AO81" s="62">
        <f>+'Indice PondENGHO'!N80</f>
        <v>1901.4285888671875</v>
      </c>
      <c r="AP81" s="62">
        <f>+'Indice PondENGHO'!O80</f>
        <v>1476.12158203125</v>
      </c>
      <c r="AQ81" s="62">
        <f t="shared" ref="AQ81" si="364">+D81</f>
        <v>1741.2213134765625</v>
      </c>
      <c r="AR81" s="62"/>
      <c r="AS81" s="62">
        <f>+'Indice PondENGHO'!AZ80</f>
        <v>1834.900146484375</v>
      </c>
      <c r="AT81" s="62">
        <f>+'Indice PondENGHO'!BA80</f>
        <v>1370.46923828125</v>
      </c>
      <c r="AU81" s="62">
        <f>+'Indice PondENGHO'!BB80</f>
        <v>2008.93798828125</v>
      </c>
      <c r="AV81" s="62">
        <f>+'Indice PondENGHO'!BC80</f>
        <v>1309.0806884765625</v>
      </c>
      <c r="AW81" s="62">
        <f>+'Indice PondENGHO'!BD80</f>
        <v>1741.762451171875</v>
      </c>
      <c r="AX81" s="62">
        <f>+'Indice PondENGHO'!BE80</f>
        <v>1783.6820068359375</v>
      </c>
      <c r="AY81" s="62">
        <f>+'Indice PondENGHO'!BF80</f>
        <v>1702.8878173828125</v>
      </c>
      <c r="AZ81" s="62">
        <f>+'Indice PondENGHO'!BG80</f>
        <v>1233.3953857421875</v>
      </c>
      <c r="BA81" s="62">
        <f>+'Indice PondENGHO'!BH80</f>
        <v>1582.1546630859375</v>
      </c>
      <c r="BB81" s="62">
        <f>+'Indice PondENGHO'!BI80</f>
        <v>1385.1190185546875</v>
      </c>
      <c r="BC81" s="62">
        <f>+'Indice PondENGHO'!BJ80</f>
        <v>1880.28369140625</v>
      </c>
      <c r="BD81" s="62">
        <f>+'Indice PondENGHO'!BK80</f>
        <v>1466.7852783203125</v>
      </c>
      <c r="BE81" s="62">
        <f t="shared" ref="BE81" si="365">+H81</f>
        <v>1695.9066162109375</v>
      </c>
      <c r="BG81" s="63">
        <f t="shared" ref="BG81" si="366">+AE$1*(AE81-AE80)/$AQ80</f>
        <v>1.8874565284160707</v>
      </c>
      <c r="BH81" s="63">
        <f t="shared" ref="BH81" si="367">+AF$1*(AF81-AF80)/$AQ80</f>
        <v>8.11816067396708E-2</v>
      </c>
      <c r="BI81" s="63">
        <f t="shared" ref="BI81" si="368">+AG$1*(AG81-AG80)/$AQ80</f>
        <v>0.41239529757615007</v>
      </c>
      <c r="BJ81" s="63">
        <f t="shared" ref="BJ81" si="369">+AH$1*(AH81-AH80)/$AQ80</f>
        <v>1.0263556566692977</v>
      </c>
      <c r="BK81" s="63">
        <f t="shared" ref="BK81" si="370">+AI$1*(AI81-AI80)/$AQ80</f>
        <v>0.29958194821680434</v>
      </c>
      <c r="BL81" s="63">
        <f t="shared" ref="BL81" si="371">+AJ$1*(AJ81-AJ80)/$AQ80</f>
        <v>0.37833121826731669</v>
      </c>
      <c r="BM81" s="63">
        <f t="shared" ref="BM81" si="372">+AK$1*(AK81-AK80)/$AQ80</f>
        <v>0.64745308602348628</v>
      </c>
      <c r="BN81" s="63">
        <f t="shared" ref="BN81" si="373">+AL$1*(AL81-AL80)/$AQ80</f>
        <v>0.35185816901007505</v>
      </c>
      <c r="BO81" s="63">
        <f t="shared" ref="BO81" si="374">+AM$1*(AM81-AM80)/$AQ80</f>
        <v>0.45177991976699855</v>
      </c>
      <c r="BP81" s="63">
        <f t="shared" ref="BP81" si="375">+AN$1*(AN81-AN80)/$AQ80</f>
        <v>0.11434432819810433</v>
      </c>
      <c r="BQ81" s="63">
        <f t="shared" ref="BQ81" si="376">+AO$1*(AO81-AO80)/$AQ80</f>
        <v>0.2775452089536064</v>
      </c>
      <c r="BR81" s="63">
        <f t="shared" ref="BR81" si="377">+AP$1*(AP81-AP80)/$AQ80</f>
        <v>0.20579517169249406</v>
      </c>
      <c r="BS81" s="63">
        <f t="shared" ref="BS81" si="378">+SUM(BG81:BR81)</f>
        <v>6.1340781395300761</v>
      </c>
      <c r="BT81" s="63">
        <f t="shared" ref="BT81" si="379">100*(D81/D80-1)</f>
        <v>5.9845706584237268</v>
      </c>
      <c r="BV81" s="63">
        <f t="shared" ref="BV81" si="380">+AS$1*(AS81-AS80)/$BE80</f>
        <v>0.80099164452515725</v>
      </c>
      <c r="BW81" s="63">
        <f t="shared" ref="BW81" si="381">+AT$1*(AT81-AT80)/$BE80</f>
        <v>6.5535121805976052E-2</v>
      </c>
      <c r="BX81" s="63">
        <f t="shared" ref="BX81" si="382">+AU$1*(AU81-AU80)/$BE80</f>
        <v>0.32305057733815667</v>
      </c>
      <c r="BY81" s="63">
        <f t="shared" ref="BY81" si="383">+AV$1*(AV81-AV80)/$BE80</f>
        <v>0.86853146164748873</v>
      </c>
      <c r="BZ81" s="63">
        <f t="shared" ref="BZ81" si="384">+AW$1*(AW81-AW80)/$BE80</f>
        <v>0.53758826897839185</v>
      </c>
      <c r="CA81" s="63">
        <f t="shared" ref="CA81" si="385">+AX$1*(AX81-AX80)/$BE80</f>
        <v>0.70441452795434412</v>
      </c>
      <c r="CB81" s="63">
        <f t="shared" ref="CB81" si="386">+AY$1*(AY81-AY80)/$BE80</f>
        <v>1.0199008610224705</v>
      </c>
      <c r="CC81" s="63">
        <f t="shared" ref="CC81" si="387">+AZ$1*(AZ81-AZ80)/$BE80</f>
        <v>0.33038093968067306</v>
      </c>
      <c r="CD81" s="63">
        <f t="shared" ref="CD81" si="388">+BA$1*(BA81-BA80)/$BE80</f>
        <v>0.58078682604476117</v>
      </c>
      <c r="CE81" s="63">
        <f t="shared" ref="CE81" si="389">+BB$1*(BB81-BB80)/$BE80</f>
        <v>0.27766740590039263</v>
      </c>
      <c r="CF81" s="63">
        <f t="shared" ref="CF81" si="390">+BC$1*(BC81-BC80)/$BE80</f>
        <v>0.59444651585157304</v>
      </c>
      <c r="CG81" s="63">
        <f t="shared" ref="CG81" si="391">+BD$1*(BD81-BD80)/$BE80</f>
        <v>0.28049334363002781</v>
      </c>
      <c r="CH81" s="63">
        <f t="shared" ref="CH81" si="392">+SUM(BV81:CG81)</f>
        <v>6.383787494379412</v>
      </c>
      <c r="CI81" s="55">
        <f t="shared" ref="CI81" si="393">100*(H81/H80-1)</f>
        <v>6.3704105356792606</v>
      </c>
      <c r="CK81" s="63">
        <f t="shared" ref="CK81" si="394">+BG81-BV81</f>
        <v>1.0864648838909134</v>
      </c>
      <c r="CL81" s="63">
        <f t="shared" ref="CL81" si="395">+BH81-BW81</f>
        <v>1.5646484933694749E-2</v>
      </c>
      <c r="CM81" s="63">
        <f t="shared" ref="CM81" si="396">+BI81-BX81</f>
        <v>8.9344720237993391E-2</v>
      </c>
      <c r="CN81" s="63">
        <f t="shared" ref="CN81" si="397">+BJ81-BY81</f>
        <v>0.157824195021809</v>
      </c>
      <c r="CO81" s="63">
        <f t="shared" ref="CO81" si="398">+BK81-BZ81</f>
        <v>-0.23800632076158751</v>
      </c>
      <c r="CP81" s="63">
        <f t="shared" ref="CP81" si="399">+BL81-CA81</f>
        <v>-0.32608330968702742</v>
      </c>
      <c r="CQ81" s="63">
        <f t="shared" ref="CQ81" si="400">+BM81-CB81</f>
        <v>-0.37244777499898418</v>
      </c>
      <c r="CR81" s="63">
        <f t="shared" ref="CR81" si="401">+BN81-CC81</f>
        <v>2.1477229329401992E-2</v>
      </c>
      <c r="CS81" s="63">
        <f t="shared" ref="CS81" si="402">+BO81-CD81</f>
        <v>-0.12900690627776262</v>
      </c>
      <c r="CT81" s="63">
        <f t="shared" ref="CT81" si="403">+BP81-CE81</f>
        <v>-0.16332307770228829</v>
      </c>
      <c r="CU81" s="63">
        <f t="shared" ref="CU81" si="404">+BQ81-CF81</f>
        <v>-0.31690130689796664</v>
      </c>
      <c r="CV81" s="63">
        <f t="shared" ref="CV81" si="405">+BR81-CG81</f>
        <v>-7.4698171937533753E-2</v>
      </c>
      <c r="CW81" s="63">
        <f t="shared" ref="CW81" si="406">+BS81-CH81</f>
        <v>-0.24970935484933587</v>
      </c>
      <c r="CX81" s="63">
        <f t="shared" ref="CX81" si="407">+BT81-CI81</f>
        <v>-0.38583987725553381</v>
      </c>
    </row>
    <row r="82" spans="1:102" x14ac:dyDescent="0.2">
      <c r="A82" s="61">
        <f>+'Indice PondENGHO'!A81</f>
        <v>45108</v>
      </c>
      <c r="B82" s="55">
        <f>+'Indice PondENGHO'!B81</f>
        <v>7</v>
      </c>
      <c r="C82" s="55">
        <f>+'Indice PondENGHO'!C81</f>
        <v>2023</v>
      </c>
      <c r="D82" s="62">
        <f>+'Indice PondENGHO'!BL81</f>
        <v>1852.4698486328125</v>
      </c>
      <c r="E82" s="62">
        <f>+'Indice PondENGHO'!BM81</f>
        <v>1831.5667724609375</v>
      </c>
      <c r="F82" s="62">
        <f>+'Indice PondENGHO'!BN81</f>
        <v>1830.0093994140625</v>
      </c>
      <c r="G82" s="62">
        <f>+'Indice PondENGHO'!BO81</f>
        <v>1821.8330078125</v>
      </c>
      <c r="H82" s="62">
        <f>+'Indice PondENGHO'!BP81</f>
        <v>1808.1875</v>
      </c>
      <c r="I82" s="62">
        <f>+'Indice PondENGHO'!CD81</f>
        <v>1824.123291015625</v>
      </c>
      <c r="K82" s="63">
        <f t="shared" ref="K82" si="408">100*D$1*(D82-D81)/$I81</f>
        <v>0.79346791413566409</v>
      </c>
      <c r="L82" s="63">
        <f t="shared" ref="L82" si="409">100*E$1*(E82-E81)/$I81</f>
        <v>1.005217753027315</v>
      </c>
      <c r="M82" s="63">
        <f t="shared" ref="M82" si="410">100*F$1*(F82-F81)/$I81</f>
        <v>1.1558938796559395</v>
      </c>
      <c r="N82" s="63">
        <f t="shared" ref="N82" si="411">100*G$1*(G82-G81)/$I81</f>
        <v>1.454417713045874</v>
      </c>
      <c r="O82" s="63">
        <f t="shared" ref="O82" si="412">100*H$1*(H82-H81)/$I81</f>
        <v>2.1191028044522677</v>
      </c>
      <c r="P82" s="63">
        <f t="shared" ref="P82" si="413">+SUM(K82:O82)</f>
        <v>6.5281000643170604</v>
      </c>
      <c r="Q82" s="63">
        <f t="shared" ref="Q82" si="414">100*(I82/I81-1)</f>
        <v>6.5280883088786101</v>
      </c>
      <c r="S82" s="62">
        <f>+'Indice PondENGHO'!D81</f>
        <v>1973.9244384765625</v>
      </c>
      <c r="T82" s="62">
        <f>+'Indice PondENGHO'!P81</f>
        <v>1967.359130859375</v>
      </c>
      <c r="U82" s="62">
        <f>+'Indice PondENGHO'!AB81</f>
        <v>1962.82177734375</v>
      </c>
      <c r="V82" s="62">
        <f>+'Indice PondENGHO'!AN81</f>
        <v>1958.565673828125</v>
      </c>
      <c r="W82" s="62">
        <f>+'Indice PondENGHO'!AZ81</f>
        <v>1951.801513671875</v>
      </c>
      <c r="Y82" s="63">
        <f t="shared" ref="Y82" si="415">+S$1*(S82-S81)/D81</f>
        <v>2.2895560307080278</v>
      </c>
      <c r="Z82" s="63">
        <f t="shared" ref="Z82" si="416">+T$1*(T82-T81)/E81</f>
        <v>1.8685520118951779</v>
      </c>
      <c r="AA82" s="63">
        <f t="shared" ref="AA82" si="417">+U$1*(U82-U81)/F81</f>
        <v>1.7177625707615032</v>
      </c>
      <c r="AB82" s="63">
        <f t="shared" ref="AB82" si="418">+V$1*(V82-V81)/G81</f>
        <v>1.4368649255497092</v>
      </c>
      <c r="AC82" s="63">
        <f t="shared" ref="AC82" si="419">+W$1*(W82-W81)/H81</f>
        <v>1.0821210137854083</v>
      </c>
      <c r="AE82" s="62">
        <f>+'Indice PondENGHO'!D81</f>
        <v>1973.9244384765625</v>
      </c>
      <c r="AF82" s="62">
        <f>+'Indice PondENGHO'!E81</f>
        <v>1524.4166259765625</v>
      </c>
      <c r="AG82" s="62">
        <f>+'Indice PondENGHO'!F81</f>
        <v>2032.177001953125</v>
      </c>
      <c r="AH82" s="62">
        <f>+'Indice PondENGHO'!G81</f>
        <v>1429.326904296875</v>
      </c>
      <c r="AI82" s="62">
        <f>+'Indice PondENGHO'!H81</f>
        <v>1829.0052490234375</v>
      </c>
      <c r="AJ82" s="62">
        <f>+'Indice PondENGHO'!I81</f>
        <v>2025.5242919921875</v>
      </c>
      <c r="AK82" s="62">
        <f>+'Indice PondENGHO'!J81</f>
        <v>1811.275634765625</v>
      </c>
      <c r="AL82" s="62">
        <f>+'Indice PondENGHO'!K81</f>
        <v>1406.7725830078125</v>
      </c>
      <c r="AM82" s="62">
        <f>+'Indice PondENGHO'!L81</f>
        <v>1727.0413818359375</v>
      </c>
      <c r="AN82" s="62">
        <f>+'Indice PondENGHO'!M81</f>
        <v>1408.753173828125</v>
      </c>
      <c r="AO82" s="62">
        <f>+'Indice PondENGHO'!N81</f>
        <v>2041.5625</v>
      </c>
      <c r="AP82" s="62">
        <f>+'Indice PondENGHO'!O81</f>
        <v>1568.563232421875</v>
      </c>
      <c r="AQ82" s="62">
        <f t="shared" ref="AQ82" si="420">+D82</f>
        <v>1852.4698486328125</v>
      </c>
      <c r="AR82" s="62"/>
      <c r="AS82" s="62">
        <f>+'Indice PondENGHO'!AZ81</f>
        <v>1951.801513671875</v>
      </c>
      <c r="AT82" s="62">
        <f>+'Indice PondENGHO'!BA81</f>
        <v>1502.7186279296875</v>
      </c>
      <c r="AU82" s="62">
        <f>+'Indice PondENGHO'!BB81</f>
        <v>2086.52001953125</v>
      </c>
      <c r="AV82" s="62">
        <f>+'Indice PondENGHO'!BC81</f>
        <v>1360.8436279296875</v>
      </c>
      <c r="AW82" s="62">
        <f>+'Indice PondENGHO'!BD81</f>
        <v>1837.1634521484375</v>
      </c>
      <c r="AX82" s="62">
        <f>+'Indice PondENGHO'!BE81</f>
        <v>1941.17626953125</v>
      </c>
      <c r="AY82" s="62">
        <f>+'Indice PondENGHO'!BF81</f>
        <v>1795.3118896484375</v>
      </c>
      <c r="AZ82" s="62">
        <f>+'Indice PondENGHO'!BG81</f>
        <v>1389.983154296875</v>
      </c>
      <c r="BA82" s="62">
        <f>+'Indice PondENGHO'!BH81</f>
        <v>1744.5810546875</v>
      </c>
      <c r="BB82" s="62">
        <f>+'Indice PondENGHO'!BI81</f>
        <v>1469.07666015625</v>
      </c>
      <c r="BC82" s="62">
        <f>+'Indice PondENGHO'!BJ81</f>
        <v>2017.8343505859375</v>
      </c>
      <c r="BD82" s="62">
        <f>+'Indice PondENGHO'!BK81</f>
        <v>1561.8385009765625</v>
      </c>
      <c r="BE82" s="62">
        <f t="shared" ref="BE82" si="421">+H82</f>
        <v>1808.1875</v>
      </c>
      <c r="BG82" s="63">
        <f t="shared" ref="BG82" si="422">+AE$1*(AE82-AE81)/$AQ81</f>
        <v>2.2895560307080278</v>
      </c>
      <c r="BH82" s="63">
        <f t="shared" ref="BH82" si="423">+AF$1*(AF82-AF81)/$AQ81</f>
        <v>0.17096557764570222</v>
      </c>
      <c r="BI82" s="63">
        <f t="shared" ref="BI82" si="424">+AG$1*(AG82-AG81)/$AQ81</f>
        <v>0.34595941227947813</v>
      </c>
      <c r="BJ82" s="63">
        <f t="shared" ref="BJ82" si="425">+AH$1*(AH82-AH81)/$AQ81</f>
        <v>0.47846346213647922</v>
      </c>
      <c r="BK82" s="63">
        <f t="shared" ref="BK82" si="426">+AI$1*(AI82-AI81)/$AQ81</f>
        <v>0.23184328707074425</v>
      </c>
      <c r="BL82" s="63">
        <f t="shared" ref="BL82" si="427">+AJ$1*(AJ82-AJ81)/$AQ81</f>
        <v>0.41207567854807003</v>
      </c>
      <c r="BM82" s="63">
        <f t="shared" ref="BM82" si="428">+AK$1*(AK82-AK81)/$AQ81</f>
        <v>0.57454373532833813</v>
      </c>
      <c r="BN82" s="63">
        <f t="shared" ref="BN82" si="429">+AL$1*(AL82-AL81)/$AQ81</f>
        <v>0.44652222818361431</v>
      </c>
      <c r="BO82" s="63">
        <f t="shared" ref="BO82" si="430">+AM$1*(AM82-AM81)/$AQ81</f>
        <v>0.69459028265516887</v>
      </c>
      <c r="BP82" s="63">
        <f t="shared" ref="BP82" si="431">+AN$1*(AN82-AN81)/$AQ81</f>
        <v>7.8322221504223022E-2</v>
      </c>
      <c r="BQ82" s="63">
        <f t="shared" ref="BQ82" si="432">+AO$1*(AO82-AO81)/$AQ81</f>
        <v>0.35320873883464832</v>
      </c>
      <c r="BR82" s="63">
        <f t="shared" ref="BR82" si="433">+AP$1*(AP82-AP81)/$AQ81</f>
        <v>0.194794573294887</v>
      </c>
      <c r="BS82" s="63">
        <f t="shared" ref="BS82" si="434">+SUM(BG82:BR82)</f>
        <v>6.2708452281893807</v>
      </c>
      <c r="BT82" s="63">
        <f t="shared" ref="BT82" si="435">100*(D82/D81-1)</f>
        <v>6.3891094311341989</v>
      </c>
      <c r="BV82" s="63">
        <f t="shared" ref="BV82" si="436">+AS$1*(AS82-AS81)/$BE81</f>
        <v>1.0821210137854083</v>
      </c>
      <c r="BW82" s="63">
        <f t="shared" ref="BW82" si="437">+AT$1*(AT82-AT81)/$BE81</f>
        <v>0.14351524153481765</v>
      </c>
      <c r="BX82" s="63">
        <f t="shared" ref="BX82" si="438">+AU$1*(AU82-AU81)/$BE81</f>
        <v>0.27308979027258673</v>
      </c>
      <c r="BY82" s="63">
        <f t="shared" ref="BY82" si="439">+AV$1*(AV82-AV81)/$BE81</f>
        <v>0.44622207384760393</v>
      </c>
      <c r="BZ82" s="63">
        <f t="shared" ref="BZ82" si="440">+AW$1*(AW82-AW81)/$BE81</f>
        <v>0.39351589006423032</v>
      </c>
      <c r="CA82" s="63">
        <f t="shared" ref="CA82" si="441">+AX$1*(AX82-AX81)/$BE81</f>
        <v>0.74261776675636126</v>
      </c>
      <c r="CB82" s="63">
        <f t="shared" ref="CB82" si="442">+AY$1*(AY82-AY81)/$BE81</f>
        <v>0.85260908577422012</v>
      </c>
      <c r="CC82" s="63">
        <f t="shared" ref="CC82" si="443">+AZ$1*(AZ82-AZ81)/$BE81</f>
        <v>0.42063399108492167</v>
      </c>
      <c r="CD82" s="63">
        <f t="shared" ref="CD82" si="444">+BA$1*(BA82-BA81)/$BE81</f>
        <v>0.93345339762086788</v>
      </c>
      <c r="CE82" s="63">
        <f t="shared" ref="CE82" si="445">+BB$1*(BB82-BB81)/$BE81</f>
        <v>0.18633576141047484</v>
      </c>
      <c r="CF82" s="63">
        <f t="shared" ref="CF82" si="446">+BC$1*(BC82-BC81)/$BE81</f>
        <v>0.66195983447985929</v>
      </c>
      <c r="CG82" s="63">
        <f t="shared" ref="CG82" si="447">+BD$1*(BD82-BD81)/$BE81</f>
        <v>0.28069385344621683</v>
      </c>
      <c r="CH82" s="63">
        <f t="shared" ref="CH82" si="448">+SUM(BV82:CG82)</f>
        <v>6.4167677000775685</v>
      </c>
      <c r="CI82" s="55">
        <f t="shared" ref="CI82" si="449">100*(H82/H81-1)</f>
        <v>6.6206996727169454</v>
      </c>
      <c r="CK82" s="63">
        <f t="shared" ref="CK82" si="450">+BG82-BV82</f>
        <v>1.2074350169226196</v>
      </c>
      <c r="CL82" s="63">
        <f t="shared" ref="CL82" si="451">+BH82-BW82</f>
        <v>2.7450336110884571E-2</v>
      </c>
      <c r="CM82" s="63">
        <f t="shared" ref="CM82" si="452">+BI82-BX82</f>
        <v>7.2869622006891399E-2</v>
      </c>
      <c r="CN82" s="63">
        <f t="shared" ref="CN82" si="453">+BJ82-BY82</f>
        <v>3.2241388288875295E-2</v>
      </c>
      <c r="CO82" s="63">
        <f t="shared" ref="CO82" si="454">+BK82-BZ82</f>
        <v>-0.16167260299348607</v>
      </c>
      <c r="CP82" s="63">
        <f t="shared" ref="CP82" si="455">+BL82-CA82</f>
        <v>-0.33054208820829123</v>
      </c>
      <c r="CQ82" s="63">
        <f t="shared" ref="CQ82" si="456">+BM82-CB82</f>
        <v>-0.27806535044588199</v>
      </c>
      <c r="CR82" s="63">
        <f t="shared" ref="CR82" si="457">+BN82-CC82</f>
        <v>2.5888237098692646E-2</v>
      </c>
      <c r="CS82" s="63">
        <f t="shared" ref="CS82" si="458">+BO82-CD82</f>
        <v>-0.23886311496569901</v>
      </c>
      <c r="CT82" s="63">
        <f t="shared" ref="CT82" si="459">+BP82-CE82</f>
        <v>-0.10801353990625182</v>
      </c>
      <c r="CU82" s="63">
        <f t="shared" ref="CU82" si="460">+BQ82-CF82</f>
        <v>-0.30875109564521097</v>
      </c>
      <c r="CV82" s="63">
        <f t="shared" ref="CV82" si="461">+BR82-CG82</f>
        <v>-8.5899280151329832E-2</v>
      </c>
      <c r="CW82" s="63">
        <f t="shared" ref="CW82" si="462">+BS82-CH82</f>
        <v>-0.14592247188818774</v>
      </c>
      <c r="CX82" s="63">
        <f t="shared" ref="CX82" si="463">+BT82-CI82</f>
        <v>-0.23159024158274644</v>
      </c>
    </row>
    <row r="83" spans="1:102" x14ac:dyDescent="0.2">
      <c r="A83" s="61">
        <f>+'Indice PondENGHO'!A82</f>
        <v>45139</v>
      </c>
      <c r="B83" s="55">
        <f>+'Indice PondENGHO'!B82</f>
        <v>8</v>
      </c>
      <c r="C83" s="55">
        <f>+'Indice PondENGHO'!C82</f>
        <v>2023</v>
      </c>
      <c r="D83" s="62">
        <f>+'Indice PondENGHO'!BL82</f>
        <v>2091.270751953125</v>
      </c>
      <c r="E83" s="62">
        <f>+'Indice PondENGHO'!BM82</f>
        <v>2060.047607421875</v>
      </c>
      <c r="F83" s="62">
        <f>+'Indice PondENGHO'!BN82</f>
        <v>2056.40283203125</v>
      </c>
      <c r="G83" s="62">
        <f>+'Indice PondENGHO'!BO82</f>
        <v>2044.2288818359375</v>
      </c>
      <c r="H83" s="62">
        <f>+'Indice PondENGHO'!BP82</f>
        <v>2026.5914306640625</v>
      </c>
      <c r="I83" s="62">
        <f>+'Indice PondENGHO'!CD82</f>
        <v>2048.884765625</v>
      </c>
      <c r="K83" s="63">
        <f t="shared" ref="K83" si="464">100*D$1*(D83-D82)/$I82</f>
        <v>1.5988469774265519</v>
      </c>
      <c r="L83" s="63">
        <f t="shared" ref="L83" si="465">100*E$1*(E83-E82)/$I82</f>
        <v>1.9442470135622179</v>
      </c>
      <c r="M83" s="63">
        <f t="shared" ref="M83" si="466">100*F$1*(F83-F82)/$I82</f>
        <v>2.1932435069670415</v>
      </c>
      <c r="N83" s="63">
        <f t="shared" ref="N83" si="467">100*G$1*(G83-G82)/$I82</f>
        <v>2.7158244445747015</v>
      </c>
      <c r="O83" s="63">
        <f t="shared" ref="O83" si="468">100*H$1*(H83-H82)/$I82</f>
        <v>3.8693901389123679</v>
      </c>
      <c r="P83" s="63">
        <f t="shared" ref="P83" si="469">+SUM(K83:O83)</f>
        <v>12.321552081442881</v>
      </c>
      <c r="Q83" s="63">
        <f t="shared" ref="Q83" si="470">100*(I83/I82-1)</f>
        <v>12.321616401500668</v>
      </c>
      <c r="S83" s="62">
        <f>+'Indice PondENGHO'!D82</f>
        <v>2286.740966796875</v>
      </c>
      <c r="T83" s="62">
        <f>+'Indice PondENGHO'!P82</f>
        <v>2274.438720703125</v>
      </c>
      <c r="U83" s="62">
        <f>+'Indice PondENGHO'!AB82</f>
        <v>2265.87353515625</v>
      </c>
      <c r="V83" s="62">
        <f>+'Indice PondENGHO'!AN82</f>
        <v>2258.4775390625</v>
      </c>
      <c r="W83" s="62">
        <f>+'Indice PondENGHO'!AZ82</f>
        <v>2247.792236328125</v>
      </c>
      <c r="Y83" s="63">
        <f t="shared" ref="Y83" si="471">+S$1*(S83-S82)/D82</f>
        <v>5.8216084422012493</v>
      </c>
      <c r="Z83" s="63">
        <f t="shared" ref="Z83" si="472">+T$1*(T83-T82)/E82</f>
        <v>4.6431651030333789</v>
      </c>
      <c r="AA83" s="63">
        <f t="shared" ref="AA83" si="473">+U$1*(U83-U82)/F82</f>
        <v>4.2022590776169313</v>
      </c>
      <c r="AB83" s="63">
        <f t="shared" ref="AB83" si="474">+V$1*(V83-V82)/G82</f>
        <v>3.4703183913168694</v>
      </c>
      <c r="AC83" s="63">
        <f t="shared" ref="AC83" si="475">+W$1*(W83-W82)/H82</f>
        <v>2.5697614583953436</v>
      </c>
      <c r="AE83" s="62">
        <f>+'Indice PondENGHO'!D82</f>
        <v>2286.740966796875</v>
      </c>
      <c r="AF83" s="62">
        <f>+'Indice PondENGHO'!E82</f>
        <v>1663.822998046875</v>
      </c>
      <c r="AG83" s="62">
        <f>+'Indice PondENGHO'!F82</f>
        <v>2217.576416015625</v>
      </c>
      <c r="AH83" s="62">
        <f>+'Indice PondENGHO'!G82</f>
        <v>1548.423828125</v>
      </c>
      <c r="AI83" s="62">
        <f>+'Indice PondENGHO'!H82</f>
        <v>2086.200927734375</v>
      </c>
      <c r="AJ83" s="62">
        <f>+'Indice PondENGHO'!I82</f>
        <v>2332.509033203125</v>
      </c>
      <c r="AK83" s="62">
        <f>+'Indice PondENGHO'!J82</f>
        <v>2005.028564453125</v>
      </c>
      <c r="AL83" s="62">
        <f>+'Indice PondENGHO'!K82</f>
        <v>1480.570068359375</v>
      </c>
      <c r="AM83" s="62">
        <f>+'Indice PondENGHO'!L82</f>
        <v>1920.395751953125</v>
      </c>
      <c r="AN83" s="62">
        <f>+'Indice PondENGHO'!M82</f>
        <v>1532.8931884765625</v>
      </c>
      <c r="AO83" s="62">
        <f>+'Indice PondENGHO'!N82</f>
        <v>2304.096923828125</v>
      </c>
      <c r="AP83" s="62">
        <f>+'Indice PondENGHO'!O82</f>
        <v>1715.9898681640625</v>
      </c>
      <c r="AQ83" s="62">
        <f t="shared" ref="AQ83" si="476">+D83</f>
        <v>2091.270751953125</v>
      </c>
      <c r="AR83" s="62"/>
      <c r="AS83" s="62">
        <f>+'Indice PondENGHO'!AZ82</f>
        <v>2247.792236328125</v>
      </c>
      <c r="AT83" s="62">
        <f>+'Indice PondENGHO'!BA82</f>
        <v>1631.0438232421875</v>
      </c>
      <c r="AU83" s="62">
        <f>+'Indice PondENGHO'!BB82</f>
        <v>2272.425537109375</v>
      </c>
      <c r="AV83" s="62">
        <f>+'Indice PondENGHO'!BC82</f>
        <v>1490.9464111328125</v>
      </c>
      <c r="AW83" s="62">
        <f>+'Indice PondENGHO'!BD82</f>
        <v>2089.82373046875</v>
      </c>
      <c r="AX83" s="62">
        <f>+'Indice PondENGHO'!BE82</f>
        <v>2239.162109375</v>
      </c>
      <c r="AY83" s="62">
        <f>+'Indice PondENGHO'!BF82</f>
        <v>1983.57861328125</v>
      </c>
      <c r="AZ83" s="62">
        <f>+'Indice PondENGHO'!BG82</f>
        <v>1459.0572509765625</v>
      </c>
      <c r="BA83" s="62">
        <f>+'Indice PondENGHO'!BH82</f>
        <v>1939.99462890625</v>
      </c>
      <c r="BB83" s="62">
        <f>+'Indice PondENGHO'!BI82</f>
        <v>1608.031005859375</v>
      </c>
      <c r="BC83" s="62">
        <f>+'Indice PondENGHO'!BJ82</f>
        <v>2267.8974609375</v>
      </c>
      <c r="BD83" s="62">
        <f>+'Indice PondENGHO'!BK82</f>
        <v>1704.4625244140625</v>
      </c>
      <c r="BE83" s="62">
        <f t="shared" ref="BE83" si="477">+H83</f>
        <v>2026.5914306640625</v>
      </c>
      <c r="BG83" s="63">
        <f t="shared" ref="BG83" si="478">+AE$1*(AE83-AE82)/$AQ82</f>
        <v>5.8216084422012493</v>
      </c>
      <c r="BH83" s="63">
        <f t="shared" ref="BH83" si="479">+AF$1*(AF83-AF82)/$AQ82</f>
        <v>0.16733680701434764</v>
      </c>
      <c r="BI83" s="63">
        <f t="shared" ref="BI83" si="480">+AG$1*(AG83-AG82)/$AQ82</f>
        <v>0.79988711928046907</v>
      </c>
      <c r="BJ83" s="63">
        <f t="shared" ref="BJ83" si="481">+AH$1*(AH83-AH82)/$AQ82</f>
        <v>0.91236633983501325</v>
      </c>
      <c r="BK83" s="63">
        <f t="shared" ref="BK83" si="482">+AI$1*(AI83-AI82)/$AQ82</f>
        <v>0.57192667605751346</v>
      </c>
      <c r="BL83" s="63">
        <f t="shared" ref="BL83" si="483">+AJ$1*(AJ83-AJ82)/$AQ82</f>
        <v>0.69362459008359778</v>
      </c>
      <c r="BM83" s="63">
        <f t="shared" ref="BM83" si="484">+AK$1*(AK83-AK82)/$AQ82</f>
        <v>1.0865917634976252</v>
      </c>
      <c r="BN83" s="63">
        <f t="shared" ref="BN83" si="485">+AL$1*(AL83-AL82)/$AQ82</f>
        <v>0.19981326188257106</v>
      </c>
      <c r="BO83" s="63">
        <f t="shared" ref="BO83" si="486">+AM$1*(AM83-AM82)/$AQ82</f>
        <v>0.80392644473828523</v>
      </c>
      <c r="BP83" s="63">
        <f t="shared" ref="BP83" si="487">+AN$1*(AN83-AN82)/$AQ82</f>
        <v>0.11045159120415159</v>
      </c>
      <c r="BQ83" s="63">
        <f t="shared" ref="BQ83" si="488">+AO$1*(AO83-AO82)/$AQ82</f>
        <v>0.62198123152641649</v>
      </c>
      <c r="BR83" s="63">
        <f t="shared" ref="BR83" si="489">+AP$1*(AP83-AP82)/$AQ82</f>
        <v>0.29200342470372898</v>
      </c>
      <c r="BS83" s="63">
        <f t="shared" ref="BS83" si="490">+SUM(BG83:BR83)</f>
        <v>12.081517692024969</v>
      </c>
      <c r="BT83" s="63">
        <f t="shared" ref="BT83" si="491">100*(D83/D82-1)</f>
        <v>12.89094683492722</v>
      </c>
      <c r="BV83" s="63">
        <f t="shared" ref="BV83" si="492">+AS$1*(AS83-AS82)/$BE82</f>
        <v>2.5697614583953436</v>
      </c>
      <c r="BW83" s="63">
        <f t="shared" ref="BW83" si="493">+AT$1*(AT83-AT82)/$BE82</f>
        <v>0.13060949662155169</v>
      </c>
      <c r="BX83" s="63">
        <f t="shared" ref="BX83" si="494">+AU$1*(AU83-AU82)/$BE82</f>
        <v>0.61375503690297117</v>
      </c>
      <c r="BY83" s="63">
        <f t="shared" ref="BY83" si="495">+AV$1*(AV83-AV82)/$BE82</f>
        <v>1.0519065970590293</v>
      </c>
      <c r="BZ83" s="63">
        <f t="shared" ref="BZ83" si="496">+AW$1*(AW83-AW82)/$BE82</f>
        <v>0.97747303212302894</v>
      </c>
      <c r="CA83" s="63">
        <f t="shared" ref="CA83" si="497">+AX$1*(AX83-AX82)/$BE82</f>
        <v>1.3178157585590851</v>
      </c>
      <c r="CB83" s="63">
        <f t="shared" ref="CB83" si="498">+AY$1*(AY83-AY82)/$BE82</f>
        <v>1.6289092632433764</v>
      </c>
      <c r="CC83" s="63">
        <f t="shared" ref="CC83" si="499">+AZ$1*(AZ83-AZ82)/$BE82</f>
        <v>0.17402843530302545</v>
      </c>
      <c r="CD83" s="63">
        <f t="shared" ref="CD83" si="500">+BA$1*(BA83-BA82)/$BE82</f>
        <v>1.0532931132176864</v>
      </c>
      <c r="CE83" s="63">
        <f t="shared" ref="CE83" si="501">+BB$1*(BB83-BB82)/$BE82</f>
        <v>0.28924548410712703</v>
      </c>
      <c r="CF83" s="63">
        <f t="shared" ref="CF83" si="502">+BC$1*(BC83-BC82)/$BE82</f>
        <v>1.1286962010458383</v>
      </c>
      <c r="CG83" s="63">
        <f t="shared" ref="CG83" si="503">+BD$1*(BD83-BD82)/$BE82</f>
        <v>0.39501829729262405</v>
      </c>
      <c r="CH83" s="63">
        <f t="shared" ref="CH83" si="504">+SUM(BV83:CG83)</f>
        <v>11.330512173870686</v>
      </c>
      <c r="CI83" s="55">
        <f t="shared" ref="CI83" si="505">100*(H83/H82-1)</f>
        <v>12.078610800266155</v>
      </c>
      <c r="CK83" s="63">
        <f t="shared" ref="CK83" si="506">+BG83-BV83</f>
        <v>3.2518469838059056</v>
      </c>
      <c r="CL83" s="63">
        <f t="shared" ref="CL83" si="507">+BH83-BW83</f>
        <v>3.6727310392795948E-2</v>
      </c>
      <c r="CM83" s="63">
        <f t="shared" ref="CM83" si="508">+BI83-BX83</f>
        <v>0.1861320823774979</v>
      </c>
      <c r="CN83" s="63">
        <f t="shared" ref="CN83" si="509">+BJ83-BY83</f>
        <v>-0.13954025722401608</v>
      </c>
      <c r="CO83" s="63">
        <f t="shared" ref="CO83" si="510">+BK83-BZ83</f>
        <v>-0.40554635606551548</v>
      </c>
      <c r="CP83" s="63">
        <f t="shared" ref="CP83" si="511">+BL83-CA83</f>
        <v>-0.62419116847548728</v>
      </c>
      <c r="CQ83" s="63">
        <f t="shared" ref="CQ83" si="512">+BM83-CB83</f>
        <v>-0.54231749974575116</v>
      </c>
      <c r="CR83" s="63">
        <f t="shared" ref="CR83" si="513">+BN83-CC83</f>
        <v>2.5784826579545617E-2</v>
      </c>
      <c r="CS83" s="63">
        <f t="shared" ref="CS83" si="514">+BO83-CD83</f>
        <v>-0.24936666847940114</v>
      </c>
      <c r="CT83" s="63">
        <f t="shared" ref="CT83" si="515">+BP83-CE83</f>
        <v>-0.17879389290297543</v>
      </c>
      <c r="CU83" s="63">
        <f t="shared" ref="CU83" si="516">+BQ83-CF83</f>
        <v>-0.50671496951942185</v>
      </c>
      <c r="CV83" s="63">
        <f t="shared" ref="CV83" si="517">+BR83-CG83</f>
        <v>-0.10301487258889508</v>
      </c>
      <c r="CW83" s="63">
        <f t="shared" ref="CW83" si="518">+BS83-CH83</f>
        <v>0.75100551815428318</v>
      </c>
      <c r="CX83" s="63">
        <f t="shared" ref="CX83" si="519">+BT83-CI83</f>
        <v>0.8123360346610653</v>
      </c>
    </row>
    <row r="84" spans="1:102" x14ac:dyDescent="0.2">
      <c r="A84" s="61">
        <f>+'Indice PondENGHO'!A83</f>
        <v>45170</v>
      </c>
      <c r="B84" s="55">
        <f>+'Indice PondENGHO'!B83</f>
        <v>9</v>
      </c>
      <c r="C84" s="55">
        <f>+'Indice PondENGHO'!C83</f>
        <v>2023</v>
      </c>
      <c r="D84" s="62">
        <f>+'Indice PondENGHO'!BL83</f>
        <v>2354.106201171875</v>
      </c>
      <c r="E84" s="62">
        <f>+'Indice PondENGHO'!BM83</f>
        <v>2314.300048828125</v>
      </c>
      <c r="F84" s="62">
        <f>+'Indice PondENGHO'!BN83</f>
        <v>2308.928466796875</v>
      </c>
      <c r="G84" s="62">
        <f>+'Indice PondENGHO'!BO83</f>
        <v>2292.43994140625</v>
      </c>
      <c r="H84" s="62">
        <f>+'Indice PondENGHO'!BP83</f>
        <v>2268.792724609375</v>
      </c>
      <c r="I84" s="62">
        <f>+'Indice PondENGHO'!CD83</f>
        <v>2298.641357421875</v>
      </c>
      <c r="K84" s="63">
        <f t="shared" ref="K84" si="520">100*D$1*(D84-D83)/$I83</f>
        <v>1.5667205120697003</v>
      </c>
      <c r="L84" s="63">
        <f t="shared" ref="L84" si="521">100*E$1*(E84-E83)/$I83</f>
        <v>1.9262091897159737</v>
      </c>
      <c r="M84" s="63">
        <f t="shared" ref="M84" si="522">100*F$1*(F84-F83)/$I83</f>
        <v>2.1780365061500815</v>
      </c>
      <c r="N84" s="63">
        <f t="shared" ref="N84" si="523">100*G$1*(G84-G83)/$I83</f>
        <v>2.6985641779694229</v>
      </c>
      <c r="O84" s="63">
        <f t="shared" ref="O84" si="524">100*H$1*(H84-H83)/$I83</f>
        <v>3.8202799102570788</v>
      </c>
      <c r="P84" s="63">
        <f t="shared" ref="P84" si="525">+SUM(K84:O84)</f>
        <v>12.189810296162257</v>
      </c>
      <c r="Q84" s="63">
        <f t="shared" ref="Q84" si="526">100*(I84/I83-1)</f>
        <v>12.189879879393239</v>
      </c>
      <c r="S84" s="62">
        <f>+'Indice PondENGHO'!D83</f>
        <v>2602.03076171875</v>
      </c>
      <c r="T84" s="62">
        <f>+'Indice PondENGHO'!P83</f>
        <v>2586.603271484375</v>
      </c>
      <c r="U84" s="62">
        <f>+'Indice PondENGHO'!AB83</f>
        <v>2576.261474609375</v>
      </c>
      <c r="V84" s="62">
        <f>+'Indice PondENGHO'!AN83</f>
        <v>2567.5400390625</v>
      </c>
      <c r="W84" s="62">
        <f>+'Indice PondENGHO'!AZ83</f>
        <v>2552.226318359375</v>
      </c>
      <c r="Y84" s="63">
        <f t="shared" ref="Y84" si="527">+S$1*(S84-S83)/D83</f>
        <v>5.1976148949754482</v>
      </c>
      <c r="Z84" s="63">
        <f t="shared" ref="Z84" si="528">+T$1*(T84-T83)/E83</f>
        <v>4.1965486028841079</v>
      </c>
      <c r="AA84" s="63">
        <f t="shared" ref="AA84" si="529">+U$1*(U84-U83)/F83</f>
        <v>3.8301517544468258</v>
      </c>
      <c r="AB84" s="63">
        <f t="shared" ref="AB84" si="530">+V$1*(V84-V83)/G83</f>
        <v>3.1871392128933693</v>
      </c>
      <c r="AC84" s="63">
        <f t="shared" ref="AC84" si="531">+W$1*(W84-W83)/H83</f>
        <v>2.3582250261372764</v>
      </c>
      <c r="AE84" s="62">
        <f>+'Indice PondENGHO'!D83</f>
        <v>2602.03076171875</v>
      </c>
      <c r="AF84" s="62">
        <f>+'Indice PondENGHO'!E83</f>
        <v>1823.368408203125</v>
      </c>
      <c r="AG84" s="62">
        <f>+'Indice PondENGHO'!F83</f>
        <v>2493.310546875</v>
      </c>
      <c r="AH84" s="62">
        <f>+'Indice PondENGHO'!G83</f>
        <v>1687.1995849609375</v>
      </c>
      <c r="AI84" s="62">
        <f>+'Indice PondENGHO'!H83</f>
        <v>2343.475341796875</v>
      </c>
      <c r="AJ84" s="62">
        <f>+'Indice PondENGHO'!I83</f>
        <v>2564.22119140625</v>
      </c>
      <c r="AK84" s="62">
        <f>+'Indice PondENGHO'!J83</f>
        <v>2229.331298828125</v>
      </c>
      <c r="AL84" s="62">
        <f>+'Indice PondENGHO'!K83</f>
        <v>1627.0426025390625</v>
      </c>
      <c r="AM84" s="62">
        <f>+'Indice PondENGHO'!L83</f>
        <v>2210.510009765625</v>
      </c>
      <c r="AN84" s="62">
        <f>+'Indice PondENGHO'!M83</f>
        <v>1687.810546875</v>
      </c>
      <c r="AO84" s="62">
        <f>+'Indice PondENGHO'!N83</f>
        <v>2603.175048828125</v>
      </c>
      <c r="AP84" s="62">
        <f>+'Indice PondENGHO'!O83</f>
        <v>1912.798583984375</v>
      </c>
      <c r="AQ84" s="62">
        <f t="shared" ref="AQ84" si="532">+D84</f>
        <v>2354.106201171875</v>
      </c>
      <c r="AR84" s="62"/>
      <c r="AS84" s="62">
        <f>+'Indice PondENGHO'!AZ83</f>
        <v>2552.226318359375</v>
      </c>
      <c r="AT84" s="62">
        <f>+'Indice PondENGHO'!BA83</f>
        <v>1785.5452880859375</v>
      </c>
      <c r="AU84" s="62">
        <f>+'Indice PondENGHO'!BB83</f>
        <v>2559.646240234375</v>
      </c>
      <c r="AV84" s="62">
        <f>+'Indice PondENGHO'!BC83</f>
        <v>1615.953125</v>
      </c>
      <c r="AW84" s="62">
        <f>+'Indice PondENGHO'!BD83</f>
        <v>2336.251953125</v>
      </c>
      <c r="AX84" s="62">
        <f>+'Indice PondENGHO'!BE83</f>
        <v>2443.998046875</v>
      </c>
      <c r="AY84" s="62">
        <f>+'Indice PondENGHO'!BF83</f>
        <v>2195.341552734375</v>
      </c>
      <c r="AZ84" s="62">
        <f>+'Indice PondENGHO'!BG83</f>
        <v>1598.711669921875</v>
      </c>
      <c r="BA84" s="62">
        <f>+'Indice PondENGHO'!BH83</f>
        <v>2235.00146484375</v>
      </c>
      <c r="BB84" s="62">
        <f>+'Indice PondENGHO'!BI83</f>
        <v>1791.4066162109375</v>
      </c>
      <c r="BC84" s="62">
        <f>+'Indice PondENGHO'!BJ83</f>
        <v>2574.455810546875</v>
      </c>
      <c r="BD84" s="62">
        <f>+'Indice PondENGHO'!BK83</f>
        <v>1904.8948974609375</v>
      </c>
      <c r="BE84" s="62">
        <f t="shared" ref="BE84" si="533">+H84</f>
        <v>2268.792724609375</v>
      </c>
      <c r="BG84" s="63">
        <f t="shared" ref="BG84" si="534">+AE$1*(AE84-AE83)/$AQ83</f>
        <v>5.1976148949754482</v>
      </c>
      <c r="BH84" s="63">
        <f t="shared" ref="BH84" si="535">+AF$1*(AF84-AF83)/$AQ83</f>
        <v>0.16964226092146906</v>
      </c>
      <c r="BI84" s="63">
        <f t="shared" ref="BI84" si="536">+AG$1*(AG84-AG83)/$AQ83</f>
        <v>1.0537843820473025</v>
      </c>
      <c r="BJ84" s="63">
        <f t="shared" ref="BJ84" si="537">+AH$1*(AH84-AH83)/$AQ83</f>
        <v>0.94172304701223852</v>
      </c>
      <c r="BK84" s="63">
        <f t="shared" ref="BK84" si="538">+AI$1*(AI84-AI83)/$AQ83</f>
        <v>0.50677381676395794</v>
      </c>
      <c r="BL84" s="63">
        <f t="shared" ref="BL84" si="539">+AJ$1*(AJ84-AJ83)/$AQ83</f>
        <v>0.46376439027915867</v>
      </c>
      <c r="BM84" s="63">
        <f t="shared" ref="BM84" si="540">+AK$1*(AK84-AK83)/$AQ83</f>
        <v>1.1142780691780003</v>
      </c>
      <c r="BN84" s="63">
        <f t="shared" ref="BN84" si="541">+AL$1*(AL84-AL83)/$AQ83</f>
        <v>0.3513013559233818</v>
      </c>
      <c r="BO84" s="63">
        <f t="shared" ref="BO84" si="542">+AM$1*(AM84-AM83)/$AQ83</f>
        <v>1.0684944727115571</v>
      </c>
      <c r="BP84" s="63">
        <f t="shared" ref="BP84" si="543">+AN$1*(AN84-AN83)/$AQ83</f>
        <v>0.12209592007738099</v>
      </c>
      <c r="BQ84" s="63">
        <f t="shared" ref="BQ84" si="544">+AO$1*(AO84-AO83)/$AQ83</f>
        <v>0.62764858916976374</v>
      </c>
      <c r="BR84" s="63">
        <f t="shared" ref="BR84" si="545">+AP$1*(AP84-AP83)/$AQ83</f>
        <v>0.34530049580077782</v>
      </c>
      <c r="BS84" s="63">
        <f t="shared" ref="BS84" si="546">+SUM(BG84:BR84)</f>
        <v>11.962421694860438</v>
      </c>
      <c r="BT84" s="63">
        <f t="shared" ref="BT84" si="547">100*(D84/D83-1)</f>
        <v>12.568217146119265</v>
      </c>
      <c r="BV84" s="63">
        <f t="shared" ref="BV84" si="548">+AS$1*(AS84-AS83)/$BE83</f>
        <v>2.3582250261372764</v>
      </c>
      <c r="BW84" s="63">
        <f t="shared" ref="BW84" si="549">+AT$1*(AT84-AT83)/$BE83</f>
        <v>0.14030485000095305</v>
      </c>
      <c r="BX84" s="63">
        <f t="shared" ref="BX84" si="550">+AU$1*(AU84-AU83)/$BE83</f>
        <v>0.84604953560496388</v>
      </c>
      <c r="BY84" s="63">
        <f t="shared" ref="BY84" si="551">+AV$1*(AV84-AV83)/$BE83</f>
        <v>0.90178122901572422</v>
      </c>
      <c r="BZ84" s="63">
        <f t="shared" ref="BZ84" si="552">+AW$1*(AW84-AW83)/$BE83</f>
        <v>0.85061986253258381</v>
      </c>
      <c r="CA84" s="63">
        <f t="shared" ref="CA84" si="553">+AX$1*(AX84-AX83)/$BE83</f>
        <v>0.80824399032724981</v>
      </c>
      <c r="CB84" s="63">
        <f t="shared" ref="CB84" si="554">+AY$1*(AY84-AY83)/$BE83</f>
        <v>1.6347469875765446</v>
      </c>
      <c r="CC84" s="63">
        <f t="shared" ref="CC84" si="555">+AZ$1*(AZ84-AZ83)/$BE83</f>
        <v>0.31393298119712948</v>
      </c>
      <c r="CD84" s="63">
        <f t="shared" ref="CD84" si="556">+BA$1*(BA84-BA83)/$BE83</f>
        <v>1.4187434081040311</v>
      </c>
      <c r="CE84" s="63">
        <f t="shared" ref="CE84" si="557">+BB$1*(BB84-BB83)/$BE83</f>
        <v>0.34057540886766829</v>
      </c>
      <c r="CF84" s="63">
        <f t="shared" ref="CF84" si="558">+BC$1*(BC84-BC83)/$BE83</f>
        <v>1.2345760412711089</v>
      </c>
      <c r="CG84" s="63">
        <f t="shared" ref="CG84" si="559">+BD$1*(BD84-BD83)/$BE83</f>
        <v>0.49530151684132168</v>
      </c>
      <c r="CH84" s="63">
        <f t="shared" ref="CH84" si="560">+SUM(BV84:CG84)</f>
        <v>11.343100837476554</v>
      </c>
      <c r="CI84" s="55">
        <f t="shared" ref="CI84" si="561">100*(H84/H83-1)</f>
        <v>11.95116540416581</v>
      </c>
      <c r="CK84" s="63">
        <f t="shared" ref="CK84" si="562">+BG84-BV84</f>
        <v>2.8393898688381718</v>
      </c>
      <c r="CL84" s="63">
        <f t="shared" ref="CL84" si="563">+BH84-BW84</f>
        <v>2.9337410920516005E-2</v>
      </c>
      <c r="CM84" s="63">
        <f t="shared" ref="CM84" si="564">+BI84-BX84</f>
        <v>0.20773484644233864</v>
      </c>
      <c r="CN84" s="63">
        <f t="shared" ref="CN84" si="565">+BJ84-BY84</f>
        <v>3.9941817996514306E-2</v>
      </c>
      <c r="CO84" s="63">
        <f t="shared" ref="CO84" si="566">+BK84-BZ84</f>
        <v>-0.34384604576862587</v>
      </c>
      <c r="CP84" s="63">
        <f t="shared" ref="CP84" si="567">+BL84-CA84</f>
        <v>-0.34447960004809114</v>
      </c>
      <c r="CQ84" s="63">
        <f t="shared" ref="CQ84" si="568">+BM84-CB84</f>
        <v>-0.52046891839854426</v>
      </c>
      <c r="CR84" s="63">
        <f t="shared" ref="CR84" si="569">+BN84-CC84</f>
        <v>3.7368374726252318E-2</v>
      </c>
      <c r="CS84" s="63">
        <f t="shared" ref="CS84" si="570">+BO84-CD84</f>
        <v>-0.35024893539247404</v>
      </c>
      <c r="CT84" s="63">
        <f t="shared" ref="CT84" si="571">+BP84-CE84</f>
        <v>-0.21847948879028731</v>
      </c>
      <c r="CU84" s="63">
        <f t="shared" ref="CU84" si="572">+BQ84-CF84</f>
        <v>-0.60692745210134513</v>
      </c>
      <c r="CV84" s="63">
        <f t="shared" ref="CV84" si="573">+BR84-CG84</f>
        <v>-0.15000102104054386</v>
      </c>
      <c r="CW84" s="63">
        <f t="shared" ref="CW84" si="574">+BS84-CH84</f>
        <v>0.61932085738388487</v>
      </c>
      <c r="CX84" s="63">
        <f t="shared" ref="CX84" si="575">+BT84-CI84</f>
        <v>0.61705174195345514</v>
      </c>
    </row>
    <row r="85" spans="1:102" x14ac:dyDescent="0.2">
      <c r="A85" s="61">
        <f>+'Indice PondENGHO'!A84</f>
        <v>45200</v>
      </c>
      <c r="B85" s="55">
        <f>+'Indice PondENGHO'!B84</f>
        <v>10</v>
      </c>
      <c r="C85" s="55">
        <f>+'Indice PondENGHO'!C84</f>
        <v>2023</v>
      </c>
      <c r="D85" s="62">
        <f>+'Indice PondENGHO'!BL84</f>
        <v>2535.9892578125</v>
      </c>
      <c r="E85" s="62">
        <f>+'Indice PondENGHO'!BM84</f>
        <v>2496.8525390625</v>
      </c>
      <c r="F85" s="62">
        <f>+'Indice PondENGHO'!BN84</f>
        <v>2491.980712890625</v>
      </c>
      <c r="G85" s="62">
        <f>+'Indice PondENGHO'!BO84</f>
        <v>2475.12060546875</v>
      </c>
      <c r="H85" s="62">
        <f>+'Indice PondENGHO'!BP84</f>
        <v>2452.220947265625</v>
      </c>
      <c r="I85" s="62">
        <f>+'Indice PondENGHO'!CD84</f>
        <v>2481.51171875</v>
      </c>
      <c r="K85" s="63">
        <f t="shared" ref="K85" si="576">100*D$1*(D85-D84)/$I84</f>
        <v>0.96637603494472868</v>
      </c>
      <c r="L85" s="63">
        <f t="shared" ref="L85" si="577">100*E$1*(E85-E84)/$I84</f>
        <v>1.2327425802978575</v>
      </c>
      <c r="M85" s="63">
        <f t="shared" ref="M85" si="578">100*F$1*(F85-F84)/$I84</f>
        <v>1.4072817717506911</v>
      </c>
      <c r="N85" s="63">
        <f t="shared" ref="N85" si="579">100*G$1*(G85-G84)/$I84</f>
        <v>1.7703148856928255</v>
      </c>
      <c r="O85" s="63">
        <f t="shared" ref="O85" si="580">100*H$1*(H85-H84)/$I84</f>
        <v>2.5788803947038015</v>
      </c>
      <c r="P85" s="63">
        <f t="shared" ref="P85" si="581">+SUM(K85:O85)</f>
        <v>7.955595667389904</v>
      </c>
      <c r="Q85" s="63">
        <f t="shared" ref="Q85" si="582">100*(I85/I84-1)</f>
        <v>7.9555847517348122</v>
      </c>
      <c r="S85" s="62">
        <f>+'Indice PondENGHO'!D84</f>
        <v>2776.119873046875</v>
      </c>
      <c r="T85" s="62">
        <f>+'Indice PondENGHO'!P84</f>
        <v>2763.28857421875</v>
      </c>
      <c r="U85" s="62">
        <f>+'Indice PondENGHO'!AB84</f>
        <v>2754.269287109375</v>
      </c>
      <c r="V85" s="62">
        <f>+'Indice PondENGHO'!AN84</f>
        <v>2746.27392578125</v>
      </c>
      <c r="W85" s="62">
        <f>+'Indice PondENGHO'!AZ84</f>
        <v>2733.070068359375</v>
      </c>
      <c r="Y85" s="63">
        <f t="shared" ref="Y85" si="583">+S$1*(S85-S84)/D84</f>
        <v>2.549470580723832</v>
      </c>
      <c r="Z85" s="63">
        <f t="shared" ref="Z85" si="584">+T$1*(T85-T84)/E84</f>
        <v>2.1143003974542118</v>
      </c>
      <c r="AA85" s="63">
        <f t="shared" ref="AA85" si="585">+U$1*(U85-U84)/F84</f>
        <v>1.9563561595729202</v>
      </c>
      <c r="AB85" s="63">
        <f t="shared" ref="AB85" si="586">+V$1*(V85-V84)/G84</f>
        <v>1.643588800456077</v>
      </c>
      <c r="AC85" s="63">
        <f t="shared" ref="AC85" si="587">+W$1*(W85-W84)/H84</f>
        <v>1.2513155975415275</v>
      </c>
      <c r="AE85" s="62">
        <f>+'Indice PondENGHO'!D84</f>
        <v>2776.119873046875</v>
      </c>
      <c r="AF85" s="62">
        <f>+'Indice PondENGHO'!E84</f>
        <v>2002.7252197265625</v>
      </c>
      <c r="AG85" s="62">
        <f>+'Indice PondENGHO'!F84</f>
        <v>2743.129150390625</v>
      </c>
      <c r="AH85" s="62">
        <f>+'Indice PondENGHO'!G84</f>
        <v>1809.190185546875</v>
      </c>
      <c r="AI85" s="62">
        <f>+'Indice PondENGHO'!H84</f>
        <v>2587.42626953125</v>
      </c>
      <c r="AJ85" s="62">
        <f>+'Indice PondENGHO'!I84</f>
        <v>2689.379638671875</v>
      </c>
      <c r="AK85" s="62">
        <f>+'Indice PondENGHO'!J84</f>
        <v>2386.760986328125</v>
      </c>
      <c r="AL85" s="62">
        <f>+'Indice PondENGHO'!K84</f>
        <v>1825.811279296875</v>
      </c>
      <c r="AM85" s="62">
        <f>+'Indice PondENGHO'!L84</f>
        <v>2413.518798828125</v>
      </c>
      <c r="AN85" s="62">
        <f>+'Indice PondENGHO'!M84</f>
        <v>1804.719482421875</v>
      </c>
      <c r="AO85" s="62">
        <f>+'Indice PondENGHO'!N84</f>
        <v>2835.5576171875</v>
      </c>
      <c r="AP85" s="62">
        <f>+'Indice PondENGHO'!O84</f>
        <v>2060.615234375</v>
      </c>
      <c r="AQ85" s="62">
        <f t="shared" ref="AQ85" si="588">+D85</f>
        <v>2535.9892578125</v>
      </c>
      <c r="AR85" s="62"/>
      <c r="AS85" s="62">
        <f>+'Indice PondENGHO'!AZ84</f>
        <v>2733.070068359375</v>
      </c>
      <c r="AT85" s="62">
        <f>+'Indice PondENGHO'!BA84</f>
        <v>1964.0367431640625</v>
      </c>
      <c r="AU85" s="62">
        <f>+'Indice PondENGHO'!BB84</f>
        <v>2827.3779296875</v>
      </c>
      <c r="AV85" s="62">
        <f>+'Indice PondENGHO'!BC84</f>
        <v>1745.9569091796875</v>
      </c>
      <c r="AW85" s="62">
        <f>+'Indice PondENGHO'!BD84</f>
        <v>2584.461181640625</v>
      </c>
      <c r="AX85" s="62">
        <f>+'Indice PondENGHO'!BE84</f>
        <v>2570.93359375</v>
      </c>
      <c r="AY85" s="62">
        <f>+'Indice PondENGHO'!BF84</f>
        <v>2351.360107421875</v>
      </c>
      <c r="AZ85" s="62">
        <f>+'Indice PondENGHO'!BG84</f>
        <v>1796.6617431640625</v>
      </c>
      <c r="BA85" s="62">
        <f>+'Indice PondENGHO'!BH84</f>
        <v>2429.521240234375</v>
      </c>
      <c r="BB85" s="62">
        <f>+'Indice PondENGHO'!BI84</f>
        <v>1904.4888916015625</v>
      </c>
      <c r="BC85" s="62">
        <f>+'Indice PondENGHO'!BJ84</f>
        <v>2800.580810546875</v>
      </c>
      <c r="BD85" s="62">
        <f>+'Indice PondENGHO'!BK84</f>
        <v>2043.8609619140625</v>
      </c>
      <c r="BE85" s="62">
        <f t="shared" ref="BE85" si="589">+H85</f>
        <v>2452.220947265625</v>
      </c>
      <c r="BG85" s="63">
        <f t="shared" ref="BG85" si="590">+AE$1*(AE85-AE84)/$AQ84</f>
        <v>2.549470580723832</v>
      </c>
      <c r="BH85" s="63">
        <f t="shared" ref="BH85" si="591">+AF$1*(AF85-AF84)/$AQ84</f>
        <v>0.16941498593335097</v>
      </c>
      <c r="BI85" s="63">
        <f t="shared" ref="BI85" si="592">+AG$1*(AG85-AG84)/$AQ84</f>
        <v>0.84814522043208229</v>
      </c>
      <c r="BJ85" s="63">
        <f t="shared" ref="BJ85" si="593">+AH$1*(AH85-AH84)/$AQ84</f>
        <v>0.73539415933229191</v>
      </c>
      <c r="BK85" s="63">
        <f t="shared" ref="BK85" si="594">+AI$1*(AI85-AI84)/$AQ84</f>
        <v>0.42687847537667606</v>
      </c>
      <c r="BL85" s="63">
        <f t="shared" ref="BL85" si="595">+AJ$1*(AJ85-AJ84)/$AQ84</f>
        <v>0.22253224800065682</v>
      </c>
      <c r="BM85" s="63">
        <f t="shared" ref="BM85" si="596">+AK$1*(AK85-AK84)/$AQ84</f>
        <v>0.69475208795161225</v>
      </c>
      <c r="BN85" s="63">
        <f t="shared" ref="BN85" si="597">+AL$1*(AL85-AL84)/$AQ84</f>
        <v>0.42350231559195506</v>
      </c>
      <c r="BO85" s="63">
        <f t="shared" ref="BO85" si="598">+AM$1*(AM85-AM84)/$AQ84</f>
        <v>0.66420518242721838</v>
      </c>
      <c r="BP85" s="63">
        <f t="shared" ref="BP85" si="599">+AN$1*(AN85-AN84)/$AQ84</f>
        <v>8.1852695823061913E-2</v>
      </c>
      <c r="BQ85" s="63">
        <f t="shared" ref="BQ85" si="600">+AO$1*(AO85-AO84)/$AQ84</f>
        <v>0.43323114171778471</v>
      </c>
      <c r="BR85" s="63">
        <f t="shared" ref="BR85" si="601">+AP$1*(AP85-AP84)/$AQ84</f>
        <v>0.23038831224568096</v>
      </c>
      <c r="BS85" s="63">
        <f t="shared" ref="BS85" si="602">+SUM(BG85:BR85)</f>
        <v>7.4797674055562036</v>
      </c>
      <c r="BT85" s="63">
        <f t="shared" ref="BT85" si="603">100*(D85/D84-1)</f>
        <v>7.7262043891683119</v>
      </c>
      <c r="BV85" s="63">
        <f t="shared" ref="BV85" si="604">+AS$1*(AS85-AS84)/$BE84</f>
        <v>1.2513155975415275</v>
      </c>
      <c r="BW85" s="63">
        <f t="shared" ref="BW85" si="605">+AT$1*(AT85-AT84)/$BE84</f>
        <v>0.14478677459865796</v>
      </c>
      <c r="BX85" s="63">
        <f t="shared" ref="BX85" si="606">+AU$1*(AU85-AU84)/$BE84</f>
        <v>0.70445168128959834</v>
      </c>
      <c r="BY85" s="63">
        <f t="shared" ref="BY85" si="607">+AV$1*(AV85-AV84)/$BE84</f>
        <v>0.83771294663315121</v>
      </c>
      <c r="BZ85" s="63">
        <f t="shared" ref="BZ85" si="608">+AW$1*(AW85-AW84)/$BE84</f>
        <v>0.7653047002103075</v>
      </c>
      <c r="CA85" s="63">
        <f t="shared" ref="CA85" si="609">+AX$1*(AX85-AX84)/$BE84</f>
        <v>0.44739483879300984</v>
      </c>
      <c r="CB85" s="63">
        <f t="shared" ref="CB85" si="610">+AY$1*(AY85-AY84)/$BE84</f>
        <v>1.0758413205643704</v>
      </c>
      <c r="CC85" s="63">
        <f t="shared" ref="CC85" si="611">+AZ$1*(AZ85-AZ84)/$BE84</f>
        <v>0.39747453496769397</v>
      </c>
      <c r="CD85" s="63">
        <f t="shared" ref="CD85" si="612">+BA$1*(BA85-BA84)/$BE84</f>
        <v>0.83561632806002228</v>
      </c>
      <c r="CE85" s="63">
        <f t="shared" ref="CE85" si="613">+BB$1*(BB85-BB84)/$BE84</f>
        <v>0.18760207341221383</v>
      </c>
      <c r="CF85" s="63">
        <f t="shared" ref="CF85" si="614">+BC$1*(BC85-BC84)/$BE84</f>
        <v>0.81343837363329219</v>
      </c>
      <c r="CG85" s="63">
        <f t="shared" ref="CG85" si="615">+BD$1*(BD85-BD84)/$BE84</f>
        <v>0.30674813367991566</v>
      </c>
      <c r="CH85" s="63">
        <f t="shared" ref="CH85" si="616">+SUM(BV85:CG85)</f>
        <v>7.7676873033837612</v>
      </c>
      <c r="CI85" s="55">
        <f t="shared" ref="CI85" si="617">100*(H85/H84-1)</f>
        <v>8.0848382783769388</v>
      </c>
      <c r="CK85" s="63">
        <f t="shared" ref="CK85" si="618">+BG85-BV85</f>
        <v>1.2981549831823045</v>
      </c>
      <c r="CL85" s="63">
        <f t="shared" ref="CL85" si="619">+BH85-BW85</f>
        <v>2.4628211334693006E-2</v>
      </c>
      <c r="CM85" s="63">
        <f t="shared" ref="CM85" si="620">+BI85-BX85</f>
        <v>0.14369353914248395</v>
      </c>
      <c r="CN85" s="63">
        <f t="shared" ref="CN85" si="621">+BJ85-BY85</f>
        <v>-0.1023187873008593</v>
      </c>
      <c r="CO85" s="63">
        <f t="shared" ref="CO85" si="622">+BK85-BZ85</f>
        <v>-0.33842622483363144</v>
      </c>
      <c r="CP85" s="63">
        <f t="shared" ref="CP85" si="623">+BL85-CA85</f>
        <v>-0.22486259079235302</v>
      </c>
      <c r="CQ85" s="63">
        <f t="shared" ref="CQ85" si="624">+BM85-CB85</f>
        <v>-0.38108923261275818</v>
      </c>
      <c r="CR85" s="63">
        <f t="shared" ref="CR85" si="625">+BN85-CC85</f>
        <v>2.6027780624261088E-2</v>
      </c>
      <c r="CS85" s="63">
        <f t="shared" ref="CS85" si="626">+BO85-CD85</f>
        <v>-0.17141114563280391</v>
      </c>
      <c r="CT85" s="63">
        <f t="shared" ref="CT85" si="627">+BP85-CE85</f>
        <v>-0.10574937758915191</v>
      </c>
      <c r="CU85" s="63">
        <f t="shared" ref="CU85" si="628">+BQ85-CF85</f>
        <v>-0.38020723191550748</v>
      </c>
      <c r="CV85" s="63">
        <f t="shared" ref="CV85" si="629">+BR85-CG85</f>
        <v>-7.6359821434234698E-2</v>
      </c>
      <c r="CW85" s="63">
        <f t="shared" ref="CW85" si="630">+BS85-CH85</f>
        <v>-0.28791989782755767</v>
      </c>
      <c r="CX85" s="63">
        <f t="shared" ref="CX85" si="631">+BT85-CI85</f>
        <v>-0.35863388920862693</v>
      </c>
    </row>
    <row r="86" spans="1:102" x14ac:dyDescent="0.2">
      <c r="A86" s="61">
        <f>+'Indice PondENGHO'!A85</f>
        <v>45231</v>
      </c>
      <c r="B86" s="55">
        <f>+'Indice PondENGHO'!B85</f>
        <v>11</v>
      </c>
      <c r="C86" s="55">
        <f>+'Indice PondENGHO'!C85</f>
        <v>2023</v>
      </c>
      <c r="D86" s="62">
        <f>+'Indice PondENGHO'!BL85</f>
        <v>2881.853515625</v>
      </c>
      <c r="E86" s="62">
        <f>+'Indice PondENGHO'!BM85</f>
        <v>2832.338623046875</v>
      </c>
      <c r="F86" s="62">
        <f>+'Indice PondENGHO'!BN85</f>
        <v>2827.232666015625</v>
      </c>
      <c r="G86" s="62">
        <f>+'Indice PondENGHO'!BO85</f>
        <v>2804.060791015625</v>
      </c>
      <c r="H86" s="62">
        <f>+'Indice PondENGHO'!BP85</f>
        <v>2774.357666015625</v>
      </c>
      <c r="I86" s="62">
        <f>+'Indice PondENGHO'!CD85</f>
        <v>2812.453125</v>
      </c>
      <c r="K86" s="63">
        <f t="shared" ref="K86" si="632">100*D$1*(D86-D85)/$I85</f>
        <v>1.7022152488823443</v>
      </c>
      <c r="L86" s="63">
        <f t="shared" ref="L86" si="633">100*E$1*(E86-E85)/$I85</f>
        <v>2.0985244412971595</v>
      </c>
      <c r="M86" s="63">
        <f t="shared" ref="M86" si="634">100*F$1*(F86-F85)/$I85</f>
        <v>2.3874385532753162</v>
      </c>
      <c r="N86" s="63">
        <f t="shared" ref="N86" si="635">100*G$1*(G86-G85)/$I85</f>
        <v>2.9527709424221258</v>
      </c>
      <c r="O86" s="63">
        <f t="shared" ref="O86" si="636">100*H$1*(H86-H85)/$I85</f>
        <v>4.195272344351741</v>
      </c>
      <c r="P86" s="63">
        <f t="shared" ref="P86" si="637">+SUM(K86:O86)</f>
        <v>13.336221530228686</v>
      </c>
      <c r="Q86" s="63">
        <f t="shared" ref="Q86" si="638">100*(I86/I85-1)</f>
        <v>13.336282224639406</v>
      </c>
      <c r="S86" s="62">
        <f>+'Indice PondENGHO'!D85</f>
        <v>3224.205810546875</v>
      </c>
      <c r="T86" s="62">
        <f>+'Indice PondENGHO'!P85</f>
        <v>3216.365966796875</v>
      </c>
      <c r="U86" s="62">
        <f>+'Indice PondENGHO'!AB85</f>
        <v>3210.744140625</v>
      </c>
      <c r="V86" s="62">
        <f>+'Indice PondENGHO'!AN85</f>
        <v>3204.2353515625</v>
      </c>
      <c r="W86" s="62">
        <f>+'Indice PondENGHO'!AZ85</f>
        <v>3194.7734375</v>
      </c>
      <c r="Y86" s="63">
        <f t="shared" ref="Y86" si="639">+S$1*(S86-S85)/D85</f>
        <v>6.0914173044097977</v>
      </c>
      <c r="Z86" s="63">
        <f t="shared" ref="Z86" si="640">+T$1*(T86-T85)/E85</f>
        <v>5.0253397578684442</v>
      </c>
      <c r="AA86" s="63">
        <f t="shared" ref="AA86" si="641">+U$1*(U86-U85)/F85</f>
        <v>4.6482718366606033</v>
      </c>
      <c r="AB86" s="63">
        <f t="shared" ref="AB86" si="642">+V$1*(V86-V85)/G85</f>
        <v>3.900468486649439</v>
      </c>
      <c r="AC86" s="63">
        <f t="shared" ref="AC86" si="643">+W$1*(W86-W85)/H85</f>
        <v>2.9557086366565142</v>
      </c>
      <c r="AE86" s="62">
        <f>+'Indice PondENGHO'!D85</f>
        <v>3224.205810546875</v>
      </c>
      <c r="AF86" s="62">
        <f>+'Indice PondENGHO'!E85</f>
        <v>2228.7939453125</v>
      </c>
      <c r="AG86" s="62">
        <f>+'Indice PondENGHO'!F85</f>
        <v>3056.291015625</v>
      </c>
      <c r="AH86" s="62">
        <f>+'Indice PondENGHO'!G85</f>
        <v>1942.9840087890625</v>
      </c>
      <c r="AI86" s="62">
        <f>+'Indice PondENGHO'!H85</f>
        <v>2918.46142578125</v>
      </c>
      <c r="AJ86" s="62">
        <f>+'Indice PondENGHO'!I85</f>
        <v>3110.14306640625</v>
      </c>
      <c r="AK86" s="62">
        <f>+'Indice PondENGHO'!J85</f>
        <v>2635.679931640625</v>
      </c>
      <c r="AL86" s="62">
        <f>+'Indice PondENGHO'!K85</f>
        <v>2095.63818359375</v>
      </c>
      <c r="AM86" s="62">
        <f>+'Indice PondENGHO'!L85</f>
        <v>2735.85595703125</v>
      </c>
      <c r="AN86" s="62">
        <f>+'Indice PondENGHO'!M85</f>
        <v>1997.78662109375</v>
      </c>
      <c r="AO86" s="62">
        <f>+'Indice PondENGHO'!N85</f>
        <v>3169.063232421875</v>
      </c>
      <c r="AP86" s="62">
        <f>+'Indice PondENGHO'!O85</f>
        <v>2298.283935546875</v>
      </c>
      <c r="AQ86" s="62">
        <f t="shared" ref="AQ86" si="644">+D86</f>
        <v>2881.853515625</v>
      </c>
      <c r="AR86" s="62"/>
      <c r="AS86" s="62">
        <f>+'Indice PondENGHO'!AZ85</f>
        <v>3194.7734375</v>
      </c>
      <c r="AT86" s="62">
        <f>+'Indice PondENGHO'!BA85</f>
        <v>2186.780517578125</v>
      </c>
      <c r="AU86" s="62">
        <f>+'Indice PondENGHO'!BB85</f>
        <v>3146.707763671875</v>
      </c>
      <c r="AV86" s="62">
        <f>+'Indice PondENGHO'!BC85</f>
        <v>1866.1756591796875</v>
      </c>
      <c r="AW86" s="62">
        <f>+'Indice PondENGHO'!BD85</f>
        <v>2916.456787109375</v>
      </c>
      <c r="AX86" s="62">
        <f>+'Indice PondENGHO'!BE85</f>
        <v>2987.210693359375</v>
      </c>
      <c r="AY86" s="62">
        <f>+'Indice PondENGHO'!BF85</f>
        <v>2595.880859375</v>
      </c>
      <c r="AZ86" s="62">
        <f>+'Indice PondENGHO'!BG85</f>
        <v>2064.701171875</v>
      </c>
      <c r="BA86" s="62">
        <f>+'Indice PondENGHO'!BH85</f>
        <v>2762.580322265625</v>
      </c>
      <c r="BB86" s="62">
        <f>+'Indice PondENGHO'!BI85</f>
        <v>2133.933837890625</v>
      </c>
      <c r="BC86" s="62">
        <f>+'Indice PondENGHO'!BJ85</f>
        <v>3144.493408203125</v>
      </c>
      <c r="BD86" s="62">
        <f>+'Indice PondENGHO'!BK85</f>
        <v>2278.299560546875</v>
      </c>
      <c r="BE86" s="62">
        <f t="shared" ref="BE86" si="645">+H86</f>
        <v>2774.357666015625</v>
      </c>
      <c r="BG86" s="63">
        <f t="shared" ref="BG86" si="646">+AE$1*(AE86-AE85)/$AQ85</f>
        <v>6.0914173044097977</v>
      </c>
      <c r="BH86" s="63">
        <f t="shared" ref="BH86" si="647">+AF$1*(AF86-AF85)/$AQ85</f>
        <v>0.19822255840058042</v>
      </c>
      <c r="BI86" s="63">
        <f t="shared" ref="BI86" si="648">+AG$1*(AG86-AG85)/$AQ85</f>
        <v>0.98694501000564994</v>
      </c>
      <c r="BJ86" s="63">
        <f t="shared" ref="BJ86" si="649">+AH$1*(AH86-AH85)/$AQ85</f>
        <v>0.74870117163799466</v>
      </c>
      <c r="BK86" s="63">
        <f t="shared" ref="BK86" si="650">+AI$1*(AI86-AI85)/$AQ85</f>
        <v>0.53771796108912306</v>
      </c>
      <c r="BL86" s="63">
        <f t="shared" ref="BL86" si="651">+AJ$1*(AJ86-AJ85)/$AQ85</f>
        <v>0.69446348395119761</v>
      </c>
      <c r="BM86" s="63">
        <f t="shared" ref="BM86" si="652">+AK$1*(AK86-AK85)/$AQ85</f>
        <v>1.0197173794330763</v>
      </c>
      <c r="BN86" s="63">
        <f t="shared" ref="BN86" si="653">+AL$1*(AL86-AL85)/$AQ85</f>
        <v>0.53366870410925316</v>
      </c>
      <c r="BO86" s="63">
        <f t="shared" ref="BO86" si="654">+AM$1*(AM86-AM85)/$AQ85</f>
        <v>0.97898589285889037</v>
      </c>
      <c r="BP86" s="63">
        <f t="shared" ref="BP86" si="655">+AN$1*(AN86-AN85)/$AQ85</f>
        <v>0.1254793566050208</v>
      </c>
      <c r="BQ86" s="63">
        <f t="shared" ref="BQ86" si="656">+AO$1*(AO86-AO85)/$AQ85</f>
        <v>0.57716224253537241</v>
      </c>
      <c r="BR86" s="63">
        <f t="shared" ref="BR86" si="657">+AP$1*(AP86-AP85)/$AQ85</f>
        <v>0.3438647999639895</v>
      </c>
      <c r="BS86" s="63">
        <f t="shared" ref="BS86" si="658">+SUM(BG86:BR86)</f>
        <v>12.836345864999949</v>
      </c>
      <c r="BT86" s="63">
        <f t="shared" ref="BT86" si="659">100*(D86/D85-1)</f>
        <v>13.638238283029501</v>
      </c>
      <c r="BV86" s="63">
        <f t="shared" ref="BV86" si="660">+AS$1*(AS86-AS85)/$BE85</f>
        <v>2.9557086366565142</v>
      </c>
      <c r="BW86" s="63">
        <f t="shared" ref="BW86" si="661">+AT$1*(AT86-AT85)/$BE85</f>
        <v>0.1671676591154852</v>
      </c>
      <c r="BX86" s="63">
        <f t="shared" ref="BX86" si="662">+AU$1*(AU86-AU85)/$BE85</f>
        <v>0.77736708795952425</v>
      </c>
      <c r="BY86" s="63">
        <f t="shared" ref="BY86" si="663">+AV$1*(AV86-AV85)/$BE85</f>
        <v>0.716715281272162</v>
      </c>
      <c r="BZ86" s="63">
        <f t="shared" ref="BZ86" si="664">+AW$1*(AW86-AW85)/$BE85</f>
        <v>0.94707421771727152</v>
      </c>
      <c r="CA86" s="63">
        <f t="shared" ref="CA86" si="665">+AX$1*(AX86-AX85)/$BE85</f>
        <v>1.3574550395750282</v>
      </c>
      <c r="CB86" s="63">
        <f t="shared" ref="CB86" si="666">+AY$1*(AY86-AY85)/$BE85</f>
        <v>1.5599939558364533</v>
      </c>
      <c r="CC86" s="63">
        <f t="shared" ref="CC86" si="667">+AZ$1*(AZ86-AZ85)/$BE85</f>
        <v>0.49795207869858293</v>
      </c>
      <c r="CD86" s="63">
        <f t="shared" ref="CD86" si="668">+BA$1*(BA86-BA85)/$BE85</f>
        <v>1.3237307629177351</v>
      </c>
      <c r="CE86" s="63">
        <f t="shared" ref="CE86" si="669">+BB$1*(BB86-BB85)/$BE85</f>
        <v>0.35217361454199936</v>
      </c>
      <c r="CF86" s="63">
        <f t="shared" ref="CF86" si="670">+BC$1*(BC86-BC85)/$BE85</f>
        <v>1.1446148703202141</v>
      </c>
      <c r="CG86" s="63">
        <f t="shared" ref="CG86" si="671">+BD$1*(BD86-BD85)/$BE85</f>
        <v>0.47878166457226862</v>
      </c>
      <c r="CH86" s="63">
        <f t="shared" ref="CH86" si="672">+SUM(BV86:CG86)</f>
        <v>12.278734869183241</v>
      </c>
      <c r="CI86" s="55">
        <f t="shared" ref="CI86" si="673">100*(H86/H85-1)</f>
        <v>13.136529116970564</v>
      </c>
      <c r="CK86" s="63">
        <f t="shared" ref="CK86" si="674">+BG86-BV86</f>
        <v>3.1357086677532835</v>
      </c>
      <c r="CL86" s="63">
        <f t="shared" ref="CL86" si="675">+BH86-BW86</f>
        <v>3.1054899285095222E-2</v>
      </c>
      <c r="CM86" s="63">
        <f t="shared" ref="CM86" si="676">+BI86-BX86</f>
        <v>0.20957792204612569</v>
      </c>
      <c r="CN86" s="63">
        <f t="shared" ref="CN86" si="677">+BJ86-BY86</f>
        <v>3.1985890365832659E-2</v>
      </c>
      <c r="CO86" s="63">
        <f t="shared" ref="CO86" si="678">+BK86-BZ86</f>
        <v>-0.40935625662814845</v>
      </c>
      <c r="CP86" s="63">
        <f t="shared" ref="CP86" si="679">+BL86-CA86</f>
        <v>-0.66299155562383061</v>
      </c>
      <c r="CQ86" s="63">
        <f t="shared" ref="CQ86" si="680">+BM86-CB86</f>
        <v>-0.54027657640337701</v>
      </c>
      <c r="CR86" s="63">
        <f t="shared" ref="CR86" si="681">+BN86-CC86</f>
        <v>3.5716625410670222E-2</v>
      </c>
      <c r="CS86" s="63">
        <f t="shared" ref="CS86" si="682">+BO86-CD86</f>
        <v>-0.34474487005884469</v>
      </c>
      <c r="CT86" s="63">
        <f t="shared" ref="CT86" si="683">+BP86-CE86</f>
        <v>-0.22669425793697856</v>
      </c>
      <c r="CU86" s="63">
        <f t="shared" ref="CU86" si="684">+BQ86-CF86</f>
        <v>-0.56745262778484173</v>
      </c>
      <c r="CV86" s="63">
        <f t="shared" ref="CV86" si="685">+BR86-CG86</f>
        <v>-0.13491686460827912</v>
      </c>
      <c r="CW86" s="63">
        <f t="shared" ref="CW86" si="686">+BS86-CH86</f>
        <v>0.5576109958167077</v>
      </c>
      <c r="CX86" s="63">
        <f t="shared" ref="CX86" si="687">+BT86-CI86</f>
        <v>0.50170916605893723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5B9-4F35-43A8-B13A-8CC8B4232C9C}">
  <dimension ref="B2:I19"/>
  <sheetViews>
    <sheetView zoomScale="145" zoomScaleNormal="145" workbookViewId="0">
      <selection activeCell="H22" sqref="H22"/>
    </sheetView>
  </sheetViews>
  <sheetFormatPr baseColWidth="10" defaultColWidth="11.5703125" defaultRowHeight="15" x14ac:dyDescent="0.25"/>
  <cols>
    <col min="9" max="9" width="11.85546875" bestFit="1" customWidth="1"/>
  </cols>
  <sheetData>
    <row r="2" spans="2:9" x14ac:dyDescent="0.25">
      <c r="B2" s="111" t="s">
        <v>1</v>
      </c>
      <c r="C2" s="111">
        <f>+MONTH(MAX('Incidencia Mensual'!A3:A100000))</f>
        <v>11</v>
      </c>
    </row>
    <row r="3" spans="2:9" x14ac:dyDescent="0.25">
      <c r="B3" s="111" t="s">
        <v>167</v>
      </c>
      <c r="C3" s="111">
        <f>+YEAR(MAX('Incidencia Mensual'!A4:A100001))</f>
        <v>2023</v>
      </c>
      <c r="E3">
        <v>2</v>
      </c>
      <c r="F3">
        <f>+E3+1</f>
        <v>3</v>
      </c>
      <c r="G3">
        <f t="shared" ref="G3:I3" si="0">+F3+1</f>
        <v>4</v>
      </c>
      <c r="H3">
        <f t="shared" si="0"/>
        <v>5</v>
      </c>
      <c r="I3">
        <f t="shared" si="0"/>
        <v>6</v>
      </c>
    </row>
    <row r="6" spans="2:9" x14ac:dyDescent="0.25">
      <c r="E6" s="87" t="s">
        <v>168</v>
      </c>
      <c r="F6" s="87" t="s">
        <v>169</v>
      </c>
      <c r="G6" s="87" t="s">
        <v>170</v>
      </c>
      <c r="H6" s="87" t="s">
        <v>171</v>
      </c>
      <c r="I6" s="87" t="s">
        <v>172</v>
      </c>
    </row>
    <row r="7" spans="2:9" x14ac:dyDescent="0.25">
      <c r="B7">
        <f>+C2</f>
        <v>11</v>
      </c>
      <c r="C7">
        <f>+C3-1</f>
        <v>2022</v>
      </c>
      <c r="D7" s="86">
        <f>+DATE(C7,B7,1)</f>
        <v>44866</v>
      </c>
      <c r="E7" s="3">
        <f>+VLOOKUP($D7,'Infla Mensual PondENGHO'!$BL:$BQ,E$3,FALSE)</f>
        <v>5.1585923553434165E-2</v>
      </c>
      <c r="F7" s="3">
        <f>+VLOOKUP($D7,'Infla Mensual PondENGHO'!$BL:$BQ,F$3,FALSE)</f>
        <v>5.2973779362730511E-2</v>
      </c>
      <c r="G7" s="3">
        <f>+VLOOKUP($D7,'Infla Mensual PondENGHO'!$BL:$BQ,G$3,FALSE)</f>
        <v>5.3246957768686265E-2</v>
      </c>
      <c r="H7" s="3">
        <f>+VLOOKUP($D7,'Infla Mensual PondENGHO'!$BL:$BQ,H$3,FALSE)</f>
        <v>5.3822861938660482E-2</v>
      </c>
      <c r="I7" s="3">
        <f>+VLOOKUP($D7,'Infla Mensual PondENGHO'!$BL:$BQ,I$3,FALSE)</f>
        <v>5.4620779079509019E-2</v>
      </c>
    </row>
    <row r="8" spans="2:9" x14ac:dyDescent="0.25">
      <c r="B8">
        <f>+C2+1</f>
        <v>12</v>
      </c>
      <c r="C8">
        <f>+C3-1</f>
        <v>2022</v>
      </c>
      <c r="D8" s="86">
        <f>+DATE(C8,B8,1)</f>
        <v>44896</v>
      </c>
      <c r="E8" s="3">
        <f>+VLOOKUP($D8,'Infla Mensual PondENGHO'!$BL:$BQ,E$3,FALSE)</f>
        <v>5.0633268921120189E-2</v>
      </c>
      <c r="F8" s="3">
        <f>+VLOOKUP($D8,'Infla Mensual PondENGHO'!$BL:$BQ,F$3,FALSE)</f>
        <v>5.248452882604715E-2</v>
      </c>
      <c r="G8" s="3">
        <f>+VLOOKUP($D8,'Infla Mensual PondENGHO'!$BL:$BQ,G$3,FALSE)</f>
        <v>5.3304581150945607E-2</v>
      </c>
      <c r="H8" s="3">
        <f>+VLOOKUP($D8,'Infla Mensual PondENGHO'!$BL:$BQ,H$3,FALSE)</f>
        <v>5.4145976633766635E-2</v>
      </c>
      <c r="I8" s="3">
        <f>+VLOOKUP($D8,'Infla Mensual PondENGHO'!$BL:$BQ,I$3,FALSE)</f>
        <v>5.5402827728309179E-2</v>
      </c>
    </row>
    <row r="9" spans="2:9" x14ac:dyDescent="0.25">
      <c r="B9">
        <f t="shared" ref="B9:B16" si="1">+IF(B8=12,1,+B8+1)</f>
        <v>1</v>
      </c>
      <c r="C9">
        <f t="shared" ref="C9:C19" si="2">+IF(B9=1,+C8+1,C8)</f>
        <v>2023</v>
      </c>
      <c r="D9" s="86">
        <f t="shared" ref="D9:D19" si="3">+DATE(C9,B9,1)</f>
        <v>44927</v>
      </c>
      <c r="E9" s="3">
        <f>+VLOOKUP($D9,'Infla Mensual PondENGHO'!$BL:$BQ,E$3,FALSE)</f>
        <v>6.4743914378924794E-2</v>
      </c>
      <c r="F9" s="3">
        <f>+VLOOKUP($D9,'Infla Mensual PondENGHO'!$BL:$BQ,F$3,FALSE)</f>
        <v>6.4434436600120382E-2</v>
      </c>
      <c r="G9" s="3">
        <f>+VLOOKUP($D9,'Infla Mensual PondENGHO'!$BL:$BQ,G$3,FALSE)</f>
        <v>6.3872260625104094E-2</v>
      </c>
      <c r="H9" s="3">
        <f>+VLOOKUP($D9,'Infla Mensual PondENGHO'!$BL:$BQ,H$3,FALSE)</f>
        <v>6.367531299576612E-2</v>
      </c>
      <c r="I9" s="3">
        <f>+VLOOKUP($D9,'Infla Mensual PondENGHO'!$BL:$BQ,I$3,FALSE)</f>
        <v>6.3783995325444653E-2</v>
      </c>
    </row>
    <row r="10" spans="2:9" x14ac:dyDescent="0.25">
      <c r="B10">
        <f t="shared" si="1"/>
        <v>2</v>
      </c>
      <c r="C10">
        <f t="shared" si="2"/>
        <v>2023</v>
      </c>
      <c r="D10" s="86">
        <f t="shared" si="3"/>
        <v>44958</v>
      </c>
      <c r="E10" s="3">
        <f>+VLOOKUP($D10,'Infla Mensual PondENGHO'!$BL:$BQ,E$3,FALSE)</f>
        <v>7.3815179971449929E-2</v>
      </c>
      <c r="F10" s="3">
        <f>+VLOOKUP($D10,'Infla Mensual PondENGHO'!$BL:$BQ,F$3,FALSE)</f>
        <v>7.0945492925021281E-2</v>
      </c>
      <c r="G10" s="3">
        <f>+VLOOKUP($D10,'Infla Mensual PondENGHO'!$BL:$BQ,G$3,FALSE)</f>
        <v>6.9578453584382638E-2</v>
      </c>
      <c r="H10" s="3">
        <f>+VLOOKUP($D10,'Infla Mensual PondENGHO'!$BL:$BQ,H$3,FALSE)</f>
        <v>6.7643786477892709E-2</v>
      </c>
      <c r="I10" s="3">
        <f>+VLOOKUP($D10,'Infla Mensual PondENGHO'!$BL:$BQ,I$3,FALSE)</f>
        <v>6.5679911201989682E-2</v>
      </c>
    </row>
    <row r="11" spans="2:9" x14ac:dyDescent="0.25">
      <c r="B11">
        <f t="shared" si="1"/>
        <v>3</v>
      </c>
      <c r="C11">
        <f t="shared" si="2"/>
        <v>2023</v>
      </c>
      <c r="D11" s="86">
        <f t="shared" si="3"/>
        <v>44986</v>
      </c>
      <c r="E11" s="3">
        <f>+VLOOKUP($D11,'Infla Mensual PondENGHO'!$BL:$BQ,E$3,FALSE)</f>
        <v>6.8300058095319249E-2</v>
      </c>
      <c r="F11" s="3">
        <f>+VLOOKUP($D11,'Infla Mensual PondENGHO'!$BL:$BQ,F$3,FALSE)</f>
        <v>6.7712097341239508E-2</v>
      </c>
      <c r="G11" s="3">
        <f>+VLOOKUP($D11,'Infla Mensual PondENGHO'!$BL:$BQ,G$3,FALSE)</f>
        <v>6.7675102596923553E-2</v>
      </c>
      <c r="H11" s="3">
        <f>+VLOOKUP($D11,'Infla Mensual PondENGHO'!$BL:$BQ,H$3,FALSE)</f>
        <v>6.650912814982779E-2</v>
      </c>
      <c r="I11" s="3">
        <f>+VLOOKUP($D11,'Infla Mensual PondENGHO'!$BL:$BQ,I$3,FALSE)</f>
        <v>6.5139783156022979E-2</v>
      </c>
    </row>
    <row r="12" spans="2:9" x14ac:dyDescent="0.25">
      <c r="B12">
        <f t="shared" si="1"/>
        <v>4</v>
      </c>
      <c r="C12">
        <f t="shared" si="2"/>
        <v>2023</v>
      </c>
      <c r="D12" s="86">
        <f t="shared" si="3"/>
        <v>45017</v>
      </c>
      <c r="E12" s="3">
        <f>+VLOOKUP($D12,'Infla Mensual PondENGHO'!$BL:$BQ,E$3,FALSE)</f>
        <v>8.4626924945660154E-2</v>
      </c>
      <c r="F12" s="3">
        <f>+VLOOKUP($D12,'Infla Mensual PondENGHO'!$BL:$BQ,F$3,FALSE)</f>
        <v>8.3161536291670224E-2</v>
      </c>
      <c r="G12" s="3">
        <f>+VLOOKUP($D12,'Infla Mensual PondENGHO'!$BL:$BQ,G$3,FALSE)</f>
        <v>8.2980448983265953E-2</v>
      </c>
      <c r="H12" s="3">
        <f>+VLOOKUP($D12,'Infla Mensual PondENGHO'!$BL:$BQ,H$3,FALSE)</f>
        <v>8.221248900753042E-2</v>
      </c>
      <c r="I12" s="3">
        <f>+VLOOKUP($D12,'Infla Mensual PondENGHO'!$BL:$BQ,I$3,FALSE)</f>
        <v>8.134691914865444E-2</v>
      </c>
    </row>
    <row r="13" spans="2:9" x14ac:dyDescent="0.25">
      <c r="B13">
        <f t="shared" si="1"/>
        <v>5</v>
      </c>
      <c r="C13">
        <f t="shared" si="2"/>
        <v>2023</v>
      </c>
      <c r="D13" s="86">
        <f t="shared" si="3"/>
        <v>45047</v>
      </c>
      <c r="E13" s="3">
        <f>+VLOOKUP($D13,'Infla Mensual PondENGHO'!$BL:$BQ,E$3,FALSE)</f>
        <v>7.9491641317577688E-2</v>
      </c>
      <c r="F13" s="3">
        <f>+VLOOKUP($D13,'Infla Mensual PondENGHO'!$BL:$BQ,F$3,FALSE)</f>
        <v>8.0630545065518033E-2</v>
      </c>
      <c r="G13" s="3">
        <f>+VLOOKUP($D13,'Infla Mensual PondENGHO'!$BL:$BQ,G$3,FALSE)</f>
        <v>8.113936961926016E-2</v>
      </c>
      <c r="H13" s="3">
        <f>+VLOOKUP($D13,'Infla Mensual PondENGHO'!$BL:$BQ,H$3,FALSE)</f>
        <v>8.1953315143775018E-2</v>
      </c>
      <c r="I13" s="3">
        <f>+VLOOKUP($D13,'Infla Mensual PondENGHO'!$BL:$BQ,I$3,FALSE)</f>
        <v>8.3774816000369068E-2</v>
      </c>
    </row>
    <row r="14" spans="2:9" x14ac:dyDescent="0.25">
      <c r="B14">
        <f t="shared" si="1"/>
        <v>6</v>
      </c>
      <c r="C14">
        <f t="shared" si="2"/>
        <v>2023</v>
      </c>
      <c r="D14" s="86">
        <f t="shared" si="3"/>
        <v>45078</v>
      </c>
      <c r="E14" s="3">
        <f>+VLOOKUP($D14,'Infla Mensual PondENGHO'!$BL:$BQ,E$3,FALSE)</f>
        <v>5.9845706584237268E-2</v>
      </c>
      <c r="F14" s="3">
        <f>+VLOOKUP($D14,'Infla Mensual PondENGHO'!$BL:$BQ,F$3,FALSE)</f>
        <v>6.023676984981341E-2</v>
      </c>
      <c r="G14" s="3">
        <f>+VLOOKUP($D14,'Infla Mensual PondENGHO'!$BL:$BQ,G$3,FALSE)</f>
        <v>6.0790308378942726E-2</v>
      </c>
      <c r="H14" s="3">
        <f>+VLOOKUP($D14,'Infla Mensual PondENGHO'!$BL:$BQ,H$3,FALSE)</f>
        <v>6.187181818174925E-2</v>
      </c>
      <c r="I14" s="3">
        <f>+VLOOKUP($D14,'Infla Mensual PondENGHO'!$BL:$BQ,I$3,FALSE)</f>
        <v>6.3704105356792606E-2</v>
      </c>
    </row>
    <row r="15" spans="2:9" x14ac:dyDescent="0.25">
      <c r="B15">
        <f t="shared" si="1"/>
        <v>7</v>
      </c>
      <c r="C15">
        <f t="shared" si="2"/>
        <v>2023</v>
      </c>
      <c r="D15" s="86">
        <f t="shared" si="3"/>
        <v>45108</v>
      </c>
      <c r="E15" s="3">
        <f>+VLOOKUP($D15,'Infla Mensual PondENGHO'!$BL:$BQ,E$3,FALSE)</f>
        <v>6.3891094311341989E-2</v>
      </c>
      <c r="F15" s="3">
        <f>+VLOOKUP($D15,'Infla Mensual PondENGHO'!$BL:$BQ,F$3,FALSE)</f>
        <v>6.4445883803521342E-2</v>
      </c>
      <c r="G15" s="3">
        <f>+VLOOKUP($D15,'Infla Mensual PondENGHO'!$BL:$BQ,G$3,FALSE)</f>
        <v>6.5193770656134742E-2</v>
      </c>
      <c r="H15" s="3">
        <f>+VLOOKUP($D15,'Infla Mensual PondENGHO'!$BL:$BQ,H$3,FALSE)</f>
        <v>6.5380178266551514E-2</v>
      </c>
      <c r="I15" s="3">
        <f>+VLOOKUP($D15,'Infla Mensual PondENGHO'!$BL:$BQ,I$3,FALSE)</f>
        <v>6.6206996727169454E-2</v>
      </c>
    </row>
    <row r="16" spans="2:9" x14ac:dyDescent="0.25">
      <c r="B16">
        <f t="shared" si="1"/>
        <v>8</v>
      </c>
      <c r="C16">
        <f t="shared" si="2"/>
        <v>2023</v>
      </c>
      <c r="D16" s="86">
        <f t="shared" si="3"/>
        <v>45139</v>
      </c>
      <c r="E16" s="3">
        <f>+VLOOKUP($D16,'Infla Mensual PondENGHO'!$BL:$BQ,E$3,FALSE)</f>
        <v>0.12890946834927219</v>
      </c>
      <c r="F16" s="3">
        <f>+VLOOKUP($D16,'Infla Mensual PondENGHO'!$BL:$BQ,F$3,FALSE)</f>
        <v>0.12474611267048985</v>
      </c>
      <c r="G16" s="3">
        <f>+VLOOKUP($D16,'Infla Mensual PondENGHO'!$BL:$BQ,G$3,FALSE)</f>
        <v>0.12371162284175963</v>
      </c>
      <c r="H16" s="3">
        <f>+VLOOKUP($D16,'Infla Mensual PondENGHO'!$BL:$BQ,H$3,FALSE)</f>
        <v>0.12207259011651739</v>
      </c>
      <c r="I16" s="3">
        <f>+VLOOKUP($D16,'Infla Mensual PondENGHO'!$BL:$BQ,I$3,FALSE)</f>
        <v>0.12078610800266154</v>
      </c>
    </row>
    <row r="17" spans="2:9" x14ac:dyDescent="0.25">
      <c r="B17">
        <f>+IF(B16=12,1,+B16+1)</f>
        <v>9</v>
      </c>
      <c r="C17">
        <f t="shared" si="2"/>
        <v>2023</v>
      </c>
      <c r="D17" s="86">
        <f t="shared" si="3"/>
        <v>45170</v>
      </c>
      <c r="E17" s="3">
        <f>+VLOOKUP($D17,'Infla Mensual PondENGHO'!$BL:$BQ,E$3,FALSE)</f>
        <v>0.12568217146119265</v>
      </c>
      <c r="F17" s="3">
        <f>+VLOOKUP($D17,'Infla Mensual PondENGHO'!$BL:$BQ,F$3,FALSE)</f>
        <v>0.12342066294499077</v>
      </c>
      <c r="G17" s="3">
        <f>+VLOOKUP($D17,'Infla Mensual PondENGHO'!$BL:$BQ,G$3,FALSE)</f>
        <v>0.12279969217713438</v>
      </c>
      <c r="H17" s="3">
        <f>+VLOOKUP($D17,'Infla Mensual PondENGHO'!$BL:$BQ,H$3,FALSE)</f>
        <v>0.1214203858363414</v>
      </c>
      <c r="I17" s="3">
        <f>+VLOOKUP($D17,'Infla Mensual PondENGHO'!$BL:$BQ,I$3,FALSE)</f>
        <v>0.11951165404165809</v>
      </c>
    </row>
    <row r="18" spans="2:9" x14ac:dyDescent="0.25">
      <c r="B18">
        <f t="shared" ref="B18:B19" si="4">+IF(B17=12,1,+B17+1)</f>
        <v>10</v>
      </c>
      <c r="C18">
        <f t="shared" si="2"/>
        <v>2023</v>
      </c>
      <c r="D18" s="86">
        <f t="shared" si="3"/>
        <v>45200</v>
      </c>
      <c r="E18" s="3">
        <f>+VLOOKUP($D18,'Infla Mensual PondENGHO'!$BL:$BQ,E$3,FALSE)</f>
        <v>7.7262043891683119E-2</v>
      </c>
      <c r="F18" s="3">
        <f>+VLOOKUP($D18,'Infla Mensual PondENGHO'!$BL:$BQ,F$3,FALSE)</f>
        <v>7.8880217077648584E-2</v>
      </c>
      <c r="G18" s="3">
        <f>+VLOOKUP($D18,'Infla Mensual PondENGHO'!$BL:$BQ,G$3,FALSE)</f>
        <v>7.9280172047813346E-2</v>
      </c>
      <c r="H18" s="3">
        <f>+VLOOKUP($D18,'Infla Mensual PondENGHO'!$BL:$BQ,H$3,FALSE)</f>
        <v>7.9688309718787265E-2</v>
      </c>
      <c r="I18" s="3">
        <f>+VLOOKUP($D18,'Infla Mensual PondENGHO'!$BL:$BQ,I$3,FALSE)</f>
        <v>8.0848382783769379E-2</v>
      </c>
    </row>
    <row r="19" spans="2:9" x14ac:dyDescent="0.25">
      <c r="B19">
        <f t="shared" si="4"/>
        <v>11</v>
      </c>
      <c r="C19">
        <f t="shared" si="2"/>
        <v>2023</v>
      </c>
      <c r="D19" s="86">
        <f t="shared" si="3"/>
        <v>45231</v>
      </c>
      <c r="E19" s="3">
        <f>+VLOOKUP($D19,'Infla Mensual PondENGHO'!$BL:$BQ,E$3,FALSE)</f>
        <v>0.13638238283029502</v>
      </c>
      <c r="F19" s="3">
        <f>+VLOOKUP($D19,'Infla Mensual PondENGHO'!$BL:$BQ,F$3,FALSE)</f>
        <v>0.13436359526075203</v>
      </c>
      <c r="G19" s="3">
        <f>+VLOOKUP($D19,'Infla Mensual PondENGHO'!$BL:$BQ,G$3,FALSE)</f>
        <v>0.13453232257809788</v>
      </c>
      <c r="H19" s="3">
        <f>+VLOOKUP($D19,'Infla Mensual PondENGHO'!$BL:$BQ,H$3,FALSE)</f>
        <v>0.13289864939109863</v>
      </c>
      <c r="I19" s="3">
        <f>+VLOOKUP($D19,'Infla Mensual PondENGHO'!$BL:$BQ,I$3,FALSE)</f>
        <v>0.13136529116970563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rgb="FF00B0F0"/>
  </sheetPr>
  <dimension ref="A1:DJ87"/>
  <sheetViews>
    <sheetView zoomScale="115" zoomScaleNormal="115" workbookViewId="0">
      <pane xSplit="3" ySplit="3" topLeftCell="BL77" activePane="bottomRight" state="frozen"/>
      <selection pane="topRight" activeCell="D1" sqref="D1"/>
      <selection pane="bottomLeft" activeCell="A4" sqref="A4"/>
      <selection pane="bottomRight" activeCell="A87" sqref="A87:XFD87"/>
    </sheetView>
  </sheetViews>
  <sheetFormatPr baseColWidth="10" defaultColWidth="11.5703125" defaultRowHeight="15" x14ac:dyDescent="0.25"/>
  <cols>
    <col min="1" max="1" width="7.42578125" bestFit="1" customWidth="1"/>
    <col min="3" max="3" width="7" customWidth="1"/>
    <col min="4" max="4" width="9.42578125" style="8" bestFit="1" customWidth="1"/>
    <col min="5" max="12" width="9.42578125" bestFit="1" customWidth="1"/>
    <col min="13" max="14" width="10.42578125" bestFit="1" customWidth="1"/>
    <col min="15" max="15" width="10.42578125" style="9" bestFit="1" customWidth="1"/>
    <col min="16" max="16" width="9.42578125" style="8" bestFit="1" customWidth="1"/>
    <col min="17" max="24" width="9.42578125" bestFit="1" customWidth="1"/>
    <col min="25" max="26" width="10.42578125" bestFit="1" customWidth="1"/>
    <col min="27" max="27" width="10.42578125" style="9" bestFit="1" customWidth="1"/>
    <col min="28" max="28" width="9.42578125" style="8" bestFit="1" customWidth="1"/>
    <col min="29" max="36" width="9.42578125" bestFit="1" customWidth="1"/>
    <col min="37" max="38" width="10.42578125" bestFit="1" customWidth="1"/>
    <col min="39" max="39" width="10.42578125" style="9" bestFit="1" customWidth="1"/>
    <col min="40" max="40" width="9.42578125" style="8" bestFit="1" customWidth="1"/>
    <col min="41" max="48" width="9.42578125" bestFit="1" customWidth="1"/>
    <col min="49" max="50" width="10.42578125" bestFit="1" customWidth="1"/>
    <col min="51" max="51" width="10.42578125" style="9" bestFit="1" customWidth="1"/>
    <col min="52" max="52" width="9.42578125" style="8" bestFit="1" customWidth="1"/>
    <col min="53" max="60" width="9.42578125" bestFit="1" customWidth="1"/>
    <col min="61" max="62" width="10.42578125" bestFit="1" customWidth="1"/>
    <col min="63" max="63" width="10.42578125" style="9" bestFit="1" customWidth="1"/>
    <col min="64" max="64" width="10.42578125" customWidth="1"/>
    <col min="65" max="65" width="11.42578125" style="8"/>
    <col min="69" max="69" width="11.42578125" style="9"/>
    <col min="70" max="70" width="8.42578125" style="8" bestFit="1" customWidth="1"/>
    <col min="71" max="78" width="8.42578125" bestFit="1" customWidth="1"/>
    <col min="79" max="80" width="9.42578125" bestFit="1" customWidth="1"/>
    <col min="81" max="81" width="9.42578125" style="9" bestFit="1" customWidth="1"/>
    <col min="82" max="82" width="10.42578125" bestFit="1" customWidth="1"/>
    <col min="83" max="83" width="9.85546875" bestFit="1" customWidth="1"/>
    <col min="84" max="85" width="9.85546875" customWidth="1"/>
  </cols>
  <sheetData>
    <row r="1" spans="1:114" s="4" customFormat="1" ht="33.75" customHeight="1" x14ac:dyDescent="0.25">
      <c r="D1" s="112" t="s">
        <v>82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4"/>
      <c r="P1" s="112" t="s">
        <v>83</v>
      </c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4"/>
      <c r="AB1" s="112" t="s">
        <v>84</v>
      </c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4"/>
      <c r="AN1" s="112" t="s">
        <v>85</v>
      </c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4"/>
      <c r="AZ1" s="112" t="s">
        <v>86</v>
      </c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4"/>
      <c r="BL1" s="6"/>
      <c r="BM1" s="12" t="s">
        <v>82</v>
      </c>
      <c r="BN1" s="13" t="s">
        <v>83</v>
      </c>
      <c r="BO1" s="13" t="s">
        <v>84</v>
      </c>
      <c r="BP1" s="13" t="s">
        <v>85</v>
      </c>
      <c r="BQ1" s="14" t="s">
        <v>86</v>
      </c>
      <c r="BR1" s="12" t="s">
        <v>87</v>
      </c>
      <c r="BS1" s="13" t="s">
        <v>87</v>
      </c>
      <c r="BT1" s="13" t="s">
        <v>87</v>
      </c>
      <c r="BU1" s="13" t="s">
        <v>87</v>
      </c>
      <c r="BV1" s="13" t="s">
        <v>87</v>
      </c>
      <c r="BW1" s="13" t="s">
        <v>87</v>
      </c>
      <c r="BX1" s="13" t="s">
        <v>87</v>
      </c>
      <c r="BY1" s="13" t="s">
        <v>87</v>
      </c>
      <c r="BZ1" s="13" t="s">
        <v>87</v>
      </c>
      <c r="CA1" s="13" t="s">
        <v>87</v>
      </c>
      <c r="CB1" s="13" t="s">
        <v>87</v>
      </c>
      <c r="CC1" s="14" t="s">
        <v>87</v>
      </c>
      <c r="CD1" s="4" t="s">
        <v>87</v>
      </c>
      <c r="CE1" s="4" t="s">
        <v>87</v>
      </c>
      <c r="CT1" s="16" t="str">
        <f>+BM1</f>
        <v>QUINTIL 1</v>
      </c>
      <c r="CU1" s="16" t="str">
        <f>+BN1</f>
        <v>QUINTIL 2</v>
      </c>
      <c r="CV1" s="16" t="str">
        <f>+BO1</f>
        <v>QUINTIL 3</v>
      </c>
      <c r="CW1" s="16" t="str">
        <f>+BP1</f>
        <v>QUINTIL 4</v>
      </c>
      <c r="CX1" s="16" t="str">
        <f>+BQ1</f>
        <v>QUINTIL 5</v>
      </c>
      <c r="CY1" s="4" t="str">
        <f>+'[3]Infla Interanual PondENGHO'!BL1</f>
        <v>QUINTIL 1</v>
      </c>
      <c r="CZ1" s="4" t="str">
        <f>+'[3]Infla Interanual PondENGHO'!BM1</f>
        <v>QUINTIL 2</v>
      </c>
      <c r="DA1" s="4" t="str">
        <f>+'[3]Infla Interanual PondENGHO'!BN1</f>
        <v>QUINTIL 3</v>
      </c>
      <c r="DB1" s="4" t="str">
        <f>+'[3]Infla Interanual PondENGHO'!BO1</f>
        <v>QUINTIL 4</v>
      </c>
      <c r="DC1" s="4" t="str">
        <f>+'[3]Infla Interanual PondENGHO'!BP1</f>
        <v>QUINTIL 5</v>
      </c>
    </row>
    <row r="2" spans="1:114" s="16" customFormat="1" ht="84" x14ac:dyDescent="0.25">
      <c r="D2" s="15" t="s">
        <v>88</v>
      </c>
      <c r="E2" s="16" t="s">
        <v>89</v>
      </c>
      <c r="F2" s="16" t="s">
        <v>90</v>
      </c>
      <c r="G2" s="16" t="s">
        <v>91</v>
      </c>
      <c r="H2" s="16" t="s">
        <v>92</v>
      </c>
      <c r="I2" s="16" t="s">
        <v>93</v>
      </c>
      <c r="J2" s="16" t="s">
        <v>94</v>
      </c>
      <c r="K2" s="16" t="s">
        <v>95</v>
      </c>
      <c r="L2" s="16" t="s">
        <v>96</v>
      </c>
      <c r="M2" s="16" t="s">
        <v>97</v>
      </c>
      <c r="N2" s="16" t="s">
        <v>98</v>
      </c>
      <c r="O2" s="17" t="s">
        <v>99</v>
      </c>
      <c r="P2" s="15" t="s">
        <v>88</v>
      </c>
      <c r="Q2" s="16" t="s">
        <v>89</v>
      </c>
      <c r="R2" s="16" t="s">
        <v>90</v>
      </c>
      <c r="S2" s="16" t="s">
        <v>91</v>
      </c>
      <c r="T2" s="16" t="s">
        <v>92</v>
      </c>
      <c r="U2" s="16" t="s">
        <v>93</v>
      </c>
      <c r="V2" s="16" t="s">
        <v>94</v>
      </c>
      <c r="W2" s="16" t="s">
        <v>95</v>
      </c>
      <c r="X2" s="16" t="s">
        <v>96</v>
      </c>
      <c r="Y2" s="16" t="s">
        <v>97</v>
      </c>
      <c r="Z2" s="16" t="s">
        <v>98</v>
      </c>
      <c r="AA2" s="17" t="s">
        <v>99</v>
      </c>
      <c r="AB2" s="15" t="s">
        <v>88</v>
      </c>
      <c r="AC2" s="16" t="s">
        <v>89</v>
      </c>
      <c r="AD2" s="16" t="s">
        <v>90</v>
      </c>
      <c r="AE2" s="16" t="s">
        <v>91</v>
      </c>
      <c r="AF2" s="16" t="s">
        <v>92</v>
      </c>
      <c r="AG2" s="16" t="s">
        <v>93</v>
      </c>
      <c r="AH2" s="16" t="s">
        <v>94</v>
      </c>
      <c r="AI2" s="16" t="s">
        <v>95</v>
      </c>
      <c r="AJ2" s="16" t="s">
        <v>96</v>
      </c>
      <c r="AK2" s="16" t="s">
        <v>97</v>
      </c>
      <c r="AL2" s="16" t="s">
        <v>98</v>
      </c>
      <c r="AM2" s="17" t="s">
        <v>99</v>
      </c>
      <c r="AN2" s="15" t="s">
        <v>88</v>
      </c>
      <c r="AO2" s="16" t="s">
        <v>89</v>
      </c>
      <c r="AP2" s="16" t="s">
        <v>90</v>
      </c>
      <c r="AQ2" s="16" t="s">
        <v>91</v>
      </c>
      <c r="AR2" s="16" t="s">
        <v>92</v>
      </c>
      <c r="AS2" s="16" t="s">
        <v>93</v>
      </c>
      <c r="AT2" s="16" t="s">
        <v>94</v>
      </c>
      <c r="AU2" s="16" t="s">
        <v>95</v>
      </c>
      <c r="AV2" s="16" t="s">
        <v>96</v>
      </c>
      <c r="AW2" s="16" t="s">
        <v>97</v>
      </c>
      <c r="AX2" s="16" t="s">
        <v>98</v>
      </c>
      <c r="AY2" s="17" t="s">
        <v>99</v>
      </c>
      <c r="AZ2" s="15" t="s">
        <v>88</v>
      </c>
      <c r="BA2" s="16" t="s">
        <v>89</v>
      </c>
      <c r="BB2" s="16" t="s">
        <v>90</v>
      </c>
      <c r="BC2" s="16" t="s">
        <v>91</v>
      </c>
      <c r="BD2" s="16" t="s">
        <v>92</v>
      </c>
      <c r="BE2" s="16" t="s">
        <v>93</v>
      </c>
      <c r="BF2" s="16" t="s">
        <v>94</v>
      </c>
      <c r="BG2" s="16" t="s">
        <v>95</v>
      </c>
      <c r="BH2" s="16" t="s">
        <v>96</v>
      </c>
      <c r="BI2" s="16" t="s">
        <v>97</v>
      </c>
      <c r="BJ2" s="16" t="s">
        <v>98</v>
      </c>
      <c r="BK2" s="17" t="s">
        <v>99</v>
      </c>
      <c r="BM2" s="15" t="s">
        <v>100</v>
      </c>
      <c r="BN2" s="16" t="s">
        <v>100</v>
      </c>
      <c r="BO2" s="16" t="s">
        <v>100</v>
      </c>
      <c r="BP2" s="16" t="s">
        <v>100</v>
      </c>
      <c r="BQ2" s="17" t="s">
        <v>100</v>
      </c>
      <c r="BR2" s="15" t="s">
        <v>88</v>
      </c>
      <c r="BS2" s="16" t="s">
        <v>89</v>
      </c>
      <c r="BT2" s="16" t="s">
        <v>90</v>
      </c>
      <c r="BU2" s="16" t="s">
        <v>91</v>
      </c>
      <c r="BV2" s="16" t="s">
        <v>92</v>
      </c>
      <c r="BW2" s="16" t="s">
        <v>93</v>
      </c>
      <c r="BX2" s="16" t="s">
        <v>94</v>
      </c>
      <c r="BY2" s="16" t="s">
        <v>95</v>
      </c>
      <c r="BZ2" s="16" t="s">
        <v>96</v>
      </c>
      <c r="CA2" s="16" t="s">
        <v>97</v>
      </c>
      <c r="CB2" s="16" t="s">
        <v>98</v>
      </c>
      <c r="CC2" s="17" t="s">
        <v>99</v>
      </c>
      <c r="CD2" s="16" t="s">
        <v>100</v>
      </c>
      <c r="CE2" s="16" t="s">
        <v>100</v>
      </c>
      <c r="CF2" s="16" t="s">
        <v>142</v>
      </c>
      <c r="CI2" s="16" t="s">
        <v>136</v>
      </c>
      <c r="CN2" s="16" t="s">
        <v>137</v>
      </c>
      <c r="CT2" s="16" t="s">
        <v>138</v>
      </c>
      <c r="CU2" s="16" t="s">
        <v>138</v>
      </c>
      <c r="CV2" s="16" t="s">
        <v>138</v>
      </c>
      <c r="CW2" s="16" t="s">
        <v>138</v>
      </c>
      <c r="CX2" s="16" t="s">
        <v>138</v>
      </c>
      <c r="CY2" s="4" t="s">
        <v>139</v>
      </c>
      <c r="CZ2" s="4" t="s">
        <v>139</v>
      </c>
      <c r="DA2" s="4" t="s">
        <v>139</v>
      </c>
      <c r="DB2" s="4" t="s">
        <v>139</v>
      </c>
      <c r="DC2" s="4" t="s">
        <v>139</v>
      </c>
      <c r="DE2" s="16" t="s">
        <v>140</v>
      </c>
      <c r="DF2" s="16" t="s">
        <v>143</v>
      </c>
      <c r="DG2" s="16" t="s">
        <v>144</v>
      </c>
      <c r="DH2" s="16" t="s">
        <v>145</v>
      </c>
      <c r="DI2" s="16" t="s">
        <v>141</v>
      </c>
      <c r="DJ2" s="16" t="s">
        <v>146</v>
      </c>
    </row>
    <row r="3" spans="1:11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s="8" t="s">
        <v>63</v>
      </c>
      <c r="BN3" t="s">
        <v>64</v>
      </c>
      <c r="BO3" t="s">
        <v>65</v>
      </c>
      <c r="BP3" t="s">
        <v>66</v>
      </c>
      <c r="BQ3" s="9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t="s">
        <v>80</v>
      </c>
      <c r="CE3" t="s">
        <v>81</v>
      </c>
      <c r="CI3" t="s">
        <v>115</v>
      </c>
      <c r="CN3" t="s">
        <v>115</v>
      </c>
    </row>
    <row r="4" spans="1:114" x14ac:dyDescent="0.25">
      <c r="A4" s="2">
        <f t="shared" ref="A4:A67" si="0">+DATE(C4,B4,1)</f>
        <v>42705</v>
      </c>
      <c r="B4" s="1">
        <v>12</v>
      </c>
      <c r="C4" s="1">
        <v>2016</v>
      </c>
      <c r="BL4" s="2">
        <f t="shared" ref="BL4:BL67" si="1">+A4</f>
        <v>42705</v>
      </c>
    </row>
    <row r="5" spans="1:114" x14ac:dyDescent="0.25">
      <c r="A5" s="2">
        <f t="shared" si="0"/>
        <v>42736</v>
      </c>
      <c r="B5" s="1">
        <f t="shared" ref="B5:B68" si="2">+IF(B4=12,1,B4+1)</f>
        <v>1</v>
      </c>
      <c r="C5" s="1">
        <v>2017</v>
      </c>
      <c r="BL5" s="2">
        <f t="shared" si="1"/>
        <v>42736</v>
      </c>
      <c r="CT5" s="16"/>
      <c r="CU5" s="16"/>
      <c r="CV5" s="16"/>
      <c r="CW5" s="16"/>
      <c r="CX5" s="16"/>
      <c r="CY5" s="4"/>
      <c r="CZ5" s="4"/>
      <c r="DA5" s="4"/>
      <c r="DB5" s="4"/>
      <c r="DC5" s="4"/>
    </row>
    <row r="6" spans="1:114" x14ac:dyDescent="0.25">
      <c r="A6" s="2">
        <f t="shared" si="0"/>
        <v>42767</v>
      </c>
      <c r="B6" s="1">
        <f t="shared" si="2"/>
        <v>2</v>
      </c>
      <c r="C6" s="1">
        <v>2017</v>
      </c>
      <c r="BL6" s="2">
        <f t="shared" si="1"/>
        <v>42767</v>
      </c>
    </row>
    <row r="7" spans="1:114" x14ac:dyDescent="0.25">
      <c r="A7" s="2">
        <f t="shared" si="0"/>
        <v>42795</v>
      </c>
      <c r="B7" s="1">
        <f t="shared" si="2"/>
        <v>3</v>
      </c>
      <c r="C7" s="1">
        <v>2017</v>
      </c>
      <c r="BL7" s="2">
        <f t="shared" si="1"/>
        <v>42795</v>
      </c>
    </row>
    <row r="8" spans="1:114" x14ac:dyDescent="0.25">
      <c r="A8" s="2">
        <f t="shared" si="0"/>
        <v>42826</v>
      </c>
      <c r="B8" s="1">
        <f t="shared" si="2"/>
        <v>4</v>
      </c>
      <c r="C8" s="1">
        <v>2017</v>
      </c>
      <c r="BL8" s="2">
        <f t="shared" si="1"/>
        <v>42826</v>
      </c>
    </row>
    <row r="9" spans="1:114" x14ac:dyDescent="0.25">
      <c r="A9" s="2">
        <f t="shared" si="0"/>
        <v>42856</v>
      </c>
      <c r="B9" s="1">
        <f t="shared" si="2"/>
        <v>5</v>
      </c>
      <c r="C9" s="1">
        <v>2017</v>
      </c>
      <c r="BL9" s="2">
        <f t="shared" si="1"/>
        <v>42856</v>
      </c>
    </row>
    <row r="10" spans="1:114" x14ac:dyDescent="0.25">
      <c r="A10" s="2">
        <f t="shared" si="0"/>
        <v>42887</v>
      </c>
      <c r="B10" s="1">
        <f t="shared" si="2"/>
        <v>6</v>
      </c>
      <c r="C10" s="1">
        <v>2017</v>
      </c>
      <c r="BL10" s="2">
        <f t="shared" si="1"/>
        <v>42887</v>
      </c>
    </row>
    <row r="11" spans="1:114" x14ac:dyDescent="0.25">
      <c r="A11" s="2">
        <f t="shared" si="0"/>
        <v>42917</v>
      </c>
      <c r="B11" s="1">
        <f t="shared" si="2"/>
        <v>7</v>
      </c>
      <c r="C11" s="1">
        <v>2017</v>
      </c>
      <c r="BL11" s="2">
        <f t="shared" si="1"/>
        <v>42917</v>
      </c>
    </row>
    <row r="12" spans="1:114" x14ac:dyDescent="0.25">
      <c r="A12" s="2">
        <f t="shared" si="0"/>
        <v>42948</v>
      </c>
      <c r="B12" s="1">
        <f t="shared" si="2"/>
        <v>8</v>
      </c>
      <c r="C12" s="1">
        <v>2017</v>
      </c>
      <c r="BL12" s="2">
        <f t="shared" si="1"/>
        <v>42948</v>
      </c>
    </row>
    <row r="13" spans="1:114" x14ac:dyDescent="0.25">
      <c r="A13" s="2">
        <f t="shared" si="0"/>
        <v>42979</v>
      </c>
      <c r="B13" s="1">
        <f t="shared" si="2"/>
        <v>9</v>
      </c>
      <c r="C13" s="1">
        <v>2017</v>
      </c>
      <c r="BL13" s="2">
        <f t="shared" si="1"/>
        <v>42979</v>
      </c>
    </row>
    <row r="14" spans="1:114" x14ac:dyDescent="0.25">
      <c r="A14" s="2">
        <f t="shared" si="0"/>
        <v>43009</v>
      </c>
      <c r="B14" s="1">
        <f t="shared" si="2"/>
        <v>10</v>
      </c>
      <c r="C14" s="1">
        <v>2017</v>
      </c>
      <c r="BL14" s="2">
        <f t="shared" si="1"/>
        <v>43009</v>
      </c>
    </row>
    <row r="15" spans="1:114" x14ac:dyDescent="0.25">
      <c r="A15" s="2">
        <f t="shared" si="0"/>
        <v>43040</v>
      </c>
      <c r="B15" s="1">
        <f t="shared" si="2"/>
        <v>11</v>
      </c>
      <c r="C15" s="1">
        <v>2017</v>
      </c>
      <c r="BL15" s="2">
        <f t="shared" si="1"/>
        <v>43040</v>
      </c>
    </row>
    <row r="16" spans="1:114" x14ac:dyDescent="0.25">
      <c r="A16" s="2">
        <f t="shared" si="0"/>
        <v>43070</v>
      </c>
      <c r="B16" s="1">
        <f t="shared" si="2"/>
        <v>12</v>
      </c>
      <c r="C16" s="1">
        <v>2017</v>
      </c>
      <c r="D16" s="10">
        <f>+'Indice PondENGHO'!D14/'Indice PondENGHO'!D2-1</f>
        <v>0.20349418640136729</v>
      </c>
      <c r="E16" s="3">
        <f>+'Indice PondENGHO'!E14/'Indice PondENGHO'!E2-1</f>
        <v>0.23666000366210938</v>
      </c>
      <c r="F16" s="3">
        <f>+'Indice PondENGHO'!F14/'Indice PondENGHO'!F2-1</f>
        <v>0.16462890624999993</v>
      </c>
      <c r="G16" s="3">
        <f>+'Indice PondENGHO'!G14/'Indice PondENGHO'!G2-1</f>
        <v>0.55422058105468741</v>
      </c>
      <c r="H16" s="3">
        <f>+'Indice PondENGHO'!H14/'Indice PondENGHO'!H2-1</f>
        <v>0.17080055236816416</v>
      </c>
      <c r="I16" s="3">
        <f>+'Indice PondENGHO'!I14/'Indice PondENGHO'!I2-1</f>
        <v>0.27720176696777354</v>
      </c>
      <c r="J16" s="3">
        <f>+'Indice PondENGHO'!J14/'Indice PondENGHO'!J2-1</f>
        <v>0.21360763549804695</v>
      </c>
      <c r="K16" s="3">
        <f>+'Indice PondENGHO'!K14/'Indice PondENGHO'!K2-1</f>
        <v>0.33841873168945313</v>
      </c>
      <c r="L16" s="3">
        <f>+'Indice PondENGHO'!L14/'Indice PondENGHO'!L2-1</f>
        <v>0.23061988830566404</v>
      </c>
      <c r="M16" s="3">
        <f>+'Indice PondENGHO'!M14/'Indice PondENGHO'!M2-1</f>
        <v>0.3225860595703125</v>
      </c>
      <c r="N16" s="3">
        <f>+'Indice PondENGHO'!N14/'Indice PondENGHO'!N2-1</f>
        <v>0.21504341125488291</v>
      </c>
      <c r="O16" s="11">
        <f>+'Indice PondENGHO'!O14/'Indice PondENGHO'!O2-1</f>
        <v>0.19788238525390622</v>
      </c>
      <c r="P16" s="10">
        <f>+'Indice PondENGHO'!P14/'Indice PondENGHO'!P2-1</f>
        <v>0.20359329223632816</v>
      </c>
      <c r="Q16" s="3">
        <f>+'Indice PondENGHO'!Q14/'Indice PondENGHO'!Q2-1</f>
        <v>0.23667182922363272</v>
      </c>
      <c r="R16" s="3">
        <f>+'Indice PondENGHO'!R14/'Indice PondENGHO'!R2-1</f>
        <v>0.16632904052734365</v>
      </c>
      <c r="S16" s="3">
        <f>+'Indice PondENGHO'!S14/'Indice PondENGHO'!S2-1</f>
        <v>0.55777481079101565</v>
      </c>
      <c r="T16" s="3">
        <f>+'Indice PondENGHO'!T14/'Indice PondENGHO'!T2-1</f>
        <v>0.17260536193847664</v>
      </c>
      <c r="U16" s="3">
        <f>+'Indice PondENGHO'!U14/'Indice PondENGHO'!U2-1</f>
        <v>0.27851066589355478</v>
      </c>
      <c r="V16" s="3">
        <f>+'Indice PondENGHO'!V14/'Indice PondENGHO'!V2-1</f>
        <v>0.21192367553710945</v>
      </c>
      <c r="W16" s="3">
        <f>+'Indice PondENGHO'!W14/'Indice PondENGHO'!W2-1</f>
        <v>0.33996459960937497</v>
      </c>
      <c r="X16" s="3">
        <f>+'Indice PondENGHO'!X14/'Indice PondENGHO'!X2-1</f>
        <v>0.22968055725097658</v>
      </c>
      <c r="Y16" s="3">
        <f>+'Indice PondENGHO'!Y14/'Indice PondENGHO'!Y2-1</f>
        <v>0.31486724853515624</v>
      </c>
      <c r="Z16" s="3">
        <f>+'Indice PondENGHO'!Z14/'Indice PondENGHO'!Z2-1</f>
        <v>0.21779373168945315</v>
      </c>
      <c r="AA16" s="11">
        <f>+'Indice PondENGHO'!AA14/'Indice PondENGHO'!AA2-1</f>
        <v>0.19794197082519527</v>
      </c>
      <c r="AB16" s="10">
        <f>+'Indice PondENGHO'!AB14/'Indice PondENGHO'!AB2-1</f>
        <v>0.20300735473632803</v>
      </c>
      <c r="AC16" s="3">
        <f>+'Indice PondENGHO'!AC14/'Indice PondENGHO'!AC2-1</f>
        <v>0.23589653015136713</v>
      </c>
      <c r="AD16" s="3">
        <f>+'Indice PondENGHO'!AD14/'Indice PondENGHO'!AD2-1</f>
        <v>0.16849205017089841</v>
      </c>
      <c r="AE16" s="3">
        <f>+'Indice PondENGHO'!AE14/'Indice PondENGHO'!AE2-1</f>
        <v>0.55846572875976563</v>
      </c>
      <c r="AF16" s="3">
        <f>+'Indice PondENGHO'!AF14/'Indice PondENGHO'!AF2-1</f>
        <v>0.17417915344238288</v>
      </c>
      <c r="AG16" s="3">
        <f>+'Indice PondENGHO'!AG14/'Indice PondENGHO'!AG2-1</f>
        <v>0.28044036865234379</v>
      </c>
      <c r="AH16" s="3">
        <f>+'Indice PondENGHO'!AH14/'Indice PondENGHO'!AH2-1</f>
        <v>0.21238800048828121</v>
      </c>
      <c r="AI16" s="3">
        <f>+'Indice PondENGHO'!AI14/'Indice PondENGHO'!AI2-1</f>
        <v>0.34106124877929678</v>
      </c>
      <c r="AJ16" s="3">
        <f>+'Indice PondENGHO'!AJ14/'Indice PondENGHO'!AJ2-1</f>
        <v>0.22927040100097651</v>
      </c>
      <c r="AK16" s="3">
        <f>+'Indice PondENGHO'!AK14/'Indice PondENGHO'!AK2-1</f>
        <v>0.31406051635742194</v>
      </c>
      <c r="AL16" s="3">
        <f>+'Indice PondENGHO'!AL14/'Indice PondENGHO'!AL2-1</f>
        <v>0.22103240966796878</v>
      </c>
      <c r="AM16" s="11">
        <f>+'Indice PondENGHO'!AM14/'Indice PondENGHO'!AM2-1</f>
        <v>0.19811012268066408</v>
      </c>
      <c r="AN16" s="10">
        <f>+'Indice PondENGHO'!AN14/'Indice PondENGHO'!AN2-1</f>
        <v>0.20254524230957038</v>
      </c>
      <c r="AO16" s="3">
        <f>+'Indice PondENGHO'!AO14/'Indice PondENGHO'!AO2-1</f>
        <v>0.23623085021972656</v>
      </c>
      <c r="AP16" s="3">
        <f>+'Indice PondENGHO'!AP14/'Indice PondENGHO'!AP2-1</f>
        <v>0.16765075683593755</v>
      </c>
      <c r="AQ16" s="3">
        <f>+'Indice PondENGHO'!AQ14/'Indice PondENGHO'!AQ2-1</f>
        <v>0.5553079223632813</v>
      </c>
      <c r="AR16" s="3">
        <f>+'Indice PondENGHO'!AR14/'Indice PondENGHO'!AR2-1</f>
        <v>0.17433647155761722</v>
      </c>
      <c r="AS16" s="3">
        <f>+'Indice PondENGHO'!AS14/'Indice PondENGHO'!AS2-1</f>
        <v>0.27864936828613285</v>
      </c>
      <c r="AT16" s="3">
        <f>+'Indice PondENGHO'!AT14/'Indice PondENGHO'!AT2-1</f>
        <v>0.20932594299316398</v>
      </c>
      <c r="AU16" s="3">
        <f>+'Indice PondENGHO'!AU14/'Indice PondENGHO'!AU2-1</f>
        <v>0.33935409545898443</v>
      </c>
      <c r="AV16" s="3">
        <f>+'Indice PondENGHO'!AV14/'Indice PondENGHO'!AV2-1</f>
        <v>0.22809753417968759</v>
      </c>
      <c r="AW16" s="3">
        <f>+'Indice PondENGHO'!AW14/'Indice PondENGHO'!AW2-1</f>
        <v>0.31212936401367197</v>
      </c>
      <c r="AX16" s="3">
        <f>+'Indice PondENGHO'!AX14/'Indice PondENGHO'!AX2-1</f>
        <v>0.22209175109863288</v>
      </c>
      <c r="AY16" s="11">
        <f>+'Indice PondENGHO'!AY14/'Indice PondENGHO'!AY2-1</f>
        <v>0.19857200622558602</v>
      </c>
      <c r="AZ16" s="10">
        <f>+'Indice PondENGHO'!AZ14/'Indice PondENGHO'!AZ2-1</f>
        <v>0.20300415039062503</v>
      </c>
      <c r="BA16" s="3">
        <f>+'Indice PondENGHO'!BA14/'Indice PondENGHO'!BA2-1</f>
        <v>0.23636466979980475</v>
      </c>
      <c r="BB16" s="3">
        <f>+'Indice PondENGHO'!BB14/'Indice PondENGHO'!BB2-1</f>
        <v>0.16811637878417973</v>
      </c>
      <c r="BC16" s="3">
        <f>+'Indice PondENGHO'!BC14/'Indice PondENGHO'!BC2-1</f>
        <v>0.5516561889648437</v>
      </c>
      <c r="BD16" s="3">
        <f>+'Indice PondENGHO'!BD14/'Indice PondENGHO'!BD2-1</f>
        <v>0.17518867492675771</v>
      </c>
      <c r="BE16" s="3">
        <f>+'Indice PondENGHO'!BE14/'Indice PondENGHO'!BE2-1</f>
        <v>0.27790451049804688</v>
      </c>
      <c r="BF16" s="3">
        <f>+'Indice PondENGHO'!BF14/'Indice PondENGHO'!BF2-1</f>
        <v>0.20728683471679688</v>
      </c>
      <c r="BG16" s="3">
        <f>+'Indice PondENGHO'!BG14/'Indice PondENGHO'!BG2-1</f>
        <v>0.33944396972656254</v>
      </c>
      <c r="BH16" s="3">
        <f>+'Indice PondENGHO'!BH14/'Indice PondENGHO'!BH2-1</f>
        <v>0.22646026611328129</v>
      </c>
      <c r="BI16" s="3">
        <f>+'Indice PondENGHO'!BI14/'Indice PondENGHO'!BI2-1</f>
        <v>0.30597351074218748</v>
      </c>
      <c r="BJ16" s="3">
        <f>+'Indice PondENGHO'!BJ14/'Indice PondENGHO'!BJ2-1</f>
        <v>0.22425590515136729</v>
      </c>
      <c r="BK16" s="11">
        <f>+'Indice PondENGHO'!BK14/'Indice PondENGHO'!BK2-1</f>
        <v>0.19858215332031248</v>
      </c>
      <c r="BL16" s="2">
        <f t="shared" si="1"/>
        <v>43070</v>
      </c>
      <c r="BM16" s="10">
        <f>+'Indice PondENGHO'!BL14/'Indice PondENGHO'!BL2-1</f>
        <v>0.24215576171874997</v>
      </c>
      <c r="BN16" s="3">
        <f>+'Indice PondENGHO'!BM14/'Indice PondENGHO'!BM2-1</f>
        <v>0.24735130310058584</v>
      </c>
      <c r="BO16" s="3">
        <f>+'Indice PondENGHO'!BN14/'Indice PondENGHO'!BN2-1</f>
        <v>0.24951988220214849</v>
      </c>
      <c r="BP16" s="3">
        <f>+'Indice PondENGHO'!BO14/'Indice PondENGHO'!BO2-1</f>
        <v>0.2484994506835938</v>
      </c>
      <c r="BQ16" s="11">
        <f>+'Indice PondENGHO'!BP14/'Indice PondENGHO'!BP2-1</f>
        <v>0.25108787536621091</v>
      </c>
      <c r="BR16" s="10">
        <f>+'Indice PondENGHO'!BQ14/'Indice PondENGHO'!BQ2-1</f>
        <v>0.20310806274414062</v>
      </c>
      <c r="BS16" s="3">
        <f>+'Indice PondENGHO'!BR14/'Indice PondENGHO'!BR2-1</f>
        <v>0.2363534545898438</v>
      </c>
      <c r="BT16" s="3">
        <f>+'Indice PondENGHO'!BS14/'Indice PondENGHO'!BS2-1</f>
        <v>0.16730201721191396</v>
      </c>
      <c r="BU16" s="3">
        <f>+'Indice PondENGHO'!BT14/'Indice PondENGHO'!BT2-1</f>
        <v>0.55492446899414061</v>
      </c>
      <c r="BV16" s="3">
        <f>+'Indice PondENGHO'!BU14/'Indice PondENGHO'!BU2-1</f>
        <v>0.17413223266601552</v>
      </c>
      <c r="BW16" s="3">
        <f>+'Indice PondENGHO'!BV14/'Indice PondENGHO'!BV2-1</f>
        <v>0.27851844787597657</v>
      </c>
      <c r="BX16" s="3">
        <f>+'Indice PondENGHO'!BW14/'Indice PondENGHO'!BW2-1</f>
        <v>0.20983261108398432</v>
      </c>
      <c r="BY16" s="3">
        <f>+'Indice PondENGHO'!BX14/'Indice PondENGHO'!BX2-1</f>
        <v>0.33970886230468755</v>
      </c>
      <c r="BZ16" s="3">
        <f>+'Indice PondENGHO'!BY14/'Indice PondENGHO'!BY2-1</f>
        <v>0.22817070007324225</v>
      </c>
      <c r="CA16" s="3">
        <f>+'Indice PondENGHO'!BZ14/'Indice PondENGHO'!BZ2-1</f>
        <v>0.31102981567382804</v>
      </c>
      <c r="CB16" s="3">
        <f>+'Indice PondENGHO'!CA14/'Indice PondENGHO'!CA2-1</f>
        <v>0.22170890808105459</v>
      </c>
      <c r="CC16" s="11">
        <f>+'Indice PondENGHO'!CB14/'Indice PondENGHO'!CB2-1</f>
        <v>0.19834289550781259</v>
      </c>
      <c r="CD16" s="3">
        <f>+'Indice PondENGHO'!CC14/'Indice PondENGHO'!CC2-1</f>
        <v>0.24856292724609386</v>
      </c>
      <c r="CE16" s="3">
        <f>+'Indice PondENGHO'!CD14/'Indice PondENGHO'!CD2-1</f>
        <v>0.24856292724609386</v>
      </c>
      <c r="CF16" s="3">
        <f>+'[3]Infla Interanual PondENGHO'!CD16</f>
        <v>0.24845924377441397</v>
      </c>
      <c r="CG16" s="3"/>
      <c r="CI16" s="74">
        <f>+BM16-BQ16</f>
        <v>-8.9321136474609375E-3</v>
      </c>
      <c r="CJ16" s="74">
        <f t="shared" ref="CJ16:CJ87" si="3">+IF($CI16&gt;0,$CI16,0)</f>
        <v>0</v>
      </c>
      <c r="CK16" s="74">
        <f>+IF($CI16&lt;=0,$CI16,0)</f>
        <v>-8.9321136474609375E-3</v>
      </c>
      <c r="CL16" s="74"/>
      <c r="CM16" s="74"/>
      <c r="CN16" s="74">
        <f>+'[3]Infla Interanual PondENGHO'!CF16</f>
        <v>-8.8038635253906428E-3</v>
      </c>
      <c r="CP16" s="74">
        <f t="shared" ref="CP16:CP47" si="4">+CI16-CN16</f>
        <v>-1.2825012207029474E-4</v>
      </c>
      <c r="CT16" s="75">
        <f>+BM16</f>
        <v>0.24215576171874997</v>
      </c>
      <c r="CU16" s="75">
        <f>+BN16</f>
        <v>0.24735130310058584</v>
      </c>
      <c r="CV16" s="75">
        <f>+BO16</f>
        <v>0.24951988220214849</v>
      </c>
      <c r="CW16" s="75">
        <f>+BP16</f>
        <v>0.2484994506835938</v>
      </c>
      <c r="CX16" s="75">
        <f>+BQ16</f>
        <v>0.25108787536621091</v>
      </c>
      <c r="CY16" s="76">
        <f>+'[3]Infla Interanual PondENGHO'!BL16</f>
        <v>0.24212982177734377</v>
      </c>
      <c r="CZ16" s="76">
        <f>+'[3]Infla Interanual PondENGHO'!BM16</f>
        <v>0.24728622436523429</v>
      </c>
      <c r="DA16" s="76">
        <f>+'[3]Infla Interanual PondENGHO'!BN16</f>
        <v>0.24943252563476559</v>
      </c>
      <c r="DB16" s="76">
        <f>+'[3]Infla Interanual PondENGHO'!BO16</f>
        <v>0.2483851623535156</v>
      </c>
      <c r="DC16" s="76">
        <f>+'[3]Infla Interanual PondENGHO'!BP16</f>
        <v>0.25093368530273441</v>
      </c>
      <c r="DE16" s="3">
        <f t="shared" ref="DE16:DE47" si="5">+CT16-CY16</f>
        <v>2.5939941406205591E-5</v>
      </c>
      <c r="DF16" s="3">
        <f t="shared" ref="DF16:DH31" si="6">+CU16-CZ16</f>
        <v>6.5078735351553618E-5</v>
      </c>
      <c r="DG16" s="3">
        <f t="shared" si="6"/>
        <v>8.7356567382901318E-5</v>
      </c>
      <c r="DH16" s="3">
        <f t="shared" si="6"/>
        <v>1.1428833007820494E-4</v>
      </c>
      <c r="DI16" s="3">
        <f t="shared" ref="DI16:DI47" si="7">+CX16-DC16</f>
        <v>1.5419006347650033E-4</v>
      </c>
      <c r="DJ16" s="3">
        <f>+CE16-CF16</f>
        <v>1.036834716798829E-4</v>
      </c>
    </row>
    <row r="17" spans="1:114" x14ac:dyDescent="0.25">
      <c r="A17" s="2">
        <f t="shared" si="0"/>
        <v>43101</v>
      </c>
      <c r="B17" s="1">
        <f t="shared" si="2"/>
        <v>1</v>
      </c>
      <c r="C17" s="1">
        <v>2018</v>
      </c>
      <c r="D17" s="10">
        <f>+'Indice PondENGHO'!D15/'Indice PondENGHO'!D3-1</f>
        <v>0.21060000532018774</v>
      </c>
      <c r="E17" s="3">
        <f>+'Indice PondENGHO'!E15/'Indice PondENGHO'!E3-1</f>
        <v>0.25329122709963636</v>
      </c>
      <c r="F17" s="3">
        <f>+'Indice PondENGHO'!F15/'Indice PondENGHO'!F3-1</f>
        <v>0.16594388346870081</v>
      </c>
      <c r="G17" s="3">
        <f>+'Indice PondENGHO'!G15/'Indice PondENGHO'!G3-1</f>
        <v>0.55685821504343269</v>
      </c>
      <c r="H17" s="3">
        <f>+'Indice PondENGHO'!H15/'Indice PondENGHO'!H3-1</f>
        <v>0.17219066452136822</v>
      </c>
      <c r="I17" s="3">
        <f>+'Indice PondENGHO'!I15/'Indice PondENGHO'!I3-1</f>
        <v>0.26739027195770038</v>
      </c>
      <c r="J17" s="3">
        <f>+'Indice PondENGHO'!J15/'Indice PondENGHO'!J3-1</f>
        <v>0.21644584134060585</v>
      </c>
      <c r="K17" s="3">
        <f>+'Indice PondENGHO'!K15/'Indice PondENGHO'!K3-1</f>
        <v>0.32359041526228816</v>
      </c>
      <c r="L17" s="3">
        <f>+'Indice PondENGHO'!L15/'Indice PondENGHO'!L3-1</f>
        <v>0.23183262305116781</v>
      </c>
      <c r="M17" s="3">
        <f>+'Indice PondENGHO'!M15/'Indice PondENGHO'!M3-1</f>
        <v>0.32306488779871123</v>
      </c>
      <c r="N17" s="3">
        <f>+'Indice PondENGHO'!N15/'Indice PondENGHO'!N3-1</f>
        <v>0.2123156058857274</v>
      </c>
      <c r="O17" s="11">
        <f>+'Indice PondENGHO'!O15/'Indice PondENGHO'!O3-1</f>
        <v>0.20092610994702009</v>
      </c>
      <c r="P17" s="10">
        <f>+'Indice PondENGHO'!P15/'Indice PondENGHO'!P3-1</f>
        <v>0.21163119610897962</v>
      </c>
      <c r="Q17" s="3">
        <f>+'Indice PondENGHO'!Q15/'Indice PondENGHO'!Q3-1</f>
        <v>0.25391265056515033</v>
      </c>
      <c r="R17" s="3">
        <f>+'Indice PondENGHO'!R15/'Indice PondENGHO'!R3-1</f>
        <v>0.16824115442893217</v>
      </c>
      <c r="S17" s="3">
        <f>+'Indice PondENGHO'!S15/'Indice PondENGHO'!S3-1</f>
        <v>0.55433787637945708</v>
      </c>
      <c r="T17" s="3">
        <f>+'Indice PondENGHO'!T15/'Indice PondENGHO'!T3-1</f>
        <v>0.17400968062012989</v>
      </c>
      <c r="U17" s="3">
        <f>+'Indice PondENGHO'!U15/'Indice PondENGHO'!U3-1</f>
        <v>0.26974726029799623</v>
      </c>
      <c r="V17" s="3">
        <f>+'Indice PondENGHO'!V15/'Indice PondENGHO'!V3-1</f>
        <v>0.21428834029610377</v>
      </c>
      <c r="W17" s="3">
        <f>+'Indice PondENGHO'!W15/'Indice PondENGHO'!W3-1</f>
        <v>0.32392886303315782</v>
      </c>
      <c r="X17" s="3">
        <f>+'Indice PondENGHO'!X15/'Indice PondENGHO'!X3-1</f>
        <v>0.23244373425117648</v>
      </c>
      <c r="Y17" s="3">
        <f>+'Indice PondENGHO'!Y15/'Indice PondENGHO'!Y3-1</f>
        <v>0.31508933005712292</v>
      </c>
      <c r="Z17" s="3">
        <f>+'Indice PondENGHO'!Z15/'Indice PondENGHO'!Z3-1</f>
        <v>0.21594210442101525</v>
      </c>
      <c r="AA17" s="11">
        <f>+'Indice PondENGHO'!AA15/'Indice PondENGHO'!AA3-1</f>
        <v>0.20269353428034909</v>
      </c>
      <c r="AB17" s="10">
        <f>+'Indice PondENGHO'!AB15/'Indice PondENGHO'!AB3-1</f>
        <v>0.21182567065149271</v>
      </c>
      <c r="AC17" s="3">
        <f>+'Indice PondENGHO'!AC15/'Indice PondENGHO'!AC3-1</f>
        <v>0.25275738145647275</v>
      </c>
      <c r="AD17" s="3">
        <f>+'Indice PondENGHO'!AD15/'Indice PondENGHO'!AD3-1</f>
        <v>0.17086969561181253</v>
      </c>
      <c r="AE17" s="3">
        <f>+'Indice PondENGHO'!AE15/'Indice PondENGHO'!AE3-1</f>
        <v>0.55240066543959254</v>
      </c>
      <c r="AF17" s="3">
        <f>+'Indice PondENGHO'!AF15/'Indice PondENGHO'!AF3-1</f>
        <v>0.17584763675061832</v>
      </c>
      <c r="AG17" s="3">
        <f>+'Indice PondENGHO'!AG15/'Indice PondENGHO'!AG3-1</f>
        <v>0.27051217381858983</v>
      </c>
      <c r="AH17" s="3">
        <f>+'Indice PondENGHO'!AH15/'Indice PondENGHO'!AH3-1</f>
        <v>0.21337749266384676</v>
      </c>
      <c r="AI17" s="3">
        <f>+'Indice PondENGHO'!AI15/'Indice PondENGHO'!AI3-1</f>
        <v>0.32477296382132348</v>
      </c>
      <c r="AJ17" s="3">
        <f>+'Indice PondENGHO'!AJ15/'Indice PondENGHO'!AJ3-1</f>
        <v>0.23247641666527907</v>
      </c>
      <c r="AK17" s="3">
        <f>+'Indice PondENGHO'!AK15/'Indice PondENGHO'!AK3-1</f>
        <v>0.31398780692865258</v>
      </c>
      <c r="AL17" s="3">
        <f>+'Indice PondENGHO'!AL15/'Indice PondENGHO'!AL3-1</f>
        <v>0.2193998271054447</v>
      </c>
      <c r="AM17" s="11">
        <f>+'Indice PondENGHO'!AM15/'Indice PondENGHO'!AM3-1</f>
        <v>0.20355222027049202</v>
      </c>
      <c r="AN17" s="10">
        <f>+'Indice PondENGHO'!AN15/'Indice PondENGHO'!AN3-1</f>
        <v>0.21192145434041221</v>
      </c>
      <c r="AO17" s="3">
        <f>+'Indice PondENGHO'!AO15/'Indice PondENGHO'!AO3-1</f>
        <v>0.25331151947179298</v>
      </c>
      <c r="AP17" s="3">
        <f>+'Indice PondENGHO'!AP15/'Indice PondENGHO'!AP3-1</f>
        <v>0.16988017306056591</v>
      </c>
      <c r="AQ17" s="3">
        <f>+'Indice PondENGHO'!AQ15/'Indice PondENGHO'!AQ3-1</f>
        <v>0.54744397840468673</v>
      </c>
      <c r="AR17" s="3">
        <f>+'Indice PondENGHO'!AR15/'Indice PondENGHO'!AR3-1</f>
        <v>0.17616172310567668</v>
      </c>
      <c r="AS17" s="3">
        <f>+'Indice PondENGHO'!AS15/'Indice PondENGHO'!AS3-1</f>
        <v>0.27182085048111193</v>
      </c>
      <c r="AT17" s="3">
        <f>+'Indice PondENGHO'!AT15/'Indice PondENGHO'!AT3-1</f>
        <v>0.21060865792980077</v>
      </c>
      <c r="AU17" s="3">
        <f>+'Indice PondENGHO'!AU15/'Indice PondENGHO'!AU3-1</f>
        <v>0.32299114709633114</v>
      </c>
      <c r="AV17" s="3">
        <f>+'Indice PondENGHO'!AV15/'Indice PondENGHO'!AV3-1</f>
        <v>0.23265924648664282</v>
      </c>
      <c r="AW17" s="3">
        <f>+'Indice PondENGHO'!AW15/'Indice PondENGHO'!AW3-1</f>
        <v>0.30946856741951745</v>
      </c>
      <c r="AX17" s="3">
        <f>+'Indice PondENGHO'!AX15/'Indice PondENGHO'!AX3-1</f>
        <v>0.22102870098179817</v>
      </c>
      <c r="AY17" s="11">
        <f>+'Indice PondENGHO'!AY15/'Indice PondENGHO'!AY3-1</f>
        <v>0.20439355612167764</v>
      </c>
      <c r="AZ17" s="10">
        <f>+'Indice PondENGHO'!AZ15/'Indice PondENGHO'!AZ3-1</f>
        <v>0.21366946783797469</v>
      </c>
      <c r="BA17" s="3">
        <f>+'Indice PondENGHO'!BA15/'Indice PondENGHO'!BA3-1</f>
        <v>0.25402665849678363</v>
      </c>
      <c r="BB17" s="3">
        <f>+'Indice PondENGHO'!BB15/'Indice PondENGHO'!BB3-1</f>
        <v>0.17051594715107776</v>
      </c>
      <c r="BC17" s="3">
        <f>+'Indice PondENGHO'!BC15/'Indice PondENGHO'!BC3-1</f>
        <v>0.5399006607619008</v>
      </c>
      <c r="BD17" s="3">
        <f>+'Indice PondENGHO'!BD15/'Indice PondENGHO'!BD3-1</f>
        <v>0.17763934902138034</v>
      </c>
      <c r="BE17" s="3">
        <f>+'Indice PondENGHO'!BE15/'Indice PondENGHO'!BE3-1</f>
        <v>0.27337749677630563</v>
      </c>
      <c r="BF17" s="3">
        <f>+'Indice PondENGHO'!BF15/'Indice PondENGHO'!BF3-1</f>
        <v>0.20778700660235838</v>
      </c>
      <c r="BG17" s="3">
        <f>+'Indice PondENGHO'!BG15/'Indice PondENGHO'!BG3-1</f>
        <v>0.3223360511631177</v>
      </c>
      <c r="BH17" s="3">
        <f>+'Indice PondENGHO'!BH15/'Indice PondENGHO'!BH3-1</f>
        <v>0.23250211328708992</v>
      </c>
      <c r="BI17" s="3">
        <f>+'Indice PondENGHO'!BI15/'Indice PondENGHO'!BI3-1</f>
        <v>0.30113089836972229</v>
      </c>
      <c r="BJ17" s="3">
        <f>+'Indice PondENGHO'!BJ15/'Indice PondENGHO'!BJ3-1</f>
        <v>0.22307427735013796</v>
      </c>
      <c r="BK17" s="11">
        <f>+'Indice PondENGHO'!BK15/'Indice PondENGHO'!BK3-1</f>
        <v>0.20643552935096898</v>
      </c>
      <c r="BL17" s="2">
        <f t="shared" si="1"/>
        <v>43101</v>
      </c>
      <c r="BM17" s="10">
        <f>+'Indice PondENGHO'!BL15/'Indice PondENGHO'!BL3-1</f>
        <v>0.24550541513941648</v>
      </c>
      <c r="BN17" s="3">
        <f>+'Indice PondENGHO'!BM15/'Indice PondENGHO'!BM3-1</f>
        <v>0.25014798345946732</v>
      </c>
      <c r="BO17" s="3">
        <f>+'Indice PondENGHO'!BN15/'Indice PondENGHO'!BN3-1</f>
        <v>0.25167395608233911</v>
      </c>
      <c r="BP17" s="3">
        <f>+'Indice PondENGHO'!BO15/'Indice PondENGHO'!BO3-1</f>
        <v>0.250559309768428</v>
      </c>
      <c r="BQ17" s="11">
        <f>+'Indice PondENGHO'!BP15/'Indice PondENGHO'!BP3-1</f>
        <v>0.25271800079457174</v>
      </c>
      <c r="BR17" s="10">
        <f>+'Indice PondENGHO'!BQ15/'Indice PondENGHO'!BQ3-1</f>
        <v>0.21200570652500628</v>
      </c>
      <c r="BS17" s="3">
        <f>+'Indice PondENGHO'!BR15/'Indice PondENGHO'!BR3-1</f>
        <v>0.2535436792519199</v>
      </c>
      <c r="BT17" s="3">
        <f>+'Indice PondENGHO'!BS15/'Indice PondENGHO'!BS3-1</f>
        <v>0.16942790418374565</v>
      </c>
      <c r="BU17" s="3">
        <f>+'Indice PondENGHO'!BT15/'Indice PondENGHO'!BT3-1</f>
        <v>0.54800900180268552</v>
      </c>
      <c r="BV17" s="3">
        <f>+'Indice PondENGHO'!BU15/'Indice PondENGHO'!BU3-1</f>
        <v>0.17610191405350806</v>
      </c>
      <c r="BW17" s="3">
        <f>+'Indice PondENGHO'!BV15/'Indice PondENGHO'!BV3-1</f>
        <v>0.2716559995729384</v>
      </c>
      <c r="BX17" s="3">
        <f>+'Indice PondENGHO'!BW15/'Indice PondENGHO'!BW3-1</f>
        <v>0.21107632313842495</v>
      </c>
      <c r="BY17" s="3">
        <f>+'Indice PondENGHO'!BX15/'Indice PondENGHO'!BX3-1</f>
        <v>0.32337629983984706</v>
      </c>
      <c r="BZ17" s="3">
        <f>+'Indice PondENGHO'!BY15/'Indice PondENGHO'!BY3-1</f>
        <v>0.23245354404957763</v>
      </c>
      <c r="CA17" s="3">
        <f>+'Indice PondENGHO'!BZ15/'Indice PondENGHO'!BZ3-1</f>
        <v>0.30851633242817456</v>
      </c>
      <c r="CB17" s="3">
        <f>+'Indice PondENGHO'!CA15/'Indice PondENGHO'!CA3-1</f>
        <v>0.22027829022583933</v>
      </c>
      <c r="CC17" s="11">
        <f>+'Indice PondENGHO'!CB15/'Indice PondENGHO'!CB3-1</f>
        <v>0.20443279502953193</v>
      </c>
      <c r="CD17" s="3">
        <f>+'Indice PondENGHO'!CC15/'Indice PondENGHO'!CC3-1</f>
        <v>0.25077422728698395</v>
      </c>
      <c r="CE17" s="3">
        <f>+'Indice PondENGHO'!CD15/'Indice PondENGHO'!CD3-1</f>
        <v>0.25077422728698395</v>
      </c>
      <c r="CF17" s="3">
        <f>+'[3]Infla Interanual PondENGHO'!CD17</f>
        <v>0.25073439664296404</v>
      </c>
      <c r="CG17" s="3"/>
      <c r="CI17" s="74">
        <f t="shared" ref="CI17:CI77" si="8">+BM17-BQ17</f>
        <v>-7.212585655155257E-3</v>
      </c>
      <c r="CJ17" s="74">
        <f t="shared" si="3"/>
        <v>0</v>
      </c>
      <c r="CK17" s="74">
        <f t="shared" ref="CK17:CK87" si="9">+IF($CI17&lt;=0,$CI17,0)</f>
        <v>-7.212585655155257E-3</v>
      </c>
      <c r="CL17" s="74"/>
      <c r="CM17" s="74"/>
      <c r="CN17" s="74">
        <f>+'[3]Infla Interanual PondENGHO'!CF17</f>
        <v>-7.1195868453943767E-3</v>
      </c>
      <c r="CP17" s="74">
        <f t="shared" si="4"/>
        <v>-9.2998809760880263E-5</v>
      </c>
      <c r="CT17" s="75">
        <f t="shared" ref="CT17:CT77" si="10">+BM17</f>
        <v>0.24550541513941648</v>
      </c>
      <c r="CU17" s="75">
        <f t="shared" ref="CU17:CU77" si="11">+BN17</f>
        <v>0.25014798345946732</v>
      </c>
      <c r="CV17" s="75">
        <f t="shared" ref="CV17:CV77" si="12">+BO17</f>
        <v>0.25167395608233911</v>
      </c>
      <c r="CW17" s="75">
        <f t="shared" ref="CW17:CW77" si="13">+BP17</f>
        <v>0.250559309768428</v>
      </c>
      <c r="CX17" s="75">
        <f t="shared" ref="CX17:CX77" si="14">+BQ17</f>
        <v>0.25271800079457174</v>
      </c>
      <c r="CY17" s="76">
        <f>+'[3]Infla Interanual PondENGHO'!BL17</f>
        <v>0.24551728606047152</v>
      </c>
      <c r="CZ17" s="76">
        <f>+'[3]Infla Interanual PondENGHO'!BM17</f>
        <v>0.25014110552800073</v>
      </c>
      <c r="DA17" s="76">
        <f>+'[3]Infla Interanual PondENGHO'!BN17</f>
        <v>0.25164992384620244</v>
      </c>
      <c r="DB17" s="76">
        <f>+'[3]Infla Interanual PondENGHO'!BO17</f>
        <v>0.25051719563830543</v>
      </c>
      <c r="DC17" s="76">
        <f>+'[3]Infla Interanual PondENGHO'!BP17</f>
        <v>0.25263687290586589</v>
      </c>
      <c r="DE17" s="3">
        <f t="shared" si="5"/>
        <v>-1.1870921055034955E-5</v>
      </c>
      <c r="DF17" s="3">
        <f t="shared" si="6"/>
        <v>6.877931466586773E-6</v>
      </c>
      <c r="DG17" s="3">
        <f t="shared" si="6"/>
        <v>2.4032236136672935E-5</v>
      </c>
      <c r="DH17" s="3">
        <f t="shared" si="6"/>
        <v>4.2114130122561377E-5</v>
      </c>
      <c r="DI17" s="3">
        <f t="shared" si="7"/>
        <v>8.1127888705845308E-5</v>
      </c>
      <c r="DJ17" s="3">
        <f t="shared" ref="DJ17:DJ77" si="15">+CE17-CF17</f>
        <v>3.9830644019911432E-5</v>
      </c>
    </row>
    <row r="18" spans="1:114" x14ac:dyDescent="0.25">
      <c r="A18" s="2">
        <f t="shared" si="0"/>
        <v>43132</v>
      </c>
      <c r="B18" s="1">
        <f t="shared" si="2"/>
        <v>2</v>
      </c>
      <c r="C18" s="1">
        <v>2018</v>
      </c>
      <c r="D18" s="10">
        <f>+'Indice PondENGHO'!D16/'Indice PondENGHO'!D4-1</f>
        <v>0.21275599054529071</v>
      </c>
      <c r="E18" s="3">
        <f>+'Indice PondENGHO'!E16/'Indice PondENGHO'!E4-1</f>
        <v>0.22587116697890064</v>
      </c>
      <c r="F18" s="3">
        <f>+'Indice PondENGHO'!F16/'Indice PondENGHO'!F4-1</f>
        <v>0.16128775141445328</v>
      </c>
      <c r="G18" s="3">
        <f>+'Indice PondENGHO'!G16/'Indice PondENGHO'!G4-1</f>
        <v>0.53595103051465798</v>
      </c>
      <c r="H18" s="3">
        <f>+'Indice PondENGHO'!H16/'Indice PondENGHO'!H4-1</f>
        <v>0.18676474483942274</v>
      </c>
      <c r="I18" s="3">
        <f>+'Indice PondENGHO'!I16/'Indice PondENGHO'!I4-1</f>
        <v>0.26407500007259577</v>
      </c>
      <c r="J18" s="3">
        <f>+'Indice PondENGHO'!J16/'Indice PondENGHO'!J4-1</f>
        <v>0.24622337794618177</v>
      </c>
      <c r="K18" s="3">
        <f>+'Indice PondENGHO'!K16/'Indice PondENGHO'!K4-1</f>
        <v>0.39315014727957931</v>
      </c>
      <c r="L18" s="3">
        <f>+'Indice PondENGHO'!L16/'Indice PondENGHO'!L4-1</f>
        <v>0.23637965325233368</v>
      </c>
      <c r="M18" s="3">
        <f>+'Indice PondENGHO'!M16/'Indice PondENGHO'!M4-1</f>
        <v>0.30036640810087567</v>
      </c>
      <c r="N18" s="3">
        <f>+'Indice PondENGHO'!N16/'Indice PondENGHO'!N4-1</f>
        <v>0.21825278276392179</v>
      </c>
      <c r="O18" s="11">
        <f>+'Indice PondENGHO'!O16/'Indice PondENGHO'!O4-1</f>
        <v>0.20139293054066432</v>
      </c>
      <c r="P18" s="10">
        <f>+'Indice PondENGHO'!P16/'Indice PondENGHO'!P4-1</f>
        <v>0.21460959664928847</v>
      </c>
      <c r="Q18" s="3">
        <f>+'Indice PondENGHO'!Q16/'Indice PondENGHO'!Q4-1</f>
        <v>0.22489895251851033</v>
      </c>
      <c r="R18" s="3">
        <f>+'Indice PondENGHO'!R16/'Indice PondENGHO'!R4-1</f>
        <v>0.16382857983996879</v>
      </c>
      <c r="S18" s="3">
        <f>+'Indice PondENGHO'!S16/'Indice PondENGHO'!S4-1</f>
        <v>0.53097646462845693</v>
      </c>
      <c r="T18" s="3">
        <f>+'Indice PondENGHO'!T16/'Indice PondENGHO'!T4-1</f>
        <v>0.18876728293911826</v>
      </c>
      <c r="U18" s="3">
        <f>+'Indice PondENGHO'!U16/'Indice PondENGHO'!U4-1</f>
        <v>0.26591882755428609</v>
      </c>
      <c r="V18" s="3">
        <f>+'Indice PondENGHO'!V16/'Indice PondENGHO'!V4-1</f>
        <v>0.2445307114397357</v>
      </c>
      <c r="W18" s="3">
        <f>+'Indice PondENGHO'!W16/'Indice PondENGHO'!W4-1</f>
        <v>0.39115760523500764</v>
      </c>
      <c r="X18" s="3">
        <f>+'Indice PondENGHO'!X16/'Indice PondENGHO'!X4-1</f>
        <v>0.23754813447643208</v>
      </c>
      <c r="Y18" s="3">
        <f>+'Indice PondENGHO'!Y16/'Indice PondENGHO'!Y4-1</f>
        <v>0.29173227887891406</v>
      </c>
      <c r="Z18" s="3">
        <f>+'Indice PondENGHO'!Z16/'Indice PondENGHO'!Z4-1</f>
        <v>0.22221640285989719</v>
      </c>
      <c r="AA18" s="11">
        <f>+'Indice PondENGHO'!AA16/'Indice PondENGHO'!AA4-1</f>
        <v>0.2021514686776873</v>
      </c>
      <c r="AB18" s="10">
        <f>+'Indice PondENGHO'!AB16/'Indice PondENGHO'!AB4-1</f>
        <v>0.21543332240921176</v>
      </c>
      <c r="AC18" s="3">
        <f>+'Indice PondENGHO'!AC16/'Indice PondENGHO'!AC4-1</f>
        <v>0.22443095342842145</v>
      </c>
      <c r="AD18" s="3">
        <f>+'Indice PondENGHO'!AD16/'Indice PondENGHO'!AD4-1</f>
        <v>0.16580854314592441</v>
      </c>
      <c r="AE18" s="3">
        <f>+'Indice PondENGHO'!AE16/'Indice PondENGHO'!AE4-1</f>
        <v>0.53035095515768882</v>
      </c>
      <c r="AF18" s="3">
        <f>+'Indice PondENGHO'!AF16/'Indice PondENGHO'!AF4-1</f>
        <v>0.19056489320333325</v>
      </c>
      <c r="AG18" s="3">
        <f>+'Indice PondENGHO'!AG16/'Indice PondENGHO'!AG4-1</f>
        <v>0.26698165803218554</v>
      </c>
      <c r="AH18" s="3">
        <f>+'Indice PondENGHO'!AH16/'Indice PondENGHO'!AH4-1</f>
        <v>0.24394409695512587</v>
      </c>
      <c r="AI18" s="3">
        <f>+'Indice PondENGHO'!AI16/'Indice PondENGHO'!AI4-1</f>
        <v>0.39057083077404409</v>
      </c>
      <c r="AJ18" s="3">
        <f>+'Indice PondENGHO'!AJ16/'Indice PondENGHO'!AJ4-1</f>
        <v>0.23782970845303897</v>
      </c>
      <c r="AK18" s="3">
        <f>+'Indice PondENGHO'!AK16/'Indice PondENGHO'!AK4-1</f>
        <v>0.29122366203930383</v>
      </c>
      <c r="AL18" s="3">
        <f>+'Indice PondENGHO'!AL16/'Indice PondENGHO'!AL4-1</f>
        <v>0.22449261358811112</v>
      </c>
      <c r="AM18" s="11">
        <f>+'Indice PondENGHO'!AM16/'Indice PondENGHO'!AM4-1</f>
        <v>0.20274534675193334</v>
      </c>
      <c r="AN18" s="10">
        <f>+'Indice PondENGHO'!AN16/'Indice PondENGHO'!AN4-1</f>
        <v>0.21609280177332568</v>
      </c>
      <c r="AO18" s="3">
        <f>+'Indice PondENGHO'!AO16/'Indice PondENGHO'!AO4-1</f>
        <v>0.22417183378935546</v>
      </c>
      <c r="AP18" s="3">
        <f>+'Indice PondENGHO'!AP16/'Indice PondENGHO'!AP4-1</f>
        <v>0.16461442264763471</v>
      </c>
      <c r="AQ18" s="3">
        <f>+'Indice PondENGHO'!AQ16/'Indice PondENGHO'!AQ4-1</f>
        <v>0.52462357228958623</v>
      </c>
      <c r="AR18" s="3">
        <f>+'Indice PondENGHO'!AR16/'Indice PondENGHO'!AR4-1</f>
        <v>0.19089162126200954</v>
      </c>
      <c r="AS18" s="3">
        <f>+'Indice PondENGHO'!AS16/'Indice PondENGHO'!AS4-1</f>
        <v>0.26746907303914447</v>
      </c>
      <c r="AT18" s="3">
        <f>+'Indice PondENGHO'!AT16/'Indice PondENGHO'!AT4-1</f>
        <v>0.24130905421958193</v>
      </c>
      <c r="AU18" s="3">
        <f>+'Indice PondENGHO'!AU16/'Indice PondENGHO'!AU4-1</f>
        <v>0.38740424112981819</v>
      </c>
      <c r="AV18" s="3">
        <f>+'Indice PondENGHO'!AV16/'Indice PondENGHO'!AV4-1</f>
        <v>0.23763461354140847</v>
      </c>
      <c r="AW18" s="3">
        <f>+'Indice PondENGHO'!AW16/'Indice PondENGHO'!AW4-1</f>
        <v>0.28962718958290035</v>
      </c>
      <c r="AX18" s="3">
        <f>+'Indice PondENGHO'!AX16/'Indice PondENGHO'!AX4-1</f>
        <v>0.22557162450407997</v>
      </c>
      <c r="AY18" s="11">
        <f>+'Indice PondENGHO'!AY16/'Indice PondENGHO'!AY4-1</f>
        <v>0.20311231490150239</v>
      </c>
      <c r="AZ18" s="10">
        <f>+'Indice PondENGHO'!AZ16/'Indice PondENGHO'!AZ4-1</f>
        <v>0.21851239612670637</v>
      </c>
      <c r="BA18" s="3">
        <f>+'Indice PondENGHO'!BA16/'Indice PondENGHO'!BA4-1</f>
        <v>0.22313241764553893</v>
      </c>
      <c r="BB18" s="3">
        <f>+'Indice PondENGHO'!BB16/'Indice PondENGHO'!BB4-1</f>
        <v>0.16452988393609158</v>
      </c>
      <c r="BC18" s="3">
        <f>+'Indice PondENGHO'!BC16/'Indice PondENGHO'!BC4-1</f>
        <v>0.51336979559476981</v>
      </c>
      <c r="BD18" s="3">
        <f>+'Indice PondENGHO'!BD16/'Indice PondENGHO'!BD4-1</f>
        <v>0.19242437793982847</v>
      </c>
      <c r="BE18" s="3">
        <f>+'Indice PondENGHO'!BE16/'Indice PondENGHO'!BE4-1</f>
        <v>0.26848683379087834</v>
      </c>
      <c r="BF18" s="3">
        <f>+'Indice PondENGHO'!BF16/'Indice PondENGHO'!BF4-1</f>
        <v>0.23849063339420784</v>
      </c>
      <c r="BG18" s="3">
        <f>+'Indice PondENGHO'!BG16/'Indice PondENGHO'!BG4-1</f>
        <v>0.38380830860253257</v>
      </c>
      <c r="BH18" s="3">
        <f>+'Indice PondENGHO'!BH16/'Indice PondENGHO'!BH4-1</f>
        <v>0.23728261058568378</v>
      </c>
      <c r="BI18" s="3">
        <f>+'Indice PondENGHO'!BI16/'Indice PondENGHO'!BI4-1</f>
        <v>0.2788096859031175</v>
      </c>
      <c r="BJ18" s="3">
        <f>+'Indice PondENGHO'!BJ16/'Indice PondENGHO'!BJ4-1</f>
        <v>0.22606972643951684</v>
      </c>
      <c r="BK18" s="11">
        <f>+'Indice PondENGHO'!BK16/'Indice PondENGHO'!BK4-1</f>
        <v>0.20395740515616922</v>
      </c>
      <c r="BL18" s="2">
        <f t="shared" si="1"/>
        <v>43132</v>
      </c>
      <c r="BM18" s="10">
        <f>+'Indice PondENGHO'!BL16/'Indice PondENGHO'!BL4-1</f>
        <v>0.24891886226994431</v>
      </c>
      <c r="BN18" s="3">
        <f>+'Indice PondENGHO'!BM16/'Indice PondENGHO'!BM4-1</f>
        <v>0.2542571925849535</v>
      </c>
      <c r="BO18" s="3">
        <f>+'Indice PondENGHO'!BN16/'Indice PondENGHO'!BN4-1</f>
        <v>0.25610756773461008</v>
      </c>
      <c r="BP18" s="3">
        <f>+'Indice PondENGHO'!BO16/'Indice PondENGHO'!BO4-1</f>
        <v>0.25556275020032881</v>
      </c>
      <c r="BQ18" s="11">
        <f>+'Indice PondENGHO'!BP16/'Indice PondENGHO'!BP4-1</f>
        <v>0.2566066075403437</v>
      </c>
      <c r="BR18" s="10">
        <f>+'Indice PondENGHO'!BQ16/'Indice PondENGHO'!BQ4-1</f>
        <v>0.21563032768179569</v>
      </c>
      <c r="BS18" s="3">
        <f>+'Indice PondENGHO'!BR16/'Indice PondENGHO'!BR4-1</f>
        <v>0.22426045262592753</v>
      </c>
      <c r="BT18" s="3">
        <f>+'Indice PondENGHO'!BS16/'Indice PondENGHO'!BS4-1</f>
        <v>0.16422077556116821</v>
      </c>
      <c r="BU18" s="3">
        <f>+'Indice PondENGHO'!BT16/'Indice PondENGHO'!BT4-1</f>
        <v>0.52421709928131088</v>
      </c>
      <c r="BV18" s="3">
        <f>+'Indice PondENGHO'!BU16/'Indice PondENGHO'!BU4-1</f>
        <v>0.19084341223366641</v>
      </c>
      <c r="BW18" s="3">
        <f>+'Indice PondENGHO'!BV16/'Indice PondENGHO'!BV4-1</f>
        <v>0.26736386751384011</v>
      </c>
      <c r="BX18" s="3">
        <f>+'Indice PondENGHO'!BW16/'Indice PondENGHO'!BW4-1</f>
        <v>0.24161150346127558</v>
      </c>
      <c r="BY18" s="3">
        <f>+'Indice PondENGHO'!BX16/'Indice PondENGHO'!BX4-1</f>
        <v>0.38827087767000146</v>
      </c>
      <c r="BZ18" s="3">
        <f>+'Indice PondENGHO'!BY16/'Indice PondENGHO'!BY4-1</f>
        <v>0.23739143020671971</v>
      </c>
      <c r="CA18" s="3">
        <f>+'Indice PondENGHO'!BZ16/'Indice PondENGHO'!BZ4-1</f>
        <v>0.28654327015172298</v>
      </c>
      <c r="CB18" s="3">
        <f>+'Indice PondENGHO'!CA16/'Indice PondENGHO'!CA4-1</f>
        <v>0.22460505913922524</v>
      </c>
      <c r="CC18" s="11">
        <f>+'Indice PondENGHO'!CB16/'Indice PondENGHO'!CB4-1</f>
        <v>0.20306205359919005</v>
      </c>
      <c r="CD18" s="3">
        <f>+'Indice PondENGHO'!CC16/'Indice PondENGHO'!CC4-1</f>
        <v>0.25498556730841204</v>
      </c>
      <c r="CE18" s="3">
        <f>+'Indice PondENGHO'!CD16/'Indice PondENGHO'!CD4-1</f>
        <v>0.25498547529744808</v>
      </c>
      <c r="CF18" s="3">
        <f>+'[3]Infla Interanual PondENGHO'!CD18</f>
        <v>0.25511741481545469</v>
      </c>
      <c r="CG18" s="3"/>
      <c r="CI18" s="74">
        <f t="shared" si="8"/>
        <v>-7.6877452703993931E-3</v>
      </c>
      <c r="CJ18" s="74">
        <f t="shared" si="3"/>
        <v>0</v>
      </c>
      <c r="CK18" s="74">
        <f t="shared" si="9"/>
        <v>-7.6877452703993931E-3</v>
      </c>
      <c r="CL18" s="74"/>
      <c r="CM18" s="74"/>
      <c r="CN18" s="74">
        <f>+'[3]Infla Interanual PondENGHO'!CF18</f>
        <v>-7.7145717882638465E-3</v>
      </c>
      <c r="CP18" s="74">
        <f t="shared" si="4"/>
        <v>2.6826517864453336E-5</v>
      </c>
      <c r="CT18" s="75">
        <f t="shared" si="10"/>
        <v>0.24891886226994431</v>
      </c>
      <c r="CU18" s="75">
        <f t="shared" si="11"/>
        <v>0.2542571925849535</v>
      </c>
      <c r="CV18" s="75">
        <f t="shared" si="12"/>
        <v>0.25610756773461008</v>
      </c>
      <c r="CW18" s="75">
        <f t="shared" si="13"/>
        <v>0.25556275020032881</v>
      </c>
      <c r="CX18" s="75">
        <f t="shared" si="14"/>
        <v>0.2566066075403437</v>
      </c>
      <c r="CY18" s="76">
        <f>+'[3]Infla Interanual PondENGHO'!BL18</f>
        <v>0.24903254714008982</v>
      </c>
      <c r="CZ18" s="76">
        <f>+'[3]Infla Interanual PondENGHO'!BM18</f>
        <v>0.25438629427983495</v>
      </c>
      <c r="DA18" s="76">
        <f>+'[3]Infla Interanual PondENGHO'!BN18</f>
        <v>0.25624245564656212</v>
      </c>
      <c r="DB18" s="76">
        <f>+'[3]Infla Interanual PondENGHO'!BO18</f>
        <v>0.25569836063354434</v>
      </c>
      <c r="DC18" s="76">
        <f>+'[3]Infla Interanual PondENGHO'!BP18</f>
        <v>0.25674711892835367</v>
      </c>
      <c r="DE18" s="3">
        <f t="shared" si="5"/>
        <v>-1.1368487014551398E-4</v>
      </c>
      <c r="DF18" s="3">
        <f t="shared" si="6"/>
        <v>-1.2910169488145051E-4</v>
      </c>
      <c r="DG18" s="3">
        <f t="shared" si="6"/>
        <v>-1.3488791195204186E-4</v>
      </c>
      <c r="DH18" s="3">
        <f t="shared" si="6"/>
        <v>-1.3561043321552724E-4</v>
      </c>
      <c r="DI18" s="3">
        <f t="shared" si="7"/>
        <v>-1.4051138800996732E-4</v>
      </c>
      <c r="DJ18" s="3">
        <f t="shared" si="15"/>
        <v>-1.3193951800660741E-4</v>
      </c>
    </row>
    <row r="19" spans="1:114" x14ac:dyDescent="0.25">
      <c r="A19" s="2">
        <f t="shared" si="0"/>
        <v>43160</v>
      </c>
      <c r="B19" s="1">
        <f t="shared" si="2"/>
        <v>3</v>
      </c>
      <c r="C19" s="1">
        <v>2018</v>
      </c>
      <c r="D19" s="10">
        <f>+'Indice PondENGHO'!D17/'Indice PondENGHO'!D5-1</f>
        <v>0.21209062394348943</v>
      </c>
      <c r="E19" s="3">
        <f>+'Indice PondENGHO'!E17/'Indice PondENGHO'!E5-1</f>
        <v>0.20854484010017105</v>
      </c>
      <c r="F19" s="3">
        <f>+'Indice PondENGHO'!F17/'Indice PondENGHO'!F5-1</f>
        <v>0.1644446130584416</v>
      </c>
      <c r="G19" s="3">
        <f>+'Indice PondENGHO'!G17/'Indice PondENGHO'!G5-1</f>
        <v>0.47760852254108865</v>
      </c>
      <c r="H19" s="3">
        <f>+'Indice PondENGHO'!H17/'Indice PondENGHO'!H5-1</f>
        <v>0.22683791525324115</v>
      </c>
      <c r="I19" s="3">
        <f>+'Indice PondENGHO'!I17/'Indice PondENGHO'!I5-1</f>
        <v>0.25610862123009803</v>
      </c>
      <c r="J19" s="3">
        <f>+'Indice PondENGHO'!J17/'Indice PondENGHO'!J5-1</f>
        <v>0.25802102918471914</v>
      </c>
      <c r="K19" s="3">
        <f>+'Indice PondENGHO'!K17/'Indice PondENGHO'!K5-1</f>
        <v>0.3844667898536116</v>
      </c>
      <c r="L19" s="3">
        <f>+'Indice PondENGHO'!L17/'Indice PondENGHO'!L5-1</f>
        <v>0.23406581755141409</v>
      </c>
      <c r="M19" s="3">
        <f>+'Indice PondENGHO'!M17/'Indice PondENGHO'!M5-1</f>
        <v>0.3276509811160766</v>
      </c>
      <c r="N19" s="3">
        <f>+'Indice PondENGHO'!N17/'Indice PondENGHO'!N5-1</f>
        <v>0.22760396732840937</v>
      </c>
      <c r="O19" s="11">
        <f>+'Indice PondENGHO'!O17/'Indice PondENGHO'!O5-1</f>
        <v>0.19993176948788038</v>
      </c>
      <c r="P19" s="10">
        <f>+'Indice PondENGHO'!P17/'Indice PondENGHO'!P5-1</f>
        <v>0.21195844371239603</v>
      </c>
      <c r="Q19" s="3">
        <f>+'Indice PondENGHO'!Q17/'Indice PondENGHO'!Q5-1</f>
        <v>0.20782187808591712</v>
      </c>
      <c r="R19" s="3">
        <f>+'Indice PondENGHO'!R17/'Indice PondENGHO'!R5-1</f>
        <v>0.16986719637345193</v>
      </c>
      <c r="S19" s="3">
        <f>+'Indice PondENGHO'!S17/'Indice PondENGHO'!S5-1</f>
        <v>0.48103178136978775</v>
      </c>
      <c r="T19" s="3">
        <f>+'Indice PondENGHO'!T17/'Indice PondENGHO'!T5-1</f>
        <v>0.23098624270298873</v>
      </c>
      <c r="U19" s="3">
        <f>+'Indice PondENGHO'!U17/'Indice PondENGHO'!U5-1</f>
        <v>0.25790913584625108</v>
      </c>
      <c r="V19" s="3">
        <f>+'Indice PondENGHO'!V17/'Indice PondENGHO'!V5-1</f>
        <v>0.25363810365924588</v>
      </c>
      <c r="W19" s="3">
        <f>+'Indice PondENGHO'!W17/'Indice PondENGHO'!W5-1</f>
        <v>0.3840560491042575</v>
      </c>
      <c r="X19" s="3">
        <f>+'Indice PondENGHO'!X17/'Indice PondENGHO'!X5-1</f>
        <v>0.23200388414610806</v>
      </c>
      <c r="Y19" s="3">
        <f>+'Indice PondENGHO'!Y17/'Indice PondENGHO'!Y5-1</f>
        <v>0.33300053469810043</v>
      </c>
      <c r="Z19" s="3">
        <f>+'Indice PondENGHO'!Z17/'Indice PondENGHO'!Z5-1</f>
        <v>0.23106964468438163</v>
      </c>
      <c r="AA19" s="11">
        <f>+'Indice PondENGHO'!AA17/'Indice PondENGHO'!AA5-1</f>
        <v>0.20218263894427113</v>
      </c>
      <c r="AB19" s="10">
        <f>+'Indice PondENGHO'!AB17/'Indice PondENGHO'!AB5-1</f>
        <v>0.21151233208641229</v>
      </c>
      <c r="AC19" s="3">
        <f>+'Indice PondENGHO'!AC17/'Indice PondENGHO'!AC5-1</f>
        <v>0.20703548504962632</v>
      </c>
      <c r="AD19" s="3">
        <f>+'Indice PondENGHO'!AD17/'Indice PondENGHO'!AD5-1</f>
        <v>0.17307851562658905</v>
      </c>
      <c r="AE19" s="3">
        <f>+'Indice PondENGHO'!AE17/'Indice PondENGHO'!AE5-1</f>
        <v>0.48415831805898435</v>
      </c>
      <c r="AF19" s="3">
        <f>+'Indice PondENGHO'!AF17/'Indice PondENGHO'!AF5-1</f>
        <v>0.23426374118548221</v>
      </c>
      <c r="AG19" s="3">
        <f>+'Indice PondENGHO'!AG17/'Indice PondENGHO'!AG5-1</f>
        <v>0.25916314705229304</v>
      </c>
      <c r="AH19" s="3">
        <f>+'Indice PondENGHO'!AH17/'Indice PondENGHO'!AH5-1</f>
        <v>0.2519815926813187</v>
      </c>
      <c r="AI19" s="3">
        <f>+'Indice PondENGHO'!AI17/'Indice PondENGHO'!AI5-1</f>
        <v>0.38416450011817527</v>
      </c>
      <c r="AJ19" s="3">
        <f>+'Indice PondENGHO'!AJ17/'Indice PondENGHO'!AJ5-1</f>
        <v>0.23080968793252965</v>
      </c>
      <c r="AK19" s="3">
        <f>+'Indice PondENGHO'!AK17/'Indice PondENGHO'!AK5-1</f>
        <v>0.3336336379248499</v>
      </c>
      <c r="AL19" s="3">
        <f>+'Indice PondENGHO'!AL17/'Indice PondENGHO'!AL5-1</f>
        <v>0.23285421703107012</v>
      </c>
      <c r="AM19" s="11">
        <f>+'Indice PondENGHO'!AM17/'Indice PondENGHO'!AM5-1</f>
        <v>0.20313337701793044</v>
      </c>
      <c r="AN19" s="10">
        <f>+'Indice PondENGHO'!AN17/'Indice PondENGHO'!AN5-1</f>
        <v>0.21120770114458143</v>
      </c>
      <c r="AO19" s="3">
        <f>+'Indice PondENGHO'!AO17/'Indice PondENGHO'!AO5-1</f>
        <v>0.20747179718698394</v>
      </c>
      <c r="AP19" s="3">
        <f>+'Indice PondENGHO'!AP17/'Indice PondENGHO'!AP5-1</f>
        <v>0.17358330814129075</v>
      </c>
      <c r="AQ19" s="3">
        <f>+'Indice PondENGHO'!AQ17/'Indice PondENGHO'!AQ5-1</f>
        <v>0.48330377054824791</v>
      </c>
      <c r="AR19" s="3">
        <f>+'Indice PondENGHO'!AR17/'Indice PondENGHO'!AR5-1</f>
        <v>0.23485463709465626</v>
      </c>
      <c r="AS19" s="3">
        <f>+'Indice PondENGHO'!AS17/'Indice PondENGHO'!AS5-1</f>
        <v>0.25930618067134015</v>
      </c>
      <c r="AT19" s="3">
        <f>+'Indice PondENGHO'!AT17/'Indice PondENGHO'!AT5-1</f>
        <v>0.24739906331802142</v>
      </c>
      <c r="AU19" s="3">
        <f>+'Indice PondENGHO'!AU17/'Indice PondENGHO'!AU5-1</f>
        <v>0.38189623039408782</v>
      </c>
      <c r="AV19" s="3">
        <f>+'Indice PondENGHO'!AV17/'Indice PondENGHO'!AV5-1</f>
        <v>0.22976964121651355</v>
      </c>
      <c r="AW19" s="3">
        <f>+'Indice PondENGHO'!AW17/'Indice PondENGHO'!AW5-1</f>
        <v>0.33236645720128366</v>
      </c>
      <c r="AX19" s="3">
        <f>+'Indice PondENGHO'!AX17/'Indice PondENGHO'!AX5-1</f>
        <v>0.23489961273997495</v>
      </c>
      <c r="AY19" s="11">
        <f>+'Indice PondENGHO'!AY17/'Indice PondENGHO'!AY5-1</f>
        <v>0.2044270718814345</v>
      </c>
      <c r="AZ19" s="10">
        <f>+'Indice PondENGHO'!AZ17/'Indice PondENGHO'!AZ5-1</f>
        <v>0.21154594742498101</v>
      </c>
      <c r="BA19" s="3">
        <f>+'Indice PondENGHO'!BA17/'Indice PondENGHO'!BA5-1</f>
        <v>0.2074799122780604</v>
      </c>
      <c r="BB19" s="3">
        <f>+'Indice PondENGHO'!BB17/'Indice PondENGHO'!BB5-1</f>
        <v>0.17550866601096105</v>
      </c>
      <c r="BC19" s="3">
        <f>+'Indice PondENGHO'!BC17/'Indice PondENGHO'!BC5-1</f>
        <v>0.48017712203766827</v>
      </c>
      <c r="BD19" s="3">
        <f>+'Indice PondENGHO'!BD17/'Indice PondENGHO'!BD5-1</f>
        <v>0.23765799899168938</v>
      </c>
      <c r="BE19" s="3">
        <f>+'Indice PondENGHO'!BE17/'Indice PondENGHO'!BE5-1</f>
        <v>0.25999078572917544</v>
      </c>
      <c r="BF19" s="3">
        <f>+'Indice PondENGHO'!BF17/'Indice PondENGHO'!BF5-1</f>
        <v>0.24399936903154962</v>
      </c>
      <c r="BG19" s="3">
        <f>+'Indice PondENGHO'!BG17/'Indice PondENGHO'!BG5-1</f>
        <v>0.37930273421042693</v>
      </c>
      <c r="BH19" s="3">
        <f>+'Indice PondENGHO'!BH17/'Indice PondENGHO'!BH5-1</f>
        <v>0.22925278902522694</v>
      </c>
      <c r="BI19" s="3">
        <f>+'Indice PondENGHO'!BI17/'Indice PondENGHO'!BI5-1</f>
        <v>0.33727109452608306</v>
      </c>
      <c r="BJ19" s="3">
        <f>+'Indice PondENGHO'!BJ17/'Indice PondENGHO'!BJ5-1</f>
        <v>0.23458962697319752</v>
      </c>
      <c r="BK19" s="11">
        <f>+'Indice PondENGHO'!BK17/'Indice PondENGHO'!BK5-1</f>
        <v>0.20750594050269333</v>
      </c>
      <c r="BL19" s="2">
        <f t="shared" si="1"/>
        <v>43160</v>
      </c>
      <c r="BM19" s="10">
        <f>+'Indice PondENGHO'!BL17/'Indice PondENGHO'!BL5-1</f>
        <v>0.24646721818517681</v>
      </c>
      <c r="BN19" s="3">
        <f>+'Indice PondENGHO'!BM17/'Indice PondENGHO'!BM5-1</f>
        <v>0.25248526244492631</v>
      </c>
      <c r="BO19" s="3">
        <f>+'Indice PondENGHO'!BN17/'Indice PondENGHO'!BN5-1</f>
        <v>0.25461705458613459</v>
      </c>
      <c r="BP19" s="3">
        <f>+'Indice PondENGHO'!BO17/'Indice PondENGHO'!BO5-1</f>
        <v>0.25519142006973583</v>
      </c>
      <c r="BQ19" s="11">
        <f>+'Indice PondENGHO'!BP17/'Indice PondENGHO'!BP5-1</f>
        <v>0.25822397277571496</v>
      </c>
      <c r="BR19" s="10">
        <f>+'Indice PondENGHO'!BQ17/'Indice PondENGHO'!BQ5-1</f>
        <v>0.21164425940831477</v>
      </c>
      <c r="BS19" s="3">
        <f>+'Indice PondENGHO'!BR17/'Indice PondENGHO'!BR5-1</f>
        <v>0.20760769154557246</v>
      </c>
      <c r="BT19" s="3">
        <f>+'Indice PondENGHO'!BS17/'Indice PondENGHO'!BS5-1</f>
        <v>0.17215484029167794</v>
      </c>
      <c r="BU19" s="3">
        <f>+'Indice PondENGHO'!BT17/'Indice PondENGHO'!BT5-1</f>
        <v>0.48139908200422155</v>
      </c>
      <c r="BV19" s="3">
        <f>+'Indice PondENGHO'!BU17/'Indice PondENGHO'!BU5-1</f>
        <v>0.23472637678550146</v>
      </c>
      <c r="BW19" s="3">
        <f>+'Indice PondENGHO'!BV17/'Indice PondENGHO'!BV5-1</f>
        <v>0.25915521428551092</v>
      </c>
      <c r="BX19" s="3">
        <f>+'Indice PondENGHO'!BW17/'Indice PondENGHO'!BW5-1</f>
        <v>0.24873228379139278</v>
      </c>
      <c r="BY19" s="3">
        <f>+'Indice PondENGHO'!BX17/'Indice PondENGHO'!BX5-1</f>
        <v>0.38224762155160152</v>
      </c>
      <c r="BZ19" s="3">
        <f>+'Indice PondENGHO'!BY17/'Indice PondENGHO'!BY5-1</f>
        <v>0.23051308371535595</v>
      </c>
      <c r="CA19" s="3">
        <f>+'Indice PondENGHO'!BZ17/'Indice PondENGHO'!BZ5-1</f>
        <v>0.33430823136257093</v>
      </c>
      <c r="CB19" s="3">
        <f>+'Indice PondENGHO'!CA17/'Indice PondENGHO'!CA5-1</f>
        <v>0.23339186387062649</v>
      </c>
      <c r="CC19" s="11">
        <f>+'Indice PondENGHO'!CB17/'Indice PondENGHO'!CB5-1</f>
        <v>0.20459812728865234</v>
      </c>
      <c r="CD19" s="3">
        <f>+'Indice PondENGHO'!CC17/'Indice PondENGHO'!CC5-1</f>
        <v>0.25458626424540998</v>
      </c>
      <c r="CE19" s="3">
        <f>+'Indice PondENGHO'!CD17/'Indice PondENGHO'!CD5-1</f>
        <v>0.25458617376696346</v>
      </c>
      <c r="CF19" s="3">
        <f>+'[3]Infla Interanual PondENGHO'!CD19</f>
        <v>0.25481443840030904</v>
      </c>
      <c r="CG19" s="3"/>
      <c r="CI19" s="74">
        <f t="shared" si="8"/>
        <v>-1.1756754590538154E-2</v>
      </c>
      <c r="CJ19" s="74">
        <f t="shared" si="3"/>
        <v>0</v>
      </c>
      <c r="CK19" s="74">
        <f t="shared" si="9"/>
        <v>-1.1756754590538154E-2</v>
      </c>
      <c r="CL19" s="74"/>
      <c r="CM19" s="74"/>
      <c r="CN19" s="74">
        <f>+'[3]Infla Interanual PondENGHO'!CF19</f>
        <v>-1.1898977609271055E-2</v>
      </c>
      <c r="CP19" s="74">
        <f t="shared" si="4"/>
        <v>1.42223018732901E-4</v>
      </c>
      <c r="CT19" s="75">
        <f t="shared" si="10"/>
        <v>0.24646721818517681</v>
      </c>
      <c r="CU19" s="75">
        <f t="shared" si="11"/>
        <v>0.25248526244492631</v>
      </c>
      <c r="CV19" s="75">
        <f t="shared" si="12"/>
        <v>0.25461705458613459</v>
      </c>
      <c r="CW19" s="75">
        <f t="shared" si="13"/>
        <v>0.25519142006973583</v>
      </c>
      <c r="CX19" s="75">
        <f t="shared" si="14"/>
        <v>0.25822397277571496</v>
      </c>
      <c r="CY19" s="76">
        <f>+'[3]Infla Interanual PondENGHO'!BL19</f>
        <v>0.24660586506229731</v>
      </c>
      <c r="CZ19" s="76">
        <f>+'[3]Infla Interanual PondENGHO'!BM19</f>
        <v>0.25267602736321471</v>
      </c>
      <c r="DA19" s="76">
        <f>+'[3]Infla Interanual PondENGHO'!BN19</f>
        <v>0.25483745893753529</v>
      </c>
      <c r="DB19" s="76">
        <f>+'[3]Infla Interanual PondENGHO'!BO19</f>
        <v>0.25543320671427172</v>
      </c>
      <c r="DC19" s="76">
        <f>+'[3]Infla Interanual PondENGHO'!BP19</f>
        <v>0.25850484267156837</v>
      </c>
      <c r="DE19" s="3">
        <f t="shared" si="5"/>
        <v>-1.3864687712050738E-4</v>
      </c>
      <c r="DF19" s="3">
        <f t="shared" si="6"/>
        <v>-1.907649182883997E-4</v>
      </c>
      <c r="DG19" s="3">
        <f t="shared" si="6"/>
        <v>-2.204043514006937E-4</v>
      </c>
      <c r="DH19" s="3">
        <f t="shared" si="6"/>
        <v>-2.4178664453589072E-4</v>
      </c>
      <c r="DI19" s="3">
        <f t="shared" si="7"/>
        <v>-2.8086989585340838E-4</v>
      </c>
      <c r="DJ19" s="3">
        <f t="shared" si="15"/>
        <v>-2.2826463334557623E-4</v>
      </c>
    </row>
    <row r="20" spans="1:114" x14ac:dyDescent="0.25">
      <c r="A20" s="2">
        <f t="shared" si="0"/>
        <v>43191</v>
      </c>
      <c r="B20" s="1">
        <f t="shared" si="2"/>
        <v>4</v>
      </c>
      <c r="C20" s="1">
        <v>2018</v>
      </c>
      <c r="D20" s="10">
        <f>+'Indice PondENGHO'!D18/'Indice PondENGHO'!D6-1</f>
        <v>0.19950990422720105</v>
      </c>
      <c r="E20" s="3">
        <f>+'Indice PondENGHO'!E18/'Indice PondENGHO'!E6-1</f>
        <v>0.19629916346806464</v>
      </c>
      <c r="F20" s="3">
        <f>+'Indice PondENGHO'!F18/'Indice PondENGHO'!F6-1</f>
        <v>0.16554205295876745</v>
      </c>
      <c r="G20" s="3">
        <f>+'Indice PondENGHO'!G18/'Indice PondENGHO'!G6-1</f>
        <v>0.51269324025883778</v>
      </c>
      <c r="H20" s="3">
        <f>+'Indice PondENGHO'!H18/'Indice PondENGHO'!H6-1</f>
        <v>0.2272909072401228</v>
      </c>
      <c r="I20" s="3">
        <f>+'Indice PondENGHO'!I18/'Indice PondENGHO'!I6-1</f>
        <v>0.25542864772609009</v>
      </c>
      <c r="J20" s="3">
        <f>+'Indice PondENGHO'!J18/'Indice PondENGHO'!J6-1</f>
        <v>0.29592432581393813</v>
      </c>
      <c r="K20" s="3">
        <f>+'Indice PondENGHO'!K18/'Indice PondENGHO'!K6-1</f>
        <v>0.31093976573940418</v>
      </c>
      <c r="L20" s="3">
        <f>+'Indice PondENGHO'!L18/'Indice PondENGHO'!L6-1</f>
        <v>0.22703728573646265</v>
      </c>
      <c r="M20" s="3">
        <f>+'Indice PondENGHO'!M18/'Indice PondENGHO'!M6-1</f>
        <v>0.30341408366373956</v>
      </c>
      <c r="N20" s="3">
        <f>+'Indice PondENGHO'!N18/'Indice PondENGHO'!N6-1</f>
        <v>0.23133149727471403</v>
      </c>
      <c r="O20" s="11">
        <f>+'Indice PondENGHO'!O18/'Indice PondENGHO'!O6-1</f>
        <v>0.19850135337716135</v>
      </c>
      <c r="P20" s="10">
        <f>+'Indice PondENGHO'!P18/'Indice PondENGHO'!P6-1</f>
        <v>0.1992822737799862</v>
      </c>
      <c r="Q20" s="3">
        <f>+'Indice PondENGHO'!Q18/'Indice PondENGHO'!Q6-1</f>
        <v>0.19558589402317628</v>
      </c>
      <c r="R20" s="3">
        <f>+'Indice PondENGHO'!R18/'Indice PondENGHO'!R6-1</f>
        <v>0.16848626261779387</v>
      </c>
      <c r="S20" s="3">
        <f>+'Indice PondENGHO'!S18/'Indice PondENGHO'!S6-1</f>
        <v>0.51228138869582884</v>
      </c>
      <c r="T20" s="3">
        <f>+'Indice PondENGHO'!T18/'Indice PondENGHO'!T6-1</f>
        <v>0.23179153084976178</v>
      </c>
      <c r="U20" s="3">
        <f>+'Indice PondENGHO'!U18/'Indice PondENGHO'!U6-1</f>
        <v>0.25768820935030612</v>
      </c>
      <c r="V20" s="3">
        <f>+'Indice PondENGHO'!V18/'Indice PondENGHO'!V6-1</f>
        <v>0.29297079781323521</v>
      </c>
      <c r="W20" s="3">
        <f>+'Indice PondENGHO'!W18/'Indice PondENGHO'!W6-1</f>
        <v>0.30915008618220519</v>
      </c>
      <c r="X20" s="3">
        <f>+'Indice PondENGHO'!X18/'Indice PondENGHO'!X6-1</f>
        <v>0.22500995496710718</v>
      </c>
      <c r="Y20" s="3">
        <f>+'Indice PondENGHO'!Y18/'Indice PondENGHO'!Y6-1</f>
        <v>0.30293280631526409</v>
      </c>
      <c r="Z20" s="3">
        <f>+'Indice PondENGHO'!Z18/'Indice PondENGHO'!Z6-1</f>
        <v>0.23472263399154891</v>
      </c>
      <c r="AA20" s="11">
        <f>+'Indice PondENGHO'!AA18/'Indice PondENGHO'!AA6-1</f>
        <v>0.20107198483204902</v>
      </c>
      <c r="AB20" s="10">
        <f>+'Indice PondENGHO'!AB18/'Indice PondENGHO'!AB6-1</f>
        <v>0.19895918449588734</v>
      </c>
      <c r="AC20" s="3">
        <f>+'Indice PondENGHO'!AC18/'Indice PondENGHO'!AC6-1</f>
        <v>0.19498919314609187</v>
      </c>
      <c r="AD20" s="3">
        <f>+'Indice PondENGHO'!AD18/'Indice PondENGHO'!AD6-1</f>
        <v>0.17059336696685312</v>
      </c>
      <c r="AE20" s="3">
        <f>+'Indice PondENGHO'!AE18/'Indice PondENGHO'!AE6-1</f>
        <v>0.51261198505504901</v>
      </c>
      <c r="AF20" s="3">
        <f>+'Indice PondENGHO'!AF18/'Indice PondENGHO'!AF6-1</f>
        <v>0.23551417188495538</v>
      </c>
      <c r="AG20" s="3">
        <f>+'Indice PondENGHO'!AG18/'Indice PondENGHO'!AG6-1</f>
        <v>0.2592079537978984</v>
      </c>
      <c r="AH20" s="3">
        <f>+'Indice PondENGHO'!AH18/'Indice PondENGHO'!AH6-1</f>
        <v>0.29119544676660425</v>
      </c>
      <c r="AI20" s="3">
        <f>+'Indice PondENGHO'!AI18/'Indice PondENGHO'!AI6-1</f>
        <v>0.30896820098246791</v>
      </c>
      <c r="AJ20" s="3">
        <f>+'Indice PondENGHO'!AJ18/'Indice PondENGHO'!AJ6-1</f>
        <v>0.22385950474427929</v>
      </c>
      <c r="AK20" s="3">
        <f>+'Indice PondENGHO'!AK18/'Indice PondENGHO'!AK6-1</f>
        <v>0.30267028723701372</v>
      </c>
      <c r="AL20" s="3">
        <f>+'Indice PondENGHO'!AL18/'Indice PondENGHO'!AL6-1</f>
        <v>0.23724542652054259</v>
      </c>
      <c r="AM20" s="11">
        <f>+'Indice PondENGHO'!AM18/'Indice PondENGHO'!AM6-1</f>
        <v>0.20233221166178095</v>
      </c>
      <c r="AN20" s="10">
        <f>+'Indice PondENGHO'!AN18/'Indice PondENGHO'!AN6-1</f>
        <v>0.19894212094661823</v>
      </c>
      <c r="AO20" s="3">
        <f>+'Indice PondENGHO'!AO18/'Indice PondENGHO'!AO6-1</f>
        <v>0.19523183310793479</v>
      </c>
      <c r="AP20" s="3">
        <f>+'Indice PondENGHO'!AP18/'Indice PondENGHO'!AP6-1</f>
        <v>0.17061401137900778</v>
      </c>
      <c r="AQ20" s="3">
        <f>+'Indice PondENGHO'!AQ18/'Indice PondENGHO'!AQ6-1</f>
        <v>0.51146112744361716</v>
      </c>
      <c r="AR20" s="3">
        <f>+'Indice PondENGHO'!AR18/'Indice PondENGHO'!AR6-1</f>
        <v>0.23629751886311046</v>
      </c>
      <c r="AS20" s="3">
        <f>+'Indice PondENGHO'!AS18/'Indice PondENGHO'!AS6-1</f>
        <v>0.25953347555382966</v>
      </c>
      <c r="AT20" s="3">
        <f>+'Indice PondENGHO'!AT18/'Indice PondENGHO'!AT6-1</f>
        <v>0.28854686647360017</v>
      </c>
      <c r="AU20" s="3">
        <f>+'Indice PondENGHO'!AU18/'Indice PondENGHO'!AU6-1</f>
        <v>0.30609666884957965</v>
      </c>
      <c r="AV20" s="3">
        <f>+'Indice PondENGHO'!AV18/'Indice PondENGHO'!AV6-1</f>
        <v>0.22166425968346548</v>
      </c>
      <c r="AW20" s="3">
        <f>+'Indice PondENGHO'!AW18/'Indice PondENGHO'!AW6-1</f>
        <v>0.30178597833951293</v>
      </c>
      <c r="AX20" s="3">
        <f>+'Indice PondENGHO'!AX18/'Indice PondENGHO'!AX6-1</f>
        <v>0.23888959528683729</v>
      </c>
      <c r="AY20" s="11">
        <f>+'Indice PondENGHO'!AY18/'Indice PondENGHO'!AY6-1</f>
        <v>0.20293694461950862</v>
      </c>
      <c r="AZ20" s="10">
        <f>+'Indice PondENGHO'!AZ18/'Indice PondENGHO'!AZ6-1</f>
        <v>0.19911723109628809</v>
      </c>
      <c r="BA20" s="3">
        <f>+'Indice PondENGHO'!BA18/'Indice PondENGHO'!BA6-1</f>
        <v>0.19513258070733053</v>
      </c>
      <c r="BB20" s="3">
        <f>+'Indice PondENGHO'!BB18/'Indice PondENGHO'!BB6-1</f>
        <v>0.17145716693799895</v>
      </c>
      <c r="BC20" s="3">
        <f>+'Indice PondENGHO'!BC18/'Indice PondENGHO'!BC6-1</f>
        <v>0.5073467481680265</v>
      </c>
      <c r="BD20" s="3">
        <f>+'Indice PondENGHO'!BD18/'Indice PondENGHO'!BD6-1</f>
        <v>0.2393272548483385</v>
      </c>
      <c r="BE20" s="3">
        <f>+'Indice PondENGHO'!BE18/'Indice PondENGHO'!BE6-1</f>
        <v>0.26043312594395895</v>
      </c>
      <c r="BF20" s="3">
        <f>+'Indice PondENGHO'!BF18/'Indice PondENGHO'!BF6-1</f>
        <v>0.28621506631079741</v>
      </c>
      <c r="BG20" s="3">
        <f>+'Indice PondENGHO'!BG18/'Indice PondENGHO'!BG6-1</f>
        <v>0.30323542012371463</v>
      </c>
      <c r="BH20" s="3">
        <f>+'Indice PondENGHO'!BH18/'Indice PondENGHO'!BH6-1</f>
        <v>0.21984147430223633</v>
      </c>
      <c r="BI20" s="3">
        <f>+'Indice PondENGHO'!BI18/'Indice PondENGHO'!BI6-1</f>
        <v>0.30232665273462556</v>
      </c>
      <c r="BJ20" s="3">
        <f>+'Indice PondENGHO'!BJ18/'Indice PondENGHO'!BJ6-1</f>
        <v>0.23884677919333819</v>
      </c>
      <c r="BK20" s="11">
        <f>+'Indice PondENGHO'!BK18/'Indice PondENGHO'!BK6-1</f>
        <v>0.20524130765877224</v>
      </c>
      <c r="BL20" s="2">
        <f t="shared" si="1"/>
        <v>43191</v>
      </c>
      <c r="BM20" s="10">
        <f>+'Indice PondENGHO'!BL18/'Indice PondENGHO'!BL6-1</f>
        <v>0.24573425525427028</v>
      </c>
      <c r="BN20" s="3">
        <f>+'Indice PondENGHO'!BM18/'Indice PondENGHO'!BM6-1</f>
        <v>0.25265211534732779</v>
      </c>
      <c r="BO20" s="3">
        <f>+'Indice PondENGHO'!BN18/'Indice PondENGHO'!BN6-1</f>
        <v>0.25471301396087553</v>
      </c>
      <c r="BP20" s="3">
        <f>+'Indice PondENGHO'!BO18/'Indice PondENGHO'!BO6-1</f>
        <v>0.25690212521804967</v>
      </c>
      <c r="BQ20" s="11">
        <f>+'Indice PondENGHO'!BP18/'Indice PondENGHO'!BP6-1</f>
        <v>0.26059203523430186</v>
      </c>
      <c r="BR20" s="10">
        <f>+'Indice PondENGHO'!BQ18/'Indice PondENGHO'!BQ6-1</f>
        <v>0.1991512684819654</v>
      </c>
      <c r="BS20" s="3">
        <f>+'Indice PondENGHO'!BR18/'Indice PondENGHO'!BR6-1</f>
        <v>0.19536829758968066</v>
      </c>
      <c r="BT20" s="3">
        <f>+'Indice PondENGHO'!BS18/'Indice PondENGHO'!BS6-1</f>
        <v>0.16979543609454795</v>
      </c>
      <c r="BU20" s="3">
        <f>+'Indice PondENGHO'!BT18/'Indice PondENGHO'!BT6-1</f>
        <v>0.51058621695033679</v>
      </c>
      <c r="BV20" s="3">
        <f>+'Indice PondENGHO'!BU18/'Indice PondENGHO'!BU6-1</f>
        <v>0.23606625183415919</v>
      </c>
      <c r="BW20" s="3">
        <f>+'Indice PondENGHO'!BV18/'Indice PondENGHO'!BV6-1</f>
        <v>0.25931777584742988</v>
      </c>
      <c r="BX20" s="3">
        <f>+'Indice PondENGHO'!BW18/'Indice PondENGHO'!BW6-1</f>
        <v>0.28940933735100205</v>
      </c>
      <c r="BY20" s="3">
        <f>+'Indice PondENGHO'!BX18/'Indice PondENGHO'!BX6-1</f>
        <v>0.30690198234157995</v>
      </c>
      <c r="BZ20" s="3">
        <f>+'Indice PondENGHO'!BY18/'Indice PondENGHO'!BY6-1</f>
        <v>0.22237937616318737</v>
      </c>
      <c r="CA20" s="3">
        <f>+'Indice PondENGHO'!BZ18/'Indice PondENGHO'!BZ6-1</f>
        <v>0.30240672928846069</v>
      </c>
      <c r="CB20" s="3">
        <f>+'Indice PondENGHO'!CA18/'Indice PondENGHO'!CA6-1</f>
        <v>0.23749263415183641</v>
      </c>
      <c r="CC20" s="11">
        <f>+'Indice PondENGHO'!CB18/'Indice PondENGHO'!CB6-1</f>
        <v>0.20299474873475121</v>
      </c>
      <c r="CD20" s="3">
        <f>+'Indice PondENGHO'!CC18/'Indice PondENGHO'!CC6-1</f>
        <v>0.25568391738029939</v>
      </c>
      <c r="CE20" s="3">
        <f>+'Indice PondENGHO'!CD18/'Indice PondENGHO'!CD6-1</f>
        <v>0.25568391738029939</v>
      </c>
      <c r="CF20" s="3">
        <f>+'[3]Infla Interanual PondENGHO'!CD20</f>
        <v>0.25570459140899238</v>
      </c>
      <c r="CG20" s="3"/>
      <c r="CI20" s="74">
        <f t="shared" si="8"/>
        <v>-1.4857779980031571E-2</v>
      </c>
      <c r="CJ20" s="74">
        <f t="shared" si="3"/>
        <v>0</v>
      </c>
      <c r="CK20" s="74">
        <f t="shared" si="9"/>
        <v>-1.4857779980031571E-2</v>
      </c>
      <c r="CL20" s="74"/>
      <c r="CM20" s="74"/>
      <c r="CN20" s="74">
        <f>+'[3]Infla Interanual PondENGHO'!CF20</f>
        <v>-1.4930821619093759E-2</v>
      </c>
      <c r="CP20" s="74">
        <f t="shared" si="4"/>
        <v>7.3041639062187969E-5</v>
      </c>
      <c r="CT20" s="75">
        <f t="shared" si="10"/>
        <v>0.24573425525427028</v>
      </c>
      <c r="CU20" s="75">
        <f t="shared" si="11"/>
        <v>0.25265211534732779</v>
      </c>
      <c r="CV20" s="75">
        <f t="shared" si="12"/>
        <v>0.25471301396087553</v>
      </c>
      <c r="CW20" s="75">
        <f t="shared" si="13"/>
        <v>0.25690212521804967</v>
      </c>
      <c r="CX20" s="75">
        <f t="shared" si="14"/>
        <v>0.26059203523430186</v>
      </c>
      <c r="CY20" s="76">
        <f>+'[3]Infla Interanual PondENGHO'!BL20</f>
        <v>0.24572370482790729</v>
      </c>
      <c r="CZ20" s="76">
        <f>+'[3]Infla Interanual PondENGHO'!BM20</f>
        <v>0.25264863032927809</v>
      </c>
      <c r="DA20" s="76">
        <f>+'[3]Infla Interanual PondENGHO'!BN20</f>
        <v>0.25472009057417733</v>
      </c>
      <c r="DB20" s="76">
        <f>+'[3]Infla Interanual PondENGHO'!BO20</f>
        <v>0.25692046833828464</v>
      </c>
      <c r="DC20" s="76">
        <f>+'[3]Infla Interanual PondENGHO'!BP20</f>
        <v>0.26065452644700104</v>
      </c>
      <c r="DE20" s="3">
        <f t="shared" si="5"/>
        <v>1.0550426362998522E-5</v>
      </c>
      <c r="DF20" s="3">
        <f t="shared" si="6"/>
        <v>3.4850180496981409E-6</v>
      </c>
      <c r="DG20" s="3">
        <f t="shared" si="6"/>
        <v>-7.0766133017929889E-6</v>
      </c>
      <c r="DH20" s="3">
        <f t="shared" si="6"/>
        <v>-1.8343120234964871E-5</v>
      </c>
      <c r="DI20" s="3">
        <f t="shared" si="7"/>
        <v>-6.2491212699189447E-5</v>
      </c>
      <c r="DJ20" s="3">
        <f t="shared" si="15"/>
        <v>-2.0674028692990731E-5</v>
      </c>
    </row>
    <row r="21" spans="1:114" x14ac:dyDescent="0.25">
      <c r="A21" s="2">
        <f t="shared" si="0"/>
        <v>43221</v>
      </c>
      <c r="B21" s="1">
        <f t="shared" si="2"/>
        <v>5</v>
      </c>
      <c r="C21" s="1">
        <v>2018</v>
      </c>
      <c r="D21" s="10">
        <f>+'Indice PondENGHO'!D19/'Indice PondENGHO'!D7-1</f>
        <v>0.22131352005648819</v>
      </c>
      <c r="E21" s="3">
        <f>+'Indice PondENGHO'!E19/'Indice PondENGHO'!E7-1</f>
        <v>0.19661746658237034</v>
      </c>
      <c r="F21" s="3">
        <f>+'Indice PondENGHO'!F19/'Indice PondENGHO'!F7-1</f>
        <v>0.16596684049164345</v>
      </c>
      <c r="G21" s="3">
        <f>+'Indice PondENGHO'!G19/'Indice PondENGHO'!G7-1</f>
        <v>0.47985226631560929</v>
      </c>
      <c r="H21" s="3">
        <f>+'Indice PondENGHO'!H19/'Indice PondENGHO'!H7-1</f>
        <v>0.22171627474977718</v>
      </c>
      <c r="I21" s="3">
        <f>+'Indice PondENGHO'!I19/'Indice PondENGHO'!I7-1</f>
        <v>0.2635314130906794</v>
      </c>
      <c r="J21" s="3">
        <f>+'Indice PondENGHO'!J19/'Indice PondENGHO'!J7-1</f>
        <v>0.30772771749544514</v>
      </c>
      <c r="K21" s="3">
        <f>+'Indice PondENGHO'!K19/'Indice PondENGHO'!K7-1</f>
        <v>0.35640086052459408</v>
      </c>
      <c r="L21" s="3">
        <f>+'Indice PondENGHO'!L19/'Indice PondENGHO'!L7-1</f>
        <v>0.2474176974470923</v>
      </c>
      <c r="M21" s="3">
        <f>+'Indice PondENGHO'!M19/'Indice PondENGHO'!M7-1</f>
        <v>0.29284570742106286</v>
      </c>
      <c r="N21" s="3">
        <f>+'Indice PondENGHO'!N19/'Indice PondENGHO'!N7-1</f>
        <v>0.23987050217656214</v>
      </c>
      <c r="O21" s="11">
        <f>+'Indice PondENGHO'!O19/'Indice PondENGHO'!O7-1</f>
        <v>0.20623282389910891</v>
      </c>
      <c r="P21" s="10">
        <f>+'Indice PondENGHO'!P19/'Indice PondENGHO'!P7-1</f>
        <v>0.22155061183739466</v>
      </c>
      <c r="Q21" s="3">
        <f>+'Indice PondENGHO'!Q19/'Indice PondENGHO'!Q7-1</f>
        <v>0.19503493786062798</v>
      </c>
      <c r="R21" s="3">
        <f>+'Indice PondENGHO'!R19/'Indice PondENGHO'!R7-1</f>
        <v>0.16941203163150798</v>
      </c>
      <c r="S21" s="3">
        <f>+'Indice PondENGHO'!S19/'Indice PondENGHO'!S7-1</f>
        <v>0.47624669672625153</v>
      </c>
      <c r="T21" s="3">
        <f>+'Indice PondENGHO'!T19/'Indice PondENGHO'!T7-1</f>
        <v>0.22615002820973551</v>
      </c>
      <c r="U21" s="3">
        <f>+'Indice PondENGHO'!U19/'Indice PondENGHO'!U7-1</f>
        <v>0.26572926088439686</v>
      </c>
      <c r="V21" s="3">
        <f>+'Indice PondENGHO'!V19/'Indice PondENGHO'!V7-1</f>
        <v>0.3054748453581051</v>
      </c>
      <c r="W21" s="3">
        <f>+'Indice PondENGHO'!W19/'Indice PondENGHO'!W7-1</f>
        <v>0.35560495636924006</v>
      </c>
      <c r="X21" s="3">
        <f>+'Indice PondENGHO'!X19/'Indice PondENGHO'!X7-1</f>
        <v>0.24599972417498317</v>
      </c>
      <c r="Y21" s="3">
        <f>+'Indice PondENGHO'!Y19/'Indice PondENGHO'!Y7-1</f>
        <v>0.29002349904852354</v>
      </c>
      <c r="Z21" s="3">
        <f>+'Indice PondENGHO'!Z19/'Indice PondENGHO'!Z7-1</f>
        <v>0.24458107575330112</v>
      </c>
      <c r="AA21" s="11">
        <f>+'Indice PondENGHO'!AA19/'Indice PondENGHO'!AA7-1</f>
        <v>0.20907340531538621</v>
      </c>
      <c r="AB21" s="10">
        <f>+'Indice PondENGHO'!AB19/'Indice PondENGHO'!AB7-1</f>
        <v>0.22147340720485098</v>
      </c>
      <c r="AC21" s="3">
        <f>+'Indice PondENGHO'!AC19/'Indice PondENGHO'!AC7-1</f>
        <v>0.19492438015061397</v>
      </c>
      <c r="AD21" s="3">
        <f>+'Indice PondENGHO'!AD19/'Indice PondENGHO'!AD7-1</f>
        <v>0.17166538933212605</v>
      </c>
      <c r="AE21" s="3">
        <f>+'Indice PondENGHO'!AE19/'Indice PondENGHO'!AE7-1</f>
        <v>0.47531393169934311</v>
      </c>
      <c r="AF21" s="3">
        <f>+'Indice PondENGHO'!AF19/'Indice PondENGHO'!AF7-1</f>
        <v>0.22963597755936971</v>
      </c>
      <c r="AG21" s="3">
        <f>+'Indice PondENGHO'!AG19/'Indice PondENGHO'!AG7-1</f>
        <v>0.26705113967967153</v>
      </c>
      <c r="AH21" s="3">
        <f>+'Indice PondENGHO'!AH19/'Indice PondENGHO'!AH7-1</f>
        <v>0.30389830759781766</v>
      </c>
      <c r="AI21" s="3">
        <f>+'Indice PondENGHO'!AI19/'Indice PondENGHO'!AI7-1</f>
        <v>0.35615909881263441</v>
      </c>
      <c r="AJ21" s="3">
        <f>+'Indice PondENGHO'!AJ19/'Indice PondENGHO'!AJ7-1</f>
        <v>0.24582529959496591</v>
      </c>
      <c r="AK21" s="3">
        <f>+'Indice PondENGHO'!AK19/'Indice PondENGHO'!AK7-1</f>
        <v>0.28928363365051468</v>
      </c>
      <c r="AL21" s="3">
        <f>+'Indice PondENGHO'!AL19/'Indice PondENGHO'!AL7-1</f>
        <v>0.24850507185160886</v>
      </c>
      <c r="AM21" s="11">
        <f>+'Indice PondENGHO'!AM19/'Indice PondENGHO'!AM7-1</f>
        <v>0.21059714173554078</v>
      </c>
      <c r="AN21" s="10">
        <f>+'Indice PondENGHO'!AN19/'Indice PondENGHO'!AN7-1</f>
        <v>0.22164694197302892</v>
      </c>
      <c r="AO21" s="3">
        <f>+'Indice PondENGHO'!AO19/'Indice PondENGHO'!AO7-1</f>
        <v>0.1949363444753216</v>
      </c>
      <c r="AP21" s="3">
        <f>+'Indice PondENGHO'!AP19/'Indice PondENGHO'!AP7-1</f>
        <v>0.17258612338005541</v>
      </c>
      <c r="AQ21" s="3">
        <f>+'Indice PondENGHO'!AQ19/'Indice PondENGHO'!AQ7-1</f>
        <v>0.47312118893264166</v>
      </c>
      <c r="AR21" s="3">
        <f>+'Indice PondENGHO'!AR19/'Indice PondENGHO'!AR7-1</f>
        <v>0.23039253844457819</v>
      </c>
      <c r="AS21" s="3">
        <f>+'Indice PondENGHO'!AS19/'Indice PondENGHO'!AS7-1</f>
        <v>0.26787773712582252</v>
      </c>
      <c r="AT21" s="3">
        <f>+'Indice PondENGHO'!AT19/'Indice PondENGHO'!AT7-1</f>
        <v>0.30180595526493303</v>
      </c>
      <c r="AU21" s="3">
        <f>+'Indice PondENGHO'!AU19/'Indice PondENGHO'!AU7-1</f>
        <v>0.35298078316912718</v>
      </c>
      <c r="AV21" s="3">
        <f>+'Indice PondENGHO'!AV19/'Indice PondENGHO'!AV7-1</f>
        <v>0.24246659212106869</v>
      </c>
      <c r="AW21" s="3">
        <f>+'Indice PondENGHO'!AW19/'Indice PondENGHO'!AW7-1</f>
        <v>0.28924929781501962</v>
      </c>
      <c r="AX21" s="3">
        <f>+'Indice PondENGHO'!AX19/'Indice PondENGHO'!AX7-1</f>
        <v>0.2507424857067968</v>
      </c>
      <c r="AY21" s="11">
        <f>+'Indice PondENGHO'!AY19/'Indice PondENGHO'!AY7-1</f>
        <v>0.21075039706780707</v>
      </c>
      <c r="AZ21" s="10">
        <f>+'Indice PondENGHO'!AZ19/'Indice PondENGHO'!AZ7-1</f>
        <v>0.22277092079396943</v>
      </c>
      <c r="BA21" s="3">
        <f>+'Indice PondENGHO'!BA19/'Indice PondENGHO'!BA7-1</f>
        <v>0.1939639185590798</v>
      </c>
      <c r="BB21" s="3">
        <f>+'Indice PondENGHO'!BB19/'Indice PondENGHO'!BB7-1</f>
        <v>0.17441346358954468</v>
      </c>
      <c r="BC21" s="3">
        <f>+'Indice PondENGHO'!BC19/'Indice PondENGHO'!BC7-1</f>
        <v>0.46693419582150297</v>
      </c>
      <c r="BD21" s="3">
        <f>+'Indice PondENGHO'!BD19/'Indice PondENGHO'!BD7-1</f>
        <v>0.23299796739276468</v>
      </c>
      <c r="BE21" s="3">
        <f>+'Indice PondENGHO'!BE19/'Indice PondENGHO'!BE7-1</f>
        <v>0.26906958187613794</v>
      </c>
      <c r="BF21" s="3">
        <f>+'Indice PondENGHO'!BF19/'Indice PondENGHO'!BF7-1</f>
        <v>0.29987854776811895</v>
      </c>
      <c r="BG21" s="3">
        <f>+'Indice PondENGHO'!BG19/'Indice PondENGHO'!BG7-1</f>
        <v>0.35052415653531432</v>
      </c>
      <c r="BH21" s="3">
        <f>+'Indice PondENGHO'!BH19/'Indice PondENGHO'!BH7-1</f>
        <v>0.23969855521869943</v>
      </c>
      <c r="BI21" s="3">
        <f>+'Indice PondENGHO'!BI19/'Indice PondENGHO'!BI7-1</f>
        <v>0.28846371453206299</v>
      </c>
      <c r="BJ21" s="3">
        <f>+'Indice PondENGHO'!BJ19/'Indice PondENGHO'!BJ7-1</f>
        <v>0.2514030006721566</v>
      </c>
      <c r="BK21" s="11">
        <f>+'Indice PondENGHO'!BK19/'Indice PondENGHO'!BK7-1</f>
        <v>0.21231700250233243</v>
      </c>
      <c r="BL21" s="2">
        <f t="shared" si="1"/>
        <v>43221</v>
      </c>
      <c r="BM21" s="10">
        <f>+'Indice PondENGHO'!BL19/'Indice PondENGHO'!BL7-1</f>
        <v>0.25526083558277146</v>
      </c>
      <c r="BN21" s="3">
        <f>+'Indice PondENGHO'!BM19/'Indice PondENGHO'!BM7-1</f>
        <v>0.26107866086862219</v>
      </c>
      <c r="BO21" s="3">
        <f>+'Indice PondENGHO'!BN19/'Indice PondENGHO'!BN7-1</f>
        <v>0.26303258302759769</v>
      </c>
      <c r="BP21" s="3">
        <f>+'Indice PondENGHO'!BO19/'Indice PondENGHO'!BO7-1</f>
        <v>0.26482452677110446</v>
      </c>
      <c r="BQ21" s="11">
        <f>+'Indice PondENGHO'!BP19/'Indice PondENGHO'!BP7-1</f>
        <v>0.26718214393698725</v>
      </c>
      <c r="BR21" s="10">
        <f>+'Indice PondENGHO'!BQ19/'Indice PondENGHO'!BQ7-1</f>
        <v>0.22178908702110389</v>
      </c>
      <c r="BS21" s="3">
        <f>+'Indice PondENGHO'!BR19/'Indice PondENGHO'!BR7-1</f>
        <v>0.19487959416613831</v>
      </c>
      <c r="BT21" s="3">
        <f>+'Indice PondENGHO'!BS19/'Indice PondENGHO'!BS7-1</f>
        <v>0.17149281258657512</v>
      </c>
      <c r="BU21" s="3">
        <f>+'Indice PondENGHO'!BT19/'Indice PondENGHO'!BT7-1</f>
        <v>0.47275848107399843</v>
      </c>
      <c r="BV21" s="3">
        <f>+'Indice PondENGHO'!BU19/'Indice PondENGHO'!BU7-1</f>
        <v>0.23005309056886314</v>
      </c>
      <c r="BW21" s="3">
        <f>+'Indice PondENGHO'!BV19/'Indice PondENGHO'!BV7-1</f>
        <v>0.26764338118246478</v>
      </c>
      <c r="BX21" s="3">
        <f>+'Indice PondENGHO'!BW19/'Indice PondENGHO'!BW7-1</f>
        <v>0.30249064833547368</v>
      </c>
      <c r="BY21" s="3">
        <f>+'Indice PondENGHO'!BX19/'Indice PondENGHO'!BX7-1</f>
        <v>0.35372873463585908</v>
      </c>
      <c r="BZ21" s="3">
        <f>+'Indice PondENGHO'!BY19/'Indice PondENGHO'!BY7-1</f>
        <v>0.24300176509648619</v>
      </c>
      <c r="CA21" s="3">
        <f>+'Indice PondENGHO'!BZ19/'Indice PondENGHO'!BZ7-1</f>
        <v>0.28927288402868001</v>
      </c>
      <c r="CB21" s="3">
        <f>+'Indice PondENGHO'!CA19/'Indice PondENGHO'!CA7-1</f>
        <v>0.24902325814339843</v>
      </c>
      <c r="CC21" s="11">
        <f>+'Indice PondENGHO'!CB19/'Indice PondENGHO'!CB7-1</f>
        <v>0.2106278560731154</v>
      </c>
      <c r="CD21" s="3">
        <f>+'Indice PondENGHO'!CC19/'Indice PondENGHO'!CC7-1</f>
        <v>0.26351785876791212</v>
      </c>
      <c r="CE21" s="3">
        <f>+'Indice PondENGHO'!CD19/'Indice PondENGHO'!CD7-1</f>
        <v>0.26351785876791212</v>
      </c>
      <c r="CF21" s="3">
        <f>+'[3]Infla Interanual PondENGHO'!CD21</f>
        <v>0.26363421426035027</v>
      </c>
      <c r="CG21" s="3"/>
      <c r="CI21" s="74">
        <f t="shared" si="8"/>
        <v>-1.1921308354215787E-2</v>
      </c>
      <c r="CJ21" s="74">
        <f t="shared" si="3"/>
        <v>0</v>
      </c>
      <c r="CK21" s="74">
        <f t="shared" si="9"/>
        <v>-1.1921308354215787E-2</v>
      </c>
      <c r="CL21" s="74"/>
      <c r="CM21" s="74"/>
      <c r="CN21" s="74">
        <f>+'[3]Infla Interanual PondENGHO'!CF21</f>
        <v>-1.1931461261042164E-2</v>
      </c>
      <c r="CP21" s="74">
        <f t="shared" si="4"/>
        <v>1.0152906826377261E-5</v>
      </c>
      <c r="CT21" s="75">
        <f t="shared" si="10"/>
        <v>0.25526083558277146</v>
      </c>
      <c r="CU21" s="75">
        <f t="shared" si="11"/>
        <v>0.26107866086862219</v>
      </c>
      <c r="CV21" s="75">
        <f t="shared" si="12"/>
        <v>0.26303258302759769</v>
      </c>
      <c r="CW21" s="75">
        <f t="shared" si="13"/>
        <v>0.26482452677110446</v>
      </c>
      <c r="CX21" s="75">
        <f t="shared" si="14"/>
        <v>0.26718214393698725</v>
      </c>
      <c r="CY21" s="76">
        <f>+'[3]Infla Interanual PondENGHO'!BL21</f>
        <v>0.25538312690537412</v>
      </c>
      <c r="CZ21" s="76">
        <f>+'[3]Infla Interanual PondENGHO'!BM21</f>
        <v>0.26119024323020734</v>
      </c>
      <c r="DA21" s="76">
        <f>+'[3]Infla Interanual PondENGHO'!BN21</f>
        <v>0.26313125065683041</v>
      </c>
      <c r="DB21" s="76">
        <f>+'[3]Infla Interanual PondENGHO'!BO21</f>
        <v>0.26493422172958403</v>
      </c>
      <c r="DC21" s="76">
        <f>+'[3]Infla Interanual PondENGHO'!BP21</f>
        <v>0.26731458816641629</v>
      </c>
      <c r="DE21" s="3">
        <f t="shared" si="5"/>
        <v>-1.222913226026634E-4</v>
      </c>
      <c r="DF21" s="3">
        <f t="shared" si="6"/>
        <v>-1.1158236158514967E-4</v>
      </c>
      <c r="DG21" s="3">
        <f t="shared" si="6"/>
        <v>-9.8667629232718213E-5</v>
      </c>
      <c r="DH21" s="3">
        <f t="shared" si="6"/>
        <v>-1.0969495847956701E-4</v>
      </c>
      <c r="DI21" s="3">
        <f t="shared" si="7"/>
        <v>-1.3244422942904066E-4</v>
      </c>
      <c r="DJ21" s="3">
        <f t="shared" si="15"/>
        <v>-1.1635549243815824E-4</v>
      </c>
    </row>
    <row r="22" spans="1:114" x14ac:dyDescent="0.25">
      <c r="A22" s="2">
        <f t="shared" si="0"/>
        <v>43252</v>
      </c>
      <c r="B22" s="1">
        <f t="shared" si="2"/>
        <v>6</v>
      </c>
      <c r="C22" s="1">
        <v>2018</v>
      </c>
      <c r="D22" s="10">
        <f>+'Indice PondENGHO'!D20/'Indice PondENGHO'!D8-1</f>
        <v>0.27370398760399928</v>
      </c>
      <c r="E22" s="3">
        <f>+'Indice PondENGHO'!E20/'Indice PondENGHO'!E8-1</f>
        <v>0.1975429055934681</v>
      </c>
      <c r="F22" s="3">
        <f>+'Indice PondENGHO'!F20/'Indice PondENGHO'!F8-1</f>
        <v>0.17392820529970221</v>
      </c>
      <c r="G22" s="3">
        <f>+'Indice PondENGHO'!G20/'Indice PondENGHO'!G8-1</f>
        <v>0.4905289739044314</v>
      </c>
      <c r="H22" s="3">
        <f>+'Indice PondENGHO'!H20/'Indice PondENGHO'!H8-1</f>
        <v>0.25546845127639739</v>
      </c>
      <c r="I22" s="3">
        <f>+'Indice PondENGHO'!I20/'Indice PondENGHO'!I8-1</f>
        <v>0.29668531151021615</v>
      </c>
      <c r="J22" s="3">
        <f>+'Indice PondENGHO'!J20/'Indice PondENGHO'!J8-1</f>
        <v>0.36886420794803332</v>
      </c>
      <c r="K22" s="3">
        <f>+'Indice PondENGHO'!K20/'Indice PondENGHO'!K8-1</f>
        <v>0.34821852016638655</v>
      </c>
      <c r="L22" s="3">
        <f>+'Indice PondENGHO'!L20/'Indice PondENGHO'!L8-1</f>
        <v>0.25884207870751963</v>
      </c>
      <c r="M22" s="3">
        <f>+'Indice PondENGHO'!M20/'Indice PondENGHO'!M8-1</f>
        <v>0.29704831155413514</v>
      </c>
      <c r="N22" s="3">
        <f>+'Indice PondENGHO'!N20/'Indice PondENGHO'!N8-1</f>
        <v>0.25876274099900498</v>
      </c>
      <c r="O22" s="11">
        <f>+'Indice PondENGHO'!O20/'Indice PondENGHO'!O8-1</f>
        <v>0.22887541895575203</v>
      </c>
      <c r="P22" s="10">
        <f>+'Indice PondENGHO'!P20/'Indice PondENGHO'!P8-1</f>
        <v>0.2744741574966385</v>
      </c>
      <c r="Q22" s="3">
        <f>+'Indice PondENGHO'!Q20/'Indice PondENGHO'!Q8-1</f>
        <v>0.19722353968536255</v>
      </c>
      <c r="R22" s="3">
        <f>+'Indice PondENGHO'!R20/'Indice PondENGHO'!R8-1</f>
        <v>0.17905124442611386</v>
      </c>
      <c r="S22" s="3">
        <f>+'Indice PondENGHO'!S20/'Indice PondENGHO'!S8-1</f>
        <v>0.48817748298502628</v>
      </c>
      <c r="T22" s="3">
        <f>+'Indice PondENGHO'!T20/'Indice PondENGHO'!T8-1</f>
        <v>0.25948078401259456</v>
      </c>
      <c r="U22" s="3">
        <f>+'Indice PondENGHO'!U20/'Indice PondENGHO'!U8-1</f>
        <v>0.2993946357390207</v>
      </c>
      <c r="V22" s="3">
        <f>+'Indice PondENGHO'!V20/'Indice PondENGHO'!V8-1</f>
        <v>0.36833719023690792</v>
      </c>
      <c r="W22" s="3">
        <f>+'Indice PondENGHO'!W20/'Indice PondENGHO'!W8-1</f>
        <v>0.3457590169004805</v>
      </c>
      <c r="X22" s="3">
        <f>+'Indice PondENGHO'!X20/'Indice PondENGHO'!X8-1</f>
        <v>0.25900855389834754</v>
      </c>
      <c r="Y22" s="3">
        <f>+'Indice PondENGHO'!Y20/'Indice PondENGHO'!Y8-1</f>
        <v>0.29543545158208562</v>
      </c>
      <c r="Z22" s="3">
        <f>+'Indice PondENGHO'!Z20/'Indice PondENGHO'!Z8-1</f>
        <v>0.26282449415120124</v>
      </c>
      <c r="AA22" s="11">
        <f>+'Indice PondENGHO'!AA20/'Indice PondENGHO'!AA8-1</f>
        <v>0.23177585862043149</v>
      </c>
      <c r="AB22" s="10">
        <f>+'Indice PondENGHO'!AB20/'Indice PondENGHO'!AB8-1</f>
        <v>0.27476733025940026</v>
      </c>
      <c r="AC22" s="3">
        <f>+'Indice PondENGHO'!AC20/'Indice PondENGHO'!AC8-1</f>
        <v>0.19647733811995161</v>
      </c>
      <c r="AD22" s="3">
        <f>+'Indice PondENGHO'!AD20/'Indice PondENGHO'!AD8-1</f>
        <v>0.18204996061908818</v>
      </c>
      <c r="AE22" s="3">
        <f>+'Indice PondENGHO'!AE20/'Indice PondENGHO'!AE8-1</f>
        <v>0.48760142064932421</v>
      </c>
      <c r="AF22" s="3">
        <f>+'Indice PondENGHO'!AF20/'Indice PondENGHO'!AF8-1</f>
        <v>0.26303745268305034</v>
      </c>
      <c r="AG22" s="3">
        <f>+'Indice PondENGHO'!AG20/'Indice PondENGHO'!AG8-1</f>
        <v>0.30003433298769977</v>
      </c>
      <c r="AH22" s="3">
        <f>+'Indice PondENGHO'!AH20/'Indice PondENGHO'!AH8-1</f>
        <v>0.36829911867505927</v>
      </c>
      <c r="AI22" s="3">
        <f>+'Indice PondENGHO'!AI20/'Indice PondENGHO'!AI8-1</f>
        <v>0.34524456140976612</v>
      </c>
      <c r="AJ22" s="3">
        <f>+'Indice PondENGHO'!AJ20/'Indice PondENGHO'!AJ8-1</f>
        <v>0.2594301525438869</v>
      </c>
      <c r="AK22" s="3">
        <f>+'Indice PondENGHO'!AK20/'Indice PondENGHO'!AK8-1</f>
        <v>0.29494243539231602</v>
      </c>
      <c r="AL22" s="3">
        <f>+'Indice PondENGHO'!AL20/'Indice PondENGHO'!AL8-1</f>
        <v>0.26571329593491355</v>
      </c>
      <c r="AM22" s="11">
        <f>+'Indice PondENGHO'!AM20/'Indice PondENGHO'!AM8-1</f>
        <v>0.23316968768876722</v>
      </c>
      <c r="AN22" s="10">
        <f>+'Indice PondENGHO'!AN20/'Indice PondENGHO'!AN8-1</f>
        <v>0.27446029373364933</v>
      </c>
      <c r="AO22" s="3">
        <f>+'Indice PondENGHO'!AO20/'Indice PondENGHO'!AO8-1</f>
        <v>0.19638242443920428</v>
      </c>
      <c r="AP22" s="3">
        <f>+'Indice PondENGHO'!AP20/'Indice PondENGHO'!AP8-1</f>
        <v>0.18361249536820035</v>
      </c>
      <c r="AQ22" s="3">
        <f>+'Indice PondENGHO'!AQ20/'Indice PondENGHO'!AQ8-1</f>
        <v>0.48510815468138424</v>
      </c>
      <c r="AR22" s="3">
        <f>+'Indice PondENGHO'!AR20/'Indice PondENGHO'!AR8-1</f>
        <v>0.26373305407835024</v>
      </c>
      <c r="AS22" s="3">
        <f>+'Indice PondENGHO'!AS20/'Indice PondENGHO'!AS8-1</f>
        <v>0.30346266809684863</v>
      </c>
      <c r="AT22" s="3">
        <f>+'Indice PondENGHO'!AT20/'Indice PondENGHO'!AT8-1</f>
        <v>0.36840266591708692</v>
      </c>
      <c r="AU22" s="3">
        <f>+'Indice PondENGHO'!AU20/'Indice PondENGHO'!AU8-1</f>
        <v>0.34217316417818555</v>
      </c>
      <c r="AV22" s="3">
        <f>+'Indice PondENGHO'!AV20/'Indice PondENGHO'!AV8-1</f>
        <v>0.2565190096394292</v>
      </c>
      <c r="AW22" s="3">
        <f>+'Indice PondENGHO'!AW20/'Indice PondENGHO'!AW8-1</f>
        <v>0.29450444041737889</v>
      </c>
      <c r="AX22" s="3">
        <f>+'Indice PondENGHO'!AX20/'Indice PondENGHO'!AX8-1</f>
        <v>0.26774469496738362</v>
      </c>
      <c r="AY22" s="11">
        <f>+'Indice PondENGHO'!AY20/'Indice PondENGHO'!AY8-1</f>
        <v>0.23325076264165556</v>
      </c>
      <c r="AZ22" s="10">
        <f>+'Indice PondENGHO'!AZ20/'Indice PondENGHO'!AZ8-1</f>
        <v>0.27431905150102875</v>
      </c>
      <c r="BA22" s="3">
        <f>+'Indice PondENGHO'!BA20/'Indice PondENGHO'!BA8-1</f>
        <v>0.19616456514636949</v>
      </c>
      <c r="BB22" s="3">
        <f>+'Indice PondENGHO'!BB20/'Indice PondENGHO'!BB8-1</f>
        <v>0.18634967431283189</v>
      </c>
      <c r="BC22" s="3">
        <f>+'Indice PondENGHO'!BC20/'Indice PondENGHO'!BC8-1</f>
        <v>0.47961594904444826</v>
      </c>
      <c r="BD22" s="3">
        <f>+'Indice PondENGHO'!BD20/'Indice PondENGHO'!BD8-1</f>
        <v>0.26559088501635575</v>
      </c>
      <c r="BE22" s="3">
        <f>+'Indice PondENGHO'!BE20/'Indice PondENGHO'!BE8-1</f>
        <v>0.30653715169804707</v>
      </c>
      <c r="BF22" s="3">
        <f>+'Indice PondENGHO'!BF20/'Indice PondENGHO'!BF8-1</f>
        <v>0.36896484667303153</v>
      </c>
      <c r="BG22" s="3">
        <f>+'Indice PondENGHO'!BG20/'Indice PondENGHO'!BG8-1</f>
        <v>0.33812509281345027</v>
      </c>
      <c r="BH22" s="3">
        <f>+'Indice PondENGHO'!BH20/'Indice PondENGHO'!BH8-1</f>
        <v>0.25398302233354886</v>
      </c>
      <c r="BI22" s="3">
        <f>+'Indice PondENGHO'!BI20/'Indice PondENGHO'!BI8-1</f>
        <v>0.29500584066060065</v>
      </c>
      <c r="BJ22" s="3">
        <f>+'Indice PondENGHO'!BJ20/'Indice PondENGHO'!BJ8-1</f>
        <v>0.26793381728889898</v>
      </c>
      <c r="BK22" s="11">
        <f>+'Indice PondENGHO'!BK20/'Indice PondENGHO'!BK8-1</f>
        <v>0.23441323920524559</v>
      </c>
      <c r="BL22" s="2">
        <f t="shared" si="1"/>
        <v>43252</v>
      </c>
      <c r="BM22" s="10">
        <f>+'Indice PondENGHO'!BL20/'Indice PondENGHO'!BL8-1</f>
        <v>0.28796828244398065</v>
      </c>
      <c r="BN22" s="3">
        <f>+'Indice PondENGHO'!BM20/'Indice PondENGHO'!BM8-1</f>
        <v>0.29310663660941438</v>
      </c>
      <c r="BO22" s="3">
        <f>+'Indice PondENGHO'!BN20/'Indice PondENGHO'!BN8-1</f>
        <v>0.29472035100687943</v>
      </c>
      <c r="BP22" s="3">
        <f>+'Indice PondENGHO'!BO20/'Indice PondENGHO'!BO8-1</f>
        <v>0.2966422848212098</v>
      </c>
      <c r="BQ22" s="11">
        <f>+'Indice PondENGHO'!BP20/'Indice PondENGHO'!BP8-1</f>
        <v>0.29762208862569528</v>
      </c>
      <c r="BR22" s="10">
        <f>+'Indice PondENGHO'!BQ20/'Indice PondENGHO'!BQ8-1</f>
        <v>0.27435538419408756</v>
      </c>
      <c r="BS22" s="3">
        <f>+'Indice PondENGHO'!BR20/'Indice PondENGHO'!BR8-1</f>
        <v>0.19664426247412781</v>
      </c>
      <c r="BT22" s="3">
        <f>+'Indice PondENGHO'!BS20/'Indice PondENGHO'!BS8-1</f>
        <v>0.18200419206273666</v>
      </c>
      <c r="BU22" s="3">
        <f>+'Indice PondENGHO'!BT20/'Indice PondENGHO'!BT8-1</f>
        <v>0.48486245951498375</v>
      </c>
      <c r="BV22" s="3">
        <f>+'Indice PondENGHO'!BU20/'Indice PondENGHO'!BU8-1</f>
        <v>0.26312860360458168</v>
      </c>
      <c r="BW22" s="3">
        <f>+'Indice PondENGHO'!BV20/'Indice PondENGHO'!BV8-1</f>
        <v>0.30314997013980816</v>
      </c>
      <c r="BX22" s="3">
        <f>+'Indice PondENGHO'!BW20/'Indice PondENGHO'!BW8-1</f>
        <v>0.36861709075732407</v>
      </c>
      <c r="BY22" s="3">
        <f>+'Indice PondENGHO'!BX20/'Indice PondENGHO'!BX8-1</f>
        <v>0.342901920620863</v>
      </c>
      <c r="BZ22" s="3">
        <f>+'Indice PondENGHO'!BY20/'Indice PondENGHO'!BY8-1</f>
        <v>0.25664448319753808</v>
      </c>
      <c r="CA22" s="3">
        <f>+'Indice PondENGHO'!BZ20/'Indice PondENGHO'!BZ8-1</f>
        <v>0.29506208339128848</v>
      </c>
      <c r="CB22" s="3">
        <f>+'Indice PondENGHO'!CA20/'Indice PondENGHO'!CA8-1</f>
        <v>0.26617368016008225</v>
      </c>
      <c r="CC22" s="11">
        <f>+'Indice PondENGHO'!CB20/'Indice PondENGHO'!CB8-1</f>
        <v>0.23303220729207297</v>
      </c>
      <c r="CD22" s="3">
        <f>+'Indice PondENGHO'!CC20/'Indice PondENGHO'!CC8-1</f>
        <v>0.2950095239029995</v>
      </c>
      <c r="CE22" s="3">
        <f>+'Indice PondENGHO'!CD20/'Indice PondENGHO'!CD8-1</f>
        <v>0.2950095239029995</v>
      </c>
      <c r="CF22" s="3">
        <f>+'[3]Infla Interanual PondENGHO'!CD22</f>
        <v>0.29504923897513669</v>
      </c>
      <c r="CG22" s="3"/>
      <c r="CI22" s="74">
        <f t="shared" si="8"/>
        <v>-9.6538061817146303E-3</v>
      </c>
      <c r="CJ22" s="74">
        <f t="shared" si="3"/>
        <v>0</v>
      </c>
      <c r="CK22" s="74">
        <f t="shared" si="9"/>
        <v>-9.6538061817146303E-3</v>
      </c>
      <c r="CL22" s="74"/>
      <c r="CM22" s="74"/>
      <c r="CN22" s="74">
        <f>+'[3]Infla Interanual PondENGHO'!CF22</f>
        <v>-9.7377036554668894E-3</v>
      </c>
      <c r="CP22" s="74">
        <f t="shared" si="4"/>
        <v>8.3897473752259089E-5</v>
      </c>
      <c r="CT22" s="75">
        <f t="shared" si="10"/>
        <v>0.28796828244398065</v>
      </c>
      <c r="CU22" s="75">
        <f t="shared" si="11"/>
        <v>0.29310663660941438</v>
      </c>
      <c r="CV22" s="75">
        <f t="shared" si="12"/>
        <v>0.29472035100687943</v>
      </c>
      <c r="CW22" s="75">
        <f t="shared" si="13"/>
        <v>0.2966422848212098</v>
      </c>
      <c r="CX22" s="75">
        <f t="shared" si="14"/>
        <v>0.29762208862569528</v>
      </c>
      <c r="CY22" s="76">
        <f>+'[3]Infla Interanual PondENGHO'!BL22</f>
        <v>0.28796395772435757</v>
      </c>
      <c r="CZ22" s="76">
        <f>+'[3]Infla Interanual PondENGHO'!BM22</f>
        <v>0.29313189534573647</v>
      </c>
      <c r="DA22" s="76">
        <f>+'[3]Infla Interanual PondENGHO'!BN22</f>
        <v>0.29473129414149768</v>
      </c>
      <c r="DB22" s="76">
        <f>+'[3]Infla Interanual PondENGHO'!BO22</f>
        <v>0.2966793210756864</v>
      </c>
      <c r="DC22" s="76">
        <f>+'[3]Infla Interanual PondENGHO'!BP22</f>
        <v>0.29770166137982446</v>
      </c>
      <c r="DE22" s="3">
        <f t="shared" si="5"/>
        <v>4.3247196230833396E-6</v>
      </c>
      <c r="DF22" s="3">
        <f t="shared" si="6"/>
        <v>-2.5258736322086861E-5</v>
      </c>
      <c r="DG22" s="3">
        <f t="shared" si="6"/>
        <v>-1.0943134618246475E-5</v>
      </c>
      <c r="DH22" s="3">
        <f t="shared" si="6"/>
        <v>-3.7036254476596753E-5</v>
      </c>
      <c r="DI22" s="3">
        <f t="shared" si="7"/>
        <v>-7.9572754129175749E-5</v>
      </c>
      <c r="DJ22" s="3">
        <f t="shared" si="15"/>
        <v>-3.971507213718084E-5</v>
      </c>
    </row>
    <row r="23" spans="1:114" x14ac:dyDescent="0.25">
      <c r="A23" s="2">
        <f t="shared" si="0"/>
        <v>43282</v>
      </c>
      <c r="B23" s="1">
        <f t="shared" si="2"/>
        <v>7</v>
      </c>
      <c r="C23" s="1">
        <v>2018</v>
      </c>
      <c r="D23" s="10">
        <f>+'Indice PondENGHO'!D21/'Indice PondENGHO'!D9-1</f>
        <v>0.31037334109028025</v>
      </c>
      <c r="E23" s="3">
        <f>+'Indice PondENGHO'!E21/'Indice PondENGHO'!E9-1</f>
        <v>0.19519241269192866</v>
      </c>
      <c r="F23" s="3">
        <f>+'Indice PondENGHO'!F21/'Indice PondENGHO'!F9-1</f>
        <v>0.18800320132822645</v>
      </c>
      <c r="G23" s="3">
        <f>+'Indice PondENGHO'!G21/'Indice PondENGHO'!G9-1</f>
        <v>0.47977437176810733</v>
      </c>
      <c r="H23" s="3">
        <f>+'Indice PondENGHO'!H21/'Indice PondENGHO'!H9-1</f>
        <v>0.27654341033683671</v>
      </c>
      <c r="I23" s="3">
        <f>+'Indice PondENGHO'!I21/'Indice PondENGHO'!I9-1</f>
        <v>0.29310109299024689</v>
      </c>
      <c r="J23" s="3">
        <f>+'Indice PondENGHO'!J21/'Indice PondENGHO'!J9-1</f>
        <v>0.41049304891537242</v>
      </c>
      <c r="K23" s="3">
        <f>+'Indice PondENGHO'!K21/'Indice PondENGHO'!K9-1</f>
        <v>0.34556054358025445</v>
      </c>
      <c r="L23" s="3">
        <f>+'Indice PondENGHO'!L21/'Indice PondENGHO'!L9-1</f>
        <v>0.27682637355966722</v>
      </c>
      <c r="M23" s="3">
        <f>+'Indice PondENGHO'!M21/'Indice PondENGHO'!M9-1</f>
        <v>0.30719872034557549</v>
      </c>
      <c r="N23" s="3">
        <f>+'Indice PondENGHO'!N21/'Indice PondENGHO'!N9-1</f>
        <v>0.26765967158230786</v>
      </c>
      <c r="O23" s="11">
        <f>+'Indice PondENGHO'!O21/'Indice PondENGHO'!O9-1</f>
        <v>0.2606692385297027</v>
      </c>
      <c r="P23" s="10">
        <f>+'Indice PondENGHO'!P21/'Indice PondENGHO'!P9-1</f>
        <v>0.31072007435850479</v>
      </c>
      <c r="Q23" s="3">
        <f>+'Indice PondENGHO'!Q21/'Indice PondENGHO'!Q9-1</f>
        <v>0.19364648626073766</v>
      </c>
      <c r="R23" s="3">
        <f>+'Indice PondENGHO'!R21/'Indice PondENGHO'!R9-1</f>
        <v>0.19221587464637224</v>
      </c>
      <c r="S23" s="3">
        <f>+'Indice PondENGHO'!S21/'Indice PondENGHO'!S9-1</f>
        <v>0.47542609288449378</v>
      </c>
      <c r="T23" s="3">
        <f>+'Indice PondENGHO'!T21/'Indice PondENGHO'!T9-1</f>
        <v>0.28112783889384541</v>
      </c>
      <c r="U23" s="3">
        <f>+'Indice PondENGHO'!U21/'Indice PondENGHO'!U9-1</f>
        <v>0.29421424054389478</v>
      </c>
      <c r="V23" s="3">
        <f>+'Indice PondENGHO'!V21/'Indice PondENGHO'!V9-1</f>
        <v>0.41018066730761427</v>
      </c>
      <c r="W23" s="3">
        <f>+'Indice PondENGHO'!W21/'Indice PondENGHO'!W9-1</f>
        <v>0.34178167380895674</v>
      </c>
      <c r="X23" s="3">
        <f>+'Indice PondENGHO'!X21/'Indice PondENGHO'!X9-1</f>
        <v>0.27744478354943114</v>
      </c>
      <c r="Y23" s="3">
        <f>+'Indice PondENGHO'!Y21/'Indice PondENGHO'!Y9-1</f>
        <v>0.30758243660793161</v>
      </c>
      <c r="Z23" s="3">
        <f>+'Indice PondENGHO'!Z21/'Indice PondENGHO'!Z9-1</f>
        <v>0.26988769224815723</v>
      </c>
      <c r="AA23" s="11">
        <f>+'Indice PondENGHO'!AA21/'Indice PondENGHO'!AA9-1</f>
        <v>0.26327488475318206</v>
      </c>
      <c r="AB23" s="10">
        <f>+'Indice PondENGHO'!AB21/'Indice PondENGHO'!AB9-1</f>
        <v>0.31064509981075816</v>
      </c>
      <c r="AC23" s="3">
        <f>+'Indice PondENGHO'!AC21/'Indice PondENGHO'!AC9-1</f>
        <v>0.19326652680662071</v>
      </c>
      <c r="AD23" s="3">
        <f>+'Indice PondENGHO'!AD21/'Indice PondENGHO'!AD9-1</f>
        <v>0.19452995931575701</v>
      </c>
      <c r="AE23" s="3">
        <f>+'Indice PondENGHO'!AE21/'Indice PondENGHO'!AE9-1</f>
        <v>0.47485943586432922</v>
      </c>
      <c r="AF23" s="3">
        <f>+'Indice PondENGHO'!AF21/'Indice PondENGHO'!AF9-1</f>
        <v>0.28498946728703167</v>
      </c>
      <c r="AG23" s="3">
        <f>+'Indice PondENGHO'!AG21/'Indice PondENGHO'!AG9-1</f>
        <v>0.29411193292841631</v>
      </c>
      <c r="AH23" s="3">
        <f>+'Indice PondENGHO'!AH21/'Indice PondENGHO'!AH9-1</f>
        <v>0.40977904036430446</v>
      </c>
      <c r="AI23" s="3">
        <f>+'Indice PondENGHO'!AI21/'Indice PondENGHO'!AI9-1</f>
        <v>0.34050514276985222</v>
      </c>
      <c r="AJ23" s="3">
        <f>+'Indice PondENGHO'!AJ21/'Indice PondENGHO'!AJ9-1</f>
        <v>0.27784785089763453</v>
      </c>
      <c r="AK23" s="3">
        <f>+'Indice PondENGHO'!AK21/'Indice PondENGHO'!AK9-1</f>
        <v>0.30762226118037628</v>
      </c>
      <c r="AL23" s="3">
        <f>+'Indice PondENGHO'!AL21/'Indice PondENGHO'!AL9-1</f>
        <v>0.26993687184503634</v>
      </c>
      <c r="AM23" s="11">
        <f>+'Indice PondENGHO'!AM21/'Indice PondENGHO'!AM9-1</f>
        <v>0.26446581179417983</v>
      </c>
      <c r="AN23" s="10">
        <f>+'Indice PondENGHO'!AN21/'Indice PondENGHO'!AN9-1</f>
        <v>0.31017272161710996</v>
      </c>
      <c r="AO23" s="3">
        <f>+'Indice PondENGHO'!AO21/'Indice PondENGHO'!AO9-1</f>
        <v>0.19283799709820193</v>
      </c>
      <c r="AP23" s="3">
        <f>+'Indice PondENGHO'!AP21/'Indice PondENGHO'!AP9-1</f>
        <v>0.19548087520676027</v>
      </c>
      <c r="AQ23" s="3">
        <f>+'Indice PondENGHO'!AQ21/'Indice PondENGHO'!AQ9-1</f>
        <v>0.47131922248219116</v>
      </c>
      <c r="AR23" s="3">
        <f>+'Indice PondENGHO'!AR21/'Indice PondENGHO'!AR9-1</f>
        <v>0.28586982825359653</v>
      </c>
      <c r="AS23" s="3">
        <f>+'Indice PondENGHO'!AS21/'Indice PondENGHO'!AS9-1</f>
        <v>0.29612676926052228</v>
      </c>
      <c r="AT23" s="3">
        <f>+'Indice PondENGHO'!AT21/'Indice PondENGHO'!AT9-1</f>
        <v>0.40998335654321894</v>
      </c>
      <c r="AU23" s="3">
        <f>+'Indice PondENGHO'!AU21/'Indice PondENGHO'!AU9-1</f>
        <v>0.33744308475368578</v>
      </c>
      <c r="AV23" s="3">
        <f>+'Indice PondENGHO'!AV21/'Indice PondENGHO'!AV9-1</f>
        <v>0.27561972594663176</v>
      </c>
      <c r="AW23" s="3">
        <f>+'Indice PondENGHO'!AW21/'Indice PondENGHO'!AW9-1</f>
        <v>0.307034740470288</v>
      </c>
      <c r="AX23" s="3">
        <f>+'Indice PondENGHO'!AX21/'Indice PondENGHO'!AX9-1</f>
        <v>0.27123373690836372</v>
      </c>
      <c r="AY23" s="11">
        <f>+'Indice PondENGHO'!AY21/'Indice PondENGHO'!AY9-1</f>
        <v>0.264571113933322</v>
      </c>
      <c r="AZ23" s="10">
        <f>+'Indice PondENGHO'!AZ21/'Indice PondENGHO'!AZ9-1</f>
        <v>0.30975699897737119</v>
      </c>
      <c r="BA23" s="3">
        <f>+'Indice PondENGHO'!BA21/'Indice PondENGHO'!BA9-1</f>
        <v>0.1918338949230638</v>
      </c>
      <c r="BB23" s="3">
        <f>+'Indice PondENGHO'!BB21/'Indice PondENGHO'!BB9-1</f>
        <v>0.19741327240322204</v>
      </c>
      <c r="BC23" s="3">
        <f>+'Indice PondENGHO'!BC21/'Indice PondENGHO'!BC9-1</f>
        <v>0.46233319395039874</v>
      </c>
      <c r="BD23" s="3">
        <f>+'Indice PondENGHO'!BD21/'Indice PondENGHO'!BD9-1</f>
        <v>0.28818776928249701</v>
      </c>
      <c r="BE23" s="3">
        <f>+'Indice PondENGHO'!BE21/'Indice PondENGHO'!BE9-1</f>
        <v>0.29771827196368594</v>
      </c>
      <c r="BF23" s="3">
        <f>+'Indice PondENGHO'!BF21/'Indice PondENGHO'!BF9-1</f>
        <v>0.40984593468276032</v>
      </c>
      <c r="BG23" s="3">
        <f>+'Indice PondENGHO'!BG21/'Indice PondENGHO'!BG9-1</f>
        <v>0.33339984937254674</v>
      </c>
      <c r="BH23" s="3">
        <f>+'Indice PondENGHO'!BH21/'Indice PondENGHO'!BH9-1</f>
        <v>0.27333463299350957</v>
      </c>
      <c r="BI23" s="3">
        <f>+'Indice PondENGHO'!BI21/'Indice PondENGHO'!BI9-1</f>
        <v>0.30958021448202011</v>
      </c>
      <c r="BJ23" s="3">
        <f>+'Indice PondENGHO'!BJ21/'Indice PondENGHO'!BJ9-1</f>
        <v>0.27033396739913895</v>
      </c>
      <c r="BK23" s="11">
        <f>+'Indice PondENGHO'!BK21/'Indice PondENGHO'!BK9-1</f>
        <v>0.26634352546816342</v>
      </c>
      <c r="BL23" s="2">
        <f t="shared" si="1"/>
        <v>43282</v>
      </c>
      <c r="BM23" s="10">
        <f>+'Indice PondENGHO'!BL21/'Indice PondENGHO'!BL9-1</f>
        <v>0.30935591035459242</v>
      </c>
      <c r="BN23" s="3">
        <f>+'Indice PondENGHO'!BM21/'Indice PondENGHO'!BM9-1</f>
        <v>0.31246489396759314</v>
      </c>
      <c r="BO23" s="3">
        <f>+'Indice PondENGHO'!BN21/'Indice PondENGHO'!BN9-1</f>
        <v>0.31281132431252923</v>
      </c>
      <c r="BP23" s="3">
        <f>+'Indice PondENGHO'!BO21/'Indice PondENGHO'!BO9-1</f>
        <v>0.31395211665597378</v>
      </c>
      <c r="BQ23" s="11">
        <f>+'Indice PondENGHO'!BP21/'Indice PondENGHO'!BP9-1</f>
        <v>0.31247199580023777</v>
      </c>
      <c r="BR23" s="10">
        <f>+'Indice PondENGHO'!BQ21/'Indice PondENGHO'!BQ9-1</f>
        <v>0.31031077660295292</v>
      </c>
      <c r="BS23" s="3">
        <f>+'Indice PondENGHO'!BR21/'Indice PondENGHO'!BR9-1</f>
        <v>0.193070367957203</v>
      </c>
      <c r="BT23" s="3">
        <f>+'Indice PondENGHO'!BS21/'Indice PondENGHO'!BS9-1</f>
        <v>0.19427801371126474</v>
      </c>
      <c r="BU23" s="3">
        <f>+'Indice PondENGHO'!BT21/'Indice PondENGHO'!BT9-1</f>
        <v>0.47062342050708028</v>
      </c>
      <c r="BV23" s="3">
        <f>+'Indice PondENGHO'!BU21/'Indice PondENGHO'!BU9-1</f>
        <v>0.28527111380705095</v>
      </c>
      <c r="BW23" s="3">
        <f>+'Indice PondENGHO'!BV21/'Indice PondENGHO'!BV9-1</f>
        <v>0.29598479829000479</v>
      </c>
      <c r="BX23" s="3">
        <f>+'Indice PondENGHO'!BW21/'Indice PondENGHO'!BW9-1</f>
        <v>0.40997337368186693</v>
      </c>
      <c r="BY23" s="3">
        <f>+'Indice PondENGHO'!BX21/'Indice PondENGHO'!BX9-1</f>
        <v>0.33854146755221493</v>
      </c>
      <c r="BZ23" s="3">
        <f>+'Indice PondENGHO'!BY21/'Indice PondENGHO'!BY9-1</f>
        <v>0.2755179792396325</v>
      </c>
      <c r="CA23" s="3">
        <f>+'Indice PondENGHO'!BZ21/'Indice PondENGHO'!BZ9-1</f>
        <v>0.30822774990678359</v>
      </c>
      <c r="CB23" s="3">
        <f>+'Indice PondENGHO'!CA21/'Indice PondENGHO'!CA9-1</f>
        <v>0.27021074542604162</v>
      </c>
      <c r="CC23" s="11">
        <f>+'Indice PondENGHO'!CB21/'Indice PondENGHO'!CB9-1</f>
        <v>0.2646465921426473</v>
      </c>
      <c r="CD23" s="3">
        <f>+'Indice PondENGHO'!CC21/'Indice PondENGHO'!CC9-1</f>
        <v>0.31248009562648815</v>
      </c>
      <c r="CE23" s="3">
        <f>+'Indice PondENGHO'!CD21/'Indice PondENGHO'!CD9-1</f>
        <v>0.31248022921288765</v>
      </c>
      <c r="CF23" s="3">
        <f>+'[3]Infla Interanual PondENGHO'!CD23</f>
        <v>0.31280036809071698</v>
      </c>
      <c r="CG23" s="3"/>
      <c r="CI23" s="74">
        <f t="shared" si="8"/>
        <v>-3.1160854456453446E-3</v>
      </c>
      <c r="CJ23" s="74">
        <f t="shared" si="3"/>
        <v>0</v>
      </c>
      <c r="CK23" s="74">
        <f t="shared" si="9"/>
        <v>-3.1160854456453446E-3</v>
      </c>
      <c r="CL23" s="74"/>
      <c r="CM23" s="74"/>
      <c r="CN23" s="74">
        <f>+'[3]Infla Interanual PondENGHO'!CF23</f>
        <v>-3.0753028854855202E-3</v>
      </c>
      <c r="CP23" s="74">
        <f t="shared" si="4"/>
        <v>-4.0782560159824399E-5</v>
      </c>
      <c r="CT23" s="75">
        <f t="shared" si="10"/>
        <v>0.30935591035459242</v>
      </c>
      <c r="CU23" s="75">
        <f t="shared" si="11"/>
        <v>0.31246489396759314</v>
      </c>
      <c r="CV23" s="75">
        <f t="shared" si="12"/>
        <v>0.31281132431252923</v>
      </c>
      <c r="CW23" s="75">
        <f t="shared" si="13"/>
        <v>0.31395211665597378</v>
      </c>
      <c r="CX23" s="75">
        <f t="shared" si="14"/>
        <v>0.31247199580023777</v>
      </c>
      <c r="CY23" s="76">
        <f>+'[3]Infla Interanual PondENGHO'!BL23</f>
        <v>0.30969523213560501</v>
      </c>
      <c r="CZ23" s="76">
        <f>+'[3]Infla Interanual PondENGHO'!BM23</f>
        <v>0.31280744592361431</v>
      </c>
      <c r="DA23" s="76">
        <f>+'[3]Infla Interanual PondENGHO'!BN23</f>
        <v>0.31313414889164215</v>
      </c>
      <c r="DB23" s="76">
        <f>+'[3]Infla Interanual PondENGHO'!BO23</f>
        <v>0.3142730057191041</v>
      </c>
      <c r="DC23" s="76">
        <f>+'[3]Infla Interanual PondENGHO'!BP23</f>
        <v>0.31277053502109053</v>
      </c>
      <c r="DE23" s="3">
        <f t="shared" si="5"/>
        <v>-3.3932178101259147E-4</v>
      </c>
      <c r="DF23" s="3">
        <f t="shared" si="6"/>
        <v>-3.4255195602117539E-4</v>
      </c>
      <c r="DG23" s="3">
        <f t="shared" si="6"/>
        <v>-3.2282457911292362E-4</v>
      </c>
      <c r="DH23" s="3">
        <f t="shared" si="6"/>
        <v>-3.2088906313032517E-4</v>
      </c>
      <c r="DI23" s="3">
        <f t="shared" si="7"/>
        <v>-2.9853922085276707E-4</v>
      </c>
      <c r="DJ23" s="3">
        <f t="shared" si="15"/>
        <v>-3.2013887782933459E-4</v>
      </c>
    </row>
    <row r="24" spans="1:114" x14ac:dyDescent="0.25">
      <c r="A24" s="2">
        <f t="shared" si="0"/>
        <v>43313</v>
      </c>
      <c r="B24" s="1">
        <f t="shared" si="2"/>
        <v>8</v>
      </c>
      <c r="C24" s="1">
        <v>2018</v>
      </c>
      <c r="D24" s="10">
        <f>+'Indice PondENGHO'!D22/'Indice PondENGHO'!D10-1</f>
        <v>0.34060125020617527</v>
      </c>
      <c r="E24" s="3">
        <f>+'Indice PondENGHO'!E22/'Indice PondENGHO'!E10-1</f>
        <v>0.19513216647036491</v>
      </c>
      <c r="F24" s="3">
        <f>+'Indice PondENGHO'!F22/'Indice PondENGHO'!F10-1</f>
        <v>0.19676016567322185</v>
      </c>
      <c r="G24" s="3">
        <f>+'Indice PondENGHO'!G22/'Indice PondENGHO'!G10-1</f>
        <v>0.5356571943570192</v>
      </c>
      <c r="H24" s="3">
        <f>+'Indice PondENGHO'!H22/'Indice PondENGHO'!H10-1</f>
        <v>0.30535227696265776</v>
      </c>
      <c r="I24" s="3">
        <f>+'Indice PondENGHO'!I22/'Indice PondENGHO'!I10-1</f>
        <v>0.31030333393780873</v>
      </c>
      <c r="J24" s="3">
        <f>+'Indice PondENGHO'!J22/'Indice PondENGHO'!J10-1</f>
        <v>0.45426192563128653</v>
      </c>
      <c r="K24" s="3">
        <f>+'Indice PondENGHO'!K22/'Indice PondENGHO'!K10-1</f>
        <v>0.47881804346646528</v>
      </c>
      <c r="L24" s="3">
        <f>+'Indice PondENGHO'!L22/'Indice PondENGHO'!L10-1</f>
        <v>0.30623537183898408</v>
      </c>
      <c r="M24" s="3">
        <f>+'Indice PondENGHO'!M22/'Indice PondENGHO'!M10-1</f>
        <v>0.30741819391367931</v>
      </c>
      <c r="N24" s="3">
        <f>+'Indice PondENGHO'!N22/'Indice PondENGHO'!N10-1</f>
        <v>0.28936317079881002</v>
      </c>
      <c r="O24" s="11">
        <f>+'Indice PondENGHO'!O22/'Indice PondENGHO'!O10-1</f>
        <v>0.29786757979834699</v>
      </c>
      <c r="P24" s="10">
        <f>+'Indice PondENGHO'!P22/'Indice PondENGHO'!P10-1</f>
        <v>0.33849765126633558</v>
      </c>
      <c r="Q24" s="3">
        <f>+'Indice PondENGHO'!Q22/'Indice PondENGHO'!Q10-1</f>
        <v>0.19362410988089551</v>
      </c>
      <c r="R24" s="3">
        <f>+'Indice PondENGHO'!R22/'Indice PondENGHO'!R10-1</f>
        <v>0.20104585891296711</v>
      </c>
      <c r="S24" s="3">
        <f>+'Indice PondENGHO'!S22/'Indice PondENGHO'!S10-1</f>
        <v>0.53219047797168639</v>
      </c>
      <c r="T24" s="3">
        <f>+'Indice PondENGHO'!T22/'Indice PondENGHO'!T10-1</f>
        <v>0.30951184759790462</v>
      </c>
      <c r="U24" s="3">
        <f>+'Indice PondENGHO'!U22/'Indice PondENGHO'!U10-1</f>
        <v>0.31267571171029207</v>
      </c>
      <c r="V24" s="3">
        <f>+'Indice PondENGHO'!V22/'Indice PondENGHO'!V10-1</f>
        <v>0.45293248883498327</v>
      </c>
      <c r="W24" s="3">
        <f>+'Indice PondENGHO'!W22/'Indice PondENGHO'!W10-1</f>
        <v>0.48072777440319947</v>
      </c>
      <c r="X24" s="3">
        <f>+'Indice PondENGHO'!X22/'Indice PondENGHO'!X10-1</f>
        <v>0.31024364038953056</v>
      </c>
      <c r="Y24" s="3">
        <f>+'Indice PondENGHO'!Y22/'Indice PondENGHO'!Y10-1</f>
        <v>0.30839096495751672</v>
      </c>
      <c r="Z24" s="3">
        <f>+'Indice PondENGHO'!Z22/'Indice PondENGHO'!Z10-1</f>
        <v>0.29083525892821793</v>
      </c>
      <c r="AA24" s="11">
        <f>+'Indice PondENGHO'!AA22/'Indice PondENGHO'!AA10-1</f>
        <v>0.30318881705078771</v>
      </c>
      <c r="AB24" s="10">
        <f>+'Indice PondENGHO'!AB22/'Indice PondENGHO'!AB10-1</f>
        <v>0.33669731557605731</v>
      </c>
      <c r="AC24" s="3">
        <f>+'Indice PondENGHO'!AC22/'Indice PondENGHO'!AC10-1</f>
        <v>0.1941180615318554</v>
      </c>
      <c r="AD24" s="3">
        <f>+'Indice PondENGHO'!AD22/'Indice PondENGHO'!AD10-1</f>
        <v>0.20321580352110091</v>
      </c>
      <c r="AE24" s="3">
        <f>+'Indice PondENGHO'!AE22/'Indice PondENGHO'!AE10-1</f>
        <v>0.52993253246391991</v>
      </c>
      <c r="AF24" s="3">
        <f>+'Indice PondENGHO'!AF22/'Indice PondENGHO'!AF10-1</f>
        <v>0.31282237786570266</v>
      </c>
      <c r="AG24" s="3">
        <f>+'Indice PondENGHO'!AG22/'Indice PondENGHO'!AG10-1</f>
        <v>0.31258488895897019</v>
      </c>
      <c r="AH24" s="3">
        <f>+'Indice PondENGHO'!AH22/'Indice PondENGHO'!AH10-1</f>
        <v>0.45271891540393194</v>
      </c>
      <c r="AI24" s="3">
        <f>+'Indice PondENGHO'!AI22/'Indice PondENGHO'!AI10-1</f>
        <v>0.48313880373630158</v>
      </c>
      <c r="AJ24" s="3">
        <f>+'Indice PondENGHO'!AJ22/'Indice PondENGHO'!AJ10-1</f>
        <v>0.31289651115908046</v>
      </c>
      <c r="AK24" s="3">
        <f>+'Indice PondENGHO'!AK22/'Indice PondENGHO'!AK10-1</f>
        <v>0.30856031867519773</v>
      </c>
      <c r="AL24" s="3">
        <f>+'Indice PondENGHO'!AL22/'Indice PondENGHO'!AL10-1</f>
        <v>0.29098550098483522</v>
      </c>
      <c r="AM24" s="11">
        <f>+'Indice PondENGHO'!AM22/'Indice PondENGHO'!AM10-1</f>
        <v>0.30555619856342431</v>
      </c>
      <c r="AN24" s="10">
        <f>+'Indice PondENGHO'!AN22/'Indice PondENGHO'!AN10-1</f>
        <v>0.33523812217239835</v>
      </c>
      <c r="AO24" s="3">
        <f>+'Indice PondENGHO'!AO22/'Indice PondENGHO'!AO10-1</f>
        <v>0.19381395714558503</v>
      </c>
      <c r="AP24" s="3">
        <f>+'Indice PondENGHO'!AP22/'Indice PondENGHO'!AP10-1</f>
        <v>0.20469975720079159</v>
      </c>
      <c r="AQ24" s="3">
        <f>+'Indice PondENGHO'!AQ22/'Indice PondENGHO'!AQ10-1</f>
        <v>0.5258528923158321</v>
      </c>
      <c r="AR24" s="3">
        <f>+'Indice PondENGHO'!AR22/'Indice PondENGHO'!AR10-1</f>
        <v>0.31382085558370965</v>
      </c>
      <c r="AS24" s="3">
        <f>+'Indice PondENGHO'!AS22/'Indice PondENGHO'!AS10-1</f>
        <v>0.31650341008461313</v>
      </c>
      <c r="AT24" s="3">
        <f>+'Indice PondENGHO'!AT22/'Indice PondENGHO'!AT10-1</f>
        <v>0.45156615242049214</v>
      </c>
      <c r="AU24" s="3">
        <f>+'Indice PondENGHO'!AU22/'Indice PondENGHO'!AU10-1</f>
        <v>0.48000320484258863</v>
      </c>
      <c r="AV24" s="3">
        <f>+'Indice PondENGHO'!AV22/'Indice PondENGHO'!AV10-1</f>
        <v>0.30920469572951736</v>
      </c>
      <c r="AW24" s="3">
        <f>+'Indice PondENGHO'!AW22/'Indice PondENGHO'!AW10-1</f>
        <v>0.30745767478179609</v>
      </c>
      <c r="AX24" s="3">
        <f>+'Indice PondENGHO'!AX22/'Indice PondENGHO'!AX10-1</f>
        <v>0.29190559747230527</v>
      </c>
      <c r="AY24" s="11">
        <f>+'Indice PondENGHO'!AY22/'Indice PondENGHO'!AY10-1</f>
        <v>0.30639504484575464</v>
      </c>
      <c r="AZ24" s="10">
        <f>+'Indice PondENGHO'!AZ22/'Indice PondENGHO'!AZ10-1</f>
        <v>0.33325396862956769</v>
      </c>
      <c r="BA24" s="3">
        <f>+'Indice PondENGHO'!BA22/'Indice PondENGHO'!BA10-1</f>
        <v>0.19260458270677883</v>
      </c>
      <c r="BB24" s="3">
        <f>+'Indice PondENGHO'!BB22/'Indice PondENGHO'!BB10-1</f>
        <v>0.20716248326558584</v>
      </c>
      <c r="BC24" s="3">
        <f>+'Indice PondENGHO'!BC22/'Indice PondENGHO'!BC10-1</f>
        <v>0.51909659651386386</v>
      </c>
      <c r="BD24" s="3">
        <f>+'Indice PondENGHO'!BD22/'Indice PondENGHO'!BD10-1</f>
        <v>0.31645799455386303</v>
      </c>
      <c r="BE24" s="3">
        <f>+'Indice PondENGHO'!BE22/'Indice PondENGHO'!BE10-1</f>
        <v>0.31970304065686439</v>
      </c>
      <c r="BF24" s="3">
        <f>+'Indice PondENGHO'!BF22/'Indice PondENGHO'!BF10-1</f>
        <v>0.45058833353431105</v>
      </c>
      <c r="BG24" s="3">
        <f>+'Indice PondENGHO'!BG22/'Indice PondENGHO'!BG10-1</f>
        <v>0.48032488761119474</v>
      </c>
      <c r="BH24" s="3">
        <f>+'Indice PondENGHO'!BH22/'Indice PondENGHO'!BH10-1</f>
        <v>0.3057199064307794</v>
      </c>
      <c r="BI24" s="3">
        <f>+'Indice PondENGHO'!BI22/'Indice PondENGHO'!BI10-1</f>
        <v>0.31089105544071027</v>
      </c>
      <c r="BJ24" s="3">
        <f>+'Indice PondENGHO'!BJ22/'Indice PondENGHO'!BJ10-1</f>
        <v>0.29118235819678184</v>
      </c>
      <c r="BK24" s="11">
        <f>+'Indice PondENGHO'!BK22/'Indice PondENGHO'!BK10-1</f>
        <v>0.31068231797740409</v>
      </c>
      <c r="BL24" s="2">
        <f t="shared" si="1"/>
        <v>43313</v>
      </c>
      <c r="BM24" s="10">
        <f>+'Indice PondENGHO'!BL22/'Indice PondENGHO'!BL10-1</f>
        <v>0.34138032234188453</v>
      </c>
      <c r="BN24" s="3">
        <f>+'Indice PondENGHO'!BM22/'Indice PondENGHO'!BM10-1</f>
        <v>0.34465937999864216</v>
      </c>
      <c r="BO24" s="3">
        <f>+'Indice PondENGHO'!BN22/'Indice PondENGHO'!BN10-1</f>
        <v>0.34464527872414763</v>
      </c>
      <c r="BP24" s="3">
        <f>+'Indice PondENGHO'!BO22/'Indice PondENGHO'!BO10-1</f>
        <v>0.34552239504203963</v>
      </c>
      <c r="BQ24" s="11">
        <f>+'Indice PondENGHO'!BP22/'Indice PondENGHO'!BP10-1</f>
        <v>0.34398484698408982</v>
      </c>
      <c r="BR24" s="10">
        <f>+'Indice PondENGHO'!BQ22/'Indice PondENGHO'!BQ10-1</f>
        <v>0.3366526139601782</v>
      </c>
      <c r="BS24" s="3">
        <f>+'Indice PondENGHO'!BR22/'Indice PondENGHO'!BR10-1</f>
        <v>0.1936375271053048</v>
      </c>
      <c r="BT24" s="3">
        <f>+'Indice PondENGHO'!BS22/'Indice PondENGHO'!BS10-1</f>
        <v>0.20342212817445438</v>
      </c>
      <c r="BU24" s="3">
        <f>+'Indice PondENGHO'!BT22/'Indice PondENGHO'!BT10-1</f>
        <v>0.52649312935333858</v>
      </c>
      <c r="BV24" s="3">
        <f>+'Indice PondENGHO'!BU22/'Indice PondENGHO'!BU10-1</f>
        <v>0.31346854592776974</v>
      </c>
      <c r="BW24" s="3">
        <f>+'Indice PondENGHO'!BV22/'Indice PondENGHO'!BV10-1</f>
        <v>0.31623513740267106</v>
      </c>
      <c r="BX24" s="3">
        <f>+'Indice PondENGHO'!BW22/'Indice PondENGHO'!BW10-1</f>
        <v>0.45183249274620008</v>
      </c>
      <c r="BY24" s="3">
        <f>+'Indice PondENGHO'!BX22/'Indice PondENGHO'!BX10-1</f>
        <v>0.4806957239492895</v>
      </c>
      <c r="BZ24" s="3">
        <f>+'Indice PondENGHO'!BY22/'Indice PondENGHO'!BY10-1</f>
        <v>0.30834874411135926</v>
      </c>
      <c r="CA24" s="3">
        <f>+'Indice PondENGHO'!BZ22/'Indice PondENGHO'!BZ10-1</f>
        <v>0.30912987405805215</v>
      </c>
      <c r="CB24" s="3">
        <f>+'Indice PondENGHO'!CA22/'Indice PondENGHO'!CA10-1</f>
        <v>0.29113023992989762</v>
      </c>
      <c r="CC24" s="11">
        <f>+'Indice PondENGHO'!CB22/'Indice PondENGHO'!CB10-1</f>
        <v>0.30655867878701093</v>
      </c>
      <c r="CD24" s="3">
        <f>+'Indice PondENGHO'!CC22/'Indice PondENGHO'!CC10-1</f>
        <v>0.34423084039936147</v>
      </c>
      <c r="CE24" s="3">
        <f>+'Indice PondENGHO'!CD22/'Indice PondENGHO'!CD10-1</f>
        <v>0.34423084039936147</v>
      </c>
      <c r="CF24" s="3">
        <f>+'[3]Infla Interanual PondENGHO'!CD24</f>
        <v>0.34479791579805097</v>
      </c>
      <c r="CG24" s="3"/>
      <c r="CI24" s="74">
        <f t="shared" si="8"/>
        <v>-2.6045246422052859E-3</v>
      </c>
      <c r="CJ24" s="74">
        <f t="shared" si="3"/>
        <v>0</v>
      </c>
      <c r="CK24" s="74">
        <f t="shared" si="9"/>
        <v>-2.6045246422052859E-3</v>
      </c>
      <c r="CL24" s="74"/>
      <c r="CM24" s="74"/>
      <c r="CN24" s="74">
        <f>+'[3]Infla Interanual PondENGHO'!CF24</f>
        <v>-2.6479879399905482E-3</v>
      </c>
      <c r="CP24" s="74">
        <f t="shared" si="4"/>
        <v>4.3463297785262256E-5</v>
      </c>
      <c r="CT24" s="75">
        <f t="shared" si="10"/>
        <v>0.34138032234188453</v>
      </c>
      <c r="CU24" s="75">
        <f t="shared" si="11"/>
        <v>0.34465937999864216</v>
      </c>
      <c r="CV24" s="75">
        <f t="shared" si="12"/>
        <v>0.34464527872414763</v>
      </c>
      <c r="CW24" s="75">
        <f t="shared" si="13"/>
        <v>0.34552239504203963</v>
      </c>
      <c r="CX24" s="75">
        <f t="shared" si="14"/>
        <v>0.34398484698408982</v>
      </c>
      <c r="CY24" s="76">
        <f>+'[3]Infla Interanual PondENGHO'!BL24</f>
        <v>0.34191437918734646</v>
      </c>
      <c r="CZ24" s="76">
        <f>+'[3]Infla Interanual PondENGHO'!BM24</f>
        <v>0.34523118371574557</v>
      </c>
      <c r="DA24" s="76">
        <f>+'[3]Infla Interanual PondENGHO'!BN24</f>
        <v>0.34520890153614769</v>
      </c>
      <c r="DB24" s="76">
        <f>+'[3]Infla Interanual PondENGHO'!BO24</f>
        <v>0.34609007359164456</v>
      </c>
      <c r="DC24" s="76">
        <f>+'[3]Infla Interanual PondENGHO'!BP24</f>
        <v>0.34456236712733701</v>
      </c>
      <c r="DE24" s="3">
        <f t="shared" si="5"/>
        <v>-5.3405684546192767E-4</v>
      </c>
      <c r="DF24" s="3">
        <f t="shared" si="6"/>
        <v>-5.7180371710341404E-4</v>
      </c>
      <c r="DG24" s="3">
        <f t="shared" si="6"/>
        <v>-5.6362281200006414E-4</v>
      </c>
      <c r="DH24" s="3">
        <f t="shared" si="6"/>
        <v>-5.6767854960493302E-4</v>
      </c>
      <c r="DI24" s="3">
        <f t="shared" si="7"/>
        <v>-5.7752014324718992E-4</v>
      </c>
      <c r="DJ24" s="3">
        <f t="shared" si="15"/>
        <v>-5.670753986894983E-4</v>
      </c>
    </row>
    <row r="25" spans="1:114" x14ac:dyDescent="0.25">
      <c r="A25" s="2">
        <f t="shared" si="0"/>
        <v>43344</v>
      </c>
      <c r="B25" s="1">
        <f t="shared" si="2"/>
        <v>9</v>
      </c>
      <c r="C25" s="1">
        <v>2018</v>
      </c>
      <c r="D25" s="10">
        <f>+'Indice PondENGHO'!D23/'Indice PondENGHO'!D11-1</f>
        <v>0.40751628023902065</v>
      </c>
      <c r="E25" s="3">
        <f>+'Indice PondENGHO'!E23/'Indice PondENGHO'!E11-1</f>
        <v>0.23887148762511989</v>
      </c>
      <c r="F25" s="3">
        <f>+'Indice PondENGHO'!F23/'Indice PondENGHO'!F11-1</f>
        <v>0.2639868982390563</v>
      </c>
      <c r="G25" s="3">
        <f>+'Indice PondENGHO'!G23/'Indice PondENGHO'!G11-1</f>
        <v>0.54909557251421059</v>
      </c>
      <c r="H25" s="3">
        <f>+'Indice PondENGHO'!H23/'Indice PondENGHO'!H11-1</f>
        <v>0.41680781341278883</v>
      </c>
      <c r="I25" s="3">
        <f>+'Indice PondENGHO'!I23/'Indice PondENGHO'!I11-1</f>
        <v>0.33955717450174761</v>
      </c>
      <c r="J25" s="3">
        <f>+'Indice PondENGHO'!J23/'Indice PondENGHO'!J11-1</f>
        <v>0.58828419449260205</v>
      </c>
      <c r="K25" s="3">
        <f>+'Indice PondENGHO'!K23/'Indice PondENGHO'!K11-1</f>
        <v>0.49705371943914534</v>
      </c>
      <c r="L25" s="3">
        <f>+'Indice PondENGHO'!L23/'Indice PondENGHO'!L11-1</f>
        <v>0.36154188588318559</v>
      </c>
      <c r="M25" s="3">
        <f>+'Indice PondENGHO'!M23/'Indice PondENGHO'!M11-1</f>
        <v>0.28405983558112369</v>
      </c>
      <c r="N25" s="3">
        <f>+'Indice PondENGHO'!N23/'Indice PondENGHO'!N11-1</f>
        <v>0.34742795178647001</v>
      </c>
      <c r="O25" s="11">
        <f>+'Indice PondENGHO'!O23/'Indice PondENGHO'!O11-1</f>
        <v>0.38009469164498677</v>
      </c>
      <c r="P25" s="10">
        <f>+'Indice PondENGHO'!P23/'Indice PondENGHO'!P11-1</f>
        <v>0.40633364578803555</v>
      </c>
      <c r="Q25" s="3">
        <f>+'Indice PondENGHO'!Q23/'Indice PondENGHO'!Q11-1</f>
        <v>0.23714804417179747</v>
      </c>
      <c r="R25" s="3">
        <f>+'Indice PondENGHO'!R23/'Indice PondENGHO'!R11-1</f>
        <v>0.26902693331316252</v>
      </c>
      <c r="S25" s="3">
        <f>+'Indice PondENGHO'!S23/'Indice PondENGHO'!S11-1</f>
        <v>0.54076575074454625</v>
      </c>
      <c r="T25" s="3">
        <f>+'Indice PondENGHO'!T23/'Indice PondENGHO'!T11-1</f>
        <v>0.42180585720143626</v>
      </c>
      <c r="U25" s="3">
        <f>+'Indice PondENGHO'!U23/'Indice PondENGHO'!U11-1</f>
        <v>0.34013774466567837</v>
      </c>
      <c r="V25" s="3">
        <f>+'Indice PondENGHO'!V23/'Indice PondENGHO'!V11-1</f>
        <v>0.58804693635264615</v>
      </c>
      <c r="W25" s="3">
        <f>+'Indice PondENGHO'!W23/'Indice PondENGHO'!W11-1</f>
        <v>0.49779919782810178</v>
      </c>
      <c r="X25" s="3">
        <f>+'Indice PondENGHO'!X23/'Indice PondENGHO'!X11-1</f>
        <v>0.36411104624973301</v>
      </c>
      <c r="Y25" s="3">
        <f>+'Indice PondENGHO'!Y23/'Indice PondENGHO'!Y11-1</f>
        <v>0.28244716696112371</v>
      </c>
      <c r="Z25" s="3">
        <f>+'Indice PondENGHO'!Z23/'Indice PondENGHO'!Z11-1</f>
        <v>0.34797961951425593</v>
      </c>
      <c r="AA25" s="11">
        <f>+'Indice PondENGHO'!AA23/'Indice PondENGHO'!AA11-1</f>
        <v>0.38444834457381027</v>
      </c>
      <c r="AB25" s="10">
        <f>+'Indice PondENGHO'!AB23/'Indice PondENGHO'!AB11-1</f>
        <v>0.40511014886047936</v>
      </c>
      <c r="AC25" s="3">
        <f>+'Indice PondENGHO'!AC23/'Indice PondENGHO'!AC11-1</f>
        <v>0.23782376577052133</v>
      </c>
      <c r="AD25" s="3">
        <f>+'Indice PondENGHO'!AD23/'Indice PondENGHO'!AD11-1</f>
        <v>0.27101441780644819</v>
      </c>
      <c r="AE25" s="3">
        <f>+'Indice PondENGHO'!AE23/'Indice PondENGHO'!AE11-1</f>
        <v>0.53462309672258179</v>
      </c>
      <c r="AF25" s="3">
        <f>+'Indice PondENGHO'!AF23/'Indice PondENGHO'!AF11-1</f>
        <v>0.42522268134106889</v>
      </c>
      <c r="AG25" s="3">
        <f>+'Indice PondENGHO'!AG23/'Indice PondENGHO'!AG11-1</f>
        <v>0.3391654064862839</v>
      </c>
      <c r="AH25" s="3">
        <f>+'Indice PondENGHO'!AH23/'Indice PondENGHO'!AH11-1</f>
        <v>0.58930703620824731</v>
      </c>
      <c r="AI25" s="3">
        <f>+'Indice PondENGHO'!AI23/'Indice PondENGHO'!AI11-1</f>
        <v>0.49964559133521047</v>
      </c>
      <c r="AJ25" s="3">
        <f>+'Indice PondENGHO'!AJ23/'Indice PondENGHO'!AJ11-1</f>
        <v>0.36584447293510092</v>
      </c>
      <c r="AK25" s="3">
        <f>+'Indice PondENGHO'!AK23/'Indice PondENGHO'!AK11-1</f>
        <v>0.28221415558207963</v>
      </c>
      <c r="AL25" s="3">
        <f>+'Indice PondENGHO'!AL23/'Indice PondENGHO'!AL11-1</f>
        <v>0.34623766217505714</v>
      </c>
      <c r="AM25" s="11">
        <f>+'Indice PondENGHO'!AM23/'Indice PondENGHO'!AM11-1</f>
        <v>0.386780412866363</v>
      </c>
      <c r="AN25" s="10">
        <f>+'Indice PondENGHO'!AN23/'Indice PondENGHO'!AN11-1</f>
        <v>0.40399702595790532</v>
      </c>
      <c r="AO25" s="3">
        <f>+'Indice PondENGHO'!AO23/'Indice PondENGHO'!AO11-1</f>
        <v>0.23747456767052522</v>
      </c>
      <c r="AP25" s="3">
        <f>+'Indice PondENGHO'!AP23/'Indice PondENGHO'!AP11-1</f>
        <v>0.27379670683938917</v>
      </c>
      <c r="AQ25" s="3">
        <f>+'Indice PondENGHO'!AQ23/'Indice PondENGHO'!AQ11-1</f>
        <v>0.53138155718020608</v>
      </c>
      <c r="AR25" s="3">
        <f>+'Indice PondENGHO'!AR23/'Indice PondENGHO'!AR11-1</f>
        <v>0.42624751402732008</v>
      </c>
      <c r="AS25" s="3">
        <f>+'Indice PondENGHO'!AS23/'Indice PondENGHO'!AS11-1</f>
        <v>0.34252534827481562</v>
      </c>
      <c r="AT25" s="3">
        <f>+'Indice PondENGHO'!AT23/'Indice PondENGHO'!AT11-1</f>
        <v>0.58959568908796478</v>
      </c>
      <c r="AU25" s="3">
        <f>+'Indice PondENGHO'!AU23/'Indice PondENGHO'!AU11-1</f>
        <v>0.49555412103167185</v>
      </c>
      <c r="AV25" s="3">
        <f>+'Indice PondENGHO'!AV23/'Indice PondENGHO'!AV11-1</f>
        <v>0.36248018746526545</v>
      </c>
      <c r="AW25" s="3">
        <f>+'Indice PondENGHO'!AW23/'Indice PondENGHO'!AW11-1</f>
        <v>0.28137515741010644</v>
      </c>
      <c r="AX25" s="3">
        <f>+'Indice PondENGHO'!AX23/'Indice PondENGHO'!AX11-1</f>
        <v>0.34723700657734824</v>
      </c>
      <c r="AY25" s="11">
        <f>+'Indice PondENGHO'!AY23/'Indice PondENGHO'!AY11-1</f>
        <v>0.38660726241759713</v>
      </c>
      <c r="AZ25" s="10">
        <f>+'Indice PondENGHO'!AZ23/'Indice PondENGHO'!AZ11-1</f>
        <v>0.40209886516475346</v>
      </c>
      <c r="BA25" s="3">
        <f>+'Indice PondENGHO'!BA23/'Indice PondENGHO'!BA11-1</f>
        <v>0.23604465977013689</v>
      </c>
      <c r="BB25" s="3">
        <f>+'Indice PondENGHO'!BB23/'Indice PondENGHO'!BB11-1</f>
        <v>0.27746561329747332</v>
      </c>
      <c r="BC25" s="3">
        <f>+'Indice PondENGHO'!BC23/'Indice PondENGHO'!BC11-1</f>
        <v>0.52386247025709665</v>
      </c>
      <c r="BD25" s="3">
        <f>+'Indice PondENGHO'!BD23/'Indice PondENGHO'!BD11-1</f>
        <v>0.42992682617156586</v>
      </c>
      <c r="BE25" s="3">
        <f>+'Indice PondENGHO'!BE23/'Indice PondENGHO'!BE11-1</f>
        <v>0.34495580474438392</v>
      </c>
      <c r="BF25" s="3">
        <f>+'Indice PondENGHO'!BF23/'Indice PondENGHO'!BF11-1</f>
        <v>0.58980832037219133</v>
      </c>
      <c r="BG25" s="3">
        <f>+'Indice PondENGHO'!BG23/'Indice PondENGHO'!BG11-1</f>
        <v>0.49428352398017528</v>
      </c>
      <c r="BH25" s="3">
        <f>+'Indice PondENGHO'!BH23/'Indice PondENGHO'!BH11-1</f>
        <v>0.35929447324475072</v>
      </c>
      <c r="BI25" s="3">
        <f>+'Indice PondENGHO'!BI23/'Indice PondENGHO'!BI11-1</f>
        <v>0.28177709775028315</v>
      </c>
      <c r="BJ25" s="3">
        <f>+'Indice PondENGHO'!BJ23/'Indice PondENGHO'!BJ11-1</f>
        <v>0.34664417461977104</v>
      </c>
      <c r="BK25" s="11">
        <f>+'Indice PondENGHO'!BK23/'Indice PondENGHO'!BK11-1</f>
        <v>0.3885490230839439</v>
      </c>
      <c r="BL25" s="2">
        <f t="shared" si="1"/>
        <v>43344</v>
      </c>
      <c r="BM25" s="10">
        <f>+'Indice PondENGHO'!BL23/'Indice PondENGHO'!BL11-1</f>
        <v>0.40407916068593175</v>
      </c>
      <c r="BN25" s="3">
        <f>+'Indice PondENGHO'!BM23/'Indice PondENGHO'!BM11-1</f>
        <v>0.40703318720876203</v>
      </c>
      <c r="BO25" s="3">
        <f>+'Indice PondENGHO'!BN23/'Indice PondENGHO'!BN11-1</f>
        <v>0.40561337650031271</v>
      </c>
      <c r="BP25" s="3">
        <f>+'Indice PondENGHO'!BO23/'Indice PondENGHO'!BO11-1</f>
        <v>0.40828336882743432</v>
      </c>
      <c r="BQ25" s="11">
        <f>+'Indice PondENGHO'!BP23/'Indice PondENGHO'!BP11-1</f>
        <v>0.40576196273587639</v>
      </c>
      <c r="BR25" s="10">
        <f>+'Indice PondENGHO'!BQ23/'Indice PondENGHO'!BQ11-1</f>
        <v>0.40485898075553095</v>
      </c>
      <c r="BS25" s="3">
        <f>+'Indice PondENGHO'!BR23/'Indice PondENGHO'!BR11-1</f>
        <v>0.2372236826344607</v>
      </c>
      <c r="BT25" s="3">
        <f>+'Indice PondENGHO'!BS23/'Indice PondENGHO'!BS11-1</f>
        <v>0.27217920278151753</v>
      </c>
      <c r="BU25" s="3">
        <f>+'Indice PondENGHO'!BT23/'Indice PondENGHO'!BT11-1</f>
        <v>0.53302634791130798</v>
      </c>
      <c r="BV25" s="3">
        <f>+'Indice PondENGHO'!BU23/'Indice PondENGHO'!BU11-1</f>
        <v>0.42621949608318044</v>
      </c>
      <c r="BW25" s="3">
        <f>+'Indice PondENGHO'!BV23/'Indice PondENGHO'!BV11-1</f>
        <v>0.34245094838155721</v>
      </c>
      <c r="BX25" s="3">
        <f>+'Indice PondENGHO'!BW23/'Indice PondENGHO'!BW11-1</f>
        <v>0.58928974391069144</v>
      </c>
      <c r="BY25" s="3">
        <f>+'Indice PondENGHO'!BX23/'Indice PondENGHO'!BX11-1</f>
        <v>0.49653926198471221</v>
      </c>
      <c r="BZ25" s="3">
        <f>+'Indice PondENGHO'!BY23/'Indice PondENGHO'!BY11-1</f>
        <v>0.36197975299364393</v>
      </c>
      <c r="CA25" s="3">
        <f>+'Indice PondENGHO'!BZ23/'Indice PondENGHO'!BZ11-1</f>
        <v>0.28199010214819009</v>
      </c>
      <c r="CB25" s="3">
        <f>+'Indice PondENGHO'!CA23/'Indice PondENGHO'!CA11-1</f>
        <v>0.34694374594573718</v>
      </c>
      <c r="CC25" s="11">
        <f>+'Indice PondENGHO'!CB23/'Indice PondENGHO'!CB11-1</f>
        <v>0.38641698176239525</v>
      </c>
      <c r="CD25" s="3">
        <f>+'Indice PondENGHO'!CC23/'Indice PondENGHO'!CC11-1</f>
        <v>0.4062891831081854</v>
      </c>
      <c r="CE25" s="3">
        <f>+'Indice PondENGHO'!CD23/'Indice PondENGHO'!CD11-1</f>
        <v>0.40628909159908355</v>
      </c>
      <c r="CF25" s="3">
        <f>+'[3]Infla Interanual PondENGHO'!CD25</f>
        <v>0.40596510141295106</v>
      </c>
      <c r="CG25" s="3"/>
      <c r="CI25" s="74">
        <f t="shared" si="8"/>
        <v>-1.6828020499446428E-3</v>
      </c>
      <c r="CJ25" s="74">
        <f t="shared" si="3"/>
        <v>0</v>
      </c>
      <c r="CK25" s="74">
        <f t="shared" si="9"/>
        <v>-1.6828020499446428E-3</v>
      </c>
      <c r="CL25" s="74"/>
      <c r="CM25" s="74"/>
      <c r="CN25" s="74">
        <f>+'[3]Infla Interanual PondENGHO'!CF25</f>
        <v>-1.7157004242818186E-3</v>
      </c>
      <c r="CP25" s="74">
        <f t="shared" si="4"/>
        <v>3.2898374337175795E-5</v>
      </c>
      <c r="CT25" s="75">
        <f t="shared" si="10"/>
        <v>0.40407916068593175</v>
      </c>
      <c r="CU25" s="75">
        <f t="shared" si="11"/>
        <v>0.40703318720876203</v>
      </c>
      <c r="CV25" s="75">
        <f t="shared" si="12"/>
        <v>0.40561337650031271</v>
      </c>
      <c r="CW25" s="75">
        <f t="shared" si="13"/>
        <v>0.40828336882743432</v>
      </c>
      <c r="CX25" s="75">
        <f t="shared" si="14"/>
        <v>0.40576196273587639</v>
      </c>
      <c r="CY25" s="76">
        <f>+'[3]Infla Interanual PondENGHO'!BL25</f>
        <v>0.40373841729198912</v>
      </c>
      <c r="CZ25" s="76">
        <f>+'[3]Infla Interanual PondENGHO'!BM25</f>
        <v>0.40670315724319428</v>
      </c>
      <c r="DA25" s="76">
        <f>+'[3]Infla Interanual PondENGHO'!BN25</f>
        <v>0.40529364370046439</v>
      </c>
      <c r="DB25" s="76">
        <f>+'[3]Infla Interanual PondENGHO'!BO25</f>
        <v>0.40794444167585486</v>
      </c>
      <c r="DC25" s="76">
        <f>+'[3]Infla Interanual PondENGHO'!BP25</f>
        <v>0.40545411771627093</v>
      </c>
      <c r="DE25" s="3">
        <f t="shared" si="5"/>
        <v>3.4074339394263298E-4</v>
      </c>
      <c r="DF25" s="3">
        <f t="shared" si="6"/>
        <v>3.3002996556774633E-4</v>
      </c>
      <c r="DG25" s="3">
        <f t="shared" si="6"/>
        <v>3.1973279984831571E-4</v>
      </c>
      <c r="DH25" s="3">
        <f t="shared" si="6"/>
        <v>3.3892715157946007E-4</v>
      </c>
      <c r="DI25" s="3">
        <f t="shared" si="7"/>
        <v>3.0784501960545718E-4</v>
      </c>
      <c r="DJ25" s="3">
        <f t="shared" si="15"/>
        <v>3.2399018613249453E-4</v>
      </c>
    </row>
    <row r="26" spans="1:114" x14ac:dyDescent="0.25">
      <c r="A26" s="2">
        <f t="shared" si="0"/>
        <v>43374</v>
      </c>
      <c r="B26" s="1">
        <f t="shared" si="2"/>
        <v>10</v>
      </c>
      <c r="C26" s="1">
        <v>2018</v>
      </c>
      <c r="D26" s="10">
        <f>+'Indice PondENGHO'!D24/'Indice PondENGHO'!D12-1</f>
        <v>0.46623920798111729</v>
      </c>
      <c r="E26" s="3">
        <f>+'Indice PondENGHO'!E24/'Indice PondENGHO'!E12-1</f>
        <v>0.2313147576364265</v>
      </c>
      <c r="F26" s="3">
        <f>+'Indice PondENGHO'!F24/'Indice PondENGHO'!F12-1</f>
        <v>0.3002664614075865</v>
      </c>
      <c r="G26" s="3">
        <f>+'Indice PondENGHO'!G24/'Indice PondENGHO'!G12-1</f>
        <v>0.66407160786043251</v>
      </c>
      <c r="H26" s="3">
        <f>+'Indice PondENGHO'!H24/'Indice PondENGHO'!H12-1</f>
        <v>0.47226351661930477</v>
      </c>
      <c r="I26" s="3">
        <f>+'Indice PondENGHO'!I24/'Indice PondENGHO'!I12-1</f>
        <v>0.39427041437072452</v>
      </c>
      <c r="J26" s="3">
        <f>+'Indice PondENGHO'!J24/'Indice PondENGHO'!J12-1</f>
        <v>0.68664896217545768</v>
      </c>
      <c r="K26" s="3">
        <f>+'Indice PondENGHO'!K24/'Indice PondENGHO'!K12-1</f>
        <v>0.43292151755727515</v>
      </c>
      <c r="L26" s="3">
        <f>+'Indice PondENGHO'!L24/'Indice PondENGHO'!L12-1</f>
        <v>0.38231020634602841</v>
      </c>
      <c r="M26" s="3">
        <f>+'Indice PondENGHO'!M24/'Indice PondENGHO'!M12-1</f>
        <v>0.29951155980720512</v>
      </c>
      <c r="N26" s="3">
        <f>+'Indice PondENGHO'!N24/'Indice PondENGHO'!N12-1</f>
        <v>0.37044451430024861</v>
      </c>
      <c r="O26" s="11">
        <f>+'Indice PondENGHO'!O24/'Indice PondENGHO'!O12-1</f>
        <v>0.44547369507492229</v>
      </c>
      <c r="P26" s="10">
        <f>+'Indice PondENGHO'!P24/'Indice PondENGHO'!P12-1</f>
        <v>0.46572551471018553</v>
      </c>
      <c r="Q26" s="3">
        <f>+'Indice PondENGHO'!Q24/'Indice PondENGHO'!Q12-1</f>
        <v>0.22947168651373961</v>
      </c>
      <c r="R26" s="3">
        <f>+'Indice PondENGHO'!R24/'Indice PondENGHO'!R12-1</f>
        <v>0.30513597708430962</v>
      </c>
      <c r="S26" s="3">
        <f>+'Indice PondENGHO'!S24/'Indice PondENGHO'!S12-1</f>
        <v>0.66032396071635424</v>
      </c>
      <c r="T26" s="3">
        <f>+'Indice PondENGHO'!T24/'Indice PondENGHO'!T12-1</f>
        <v>0.47536963563635792</v>
      </c>
      <c r="U26" s="3">
        <f>+'Indice PondENGHO'!U24/'Indice PondENGHO'!U12-1</f>
        <v>0.39635759475978127</v>
      </c>
      <c r="V26" s="3">
        <f>+'Indice PondENGHO'!V24/'Indice PondENGHO'!V12-1</f>
        <v>0.68683299905358663</v>
      </c>
      <c r="W26" s="3">
        <f>+'Indice PondENGHO'!W24/'Indice PondENGHO'!W12-1</f>
        <v>0.43258996437449504</v>
      </c>
      <c r="X26" s="3">
        <f>+'Indice PondENGHO'!X24/'Indice PondENGHO'!X12-1</f>
        <v>0.38301903064214748</v>
      </c>
      <c r="Y26" s="3">
        <f>+'Indice PondENGHO'!Y24/'Indice PondENGHO'!Y12-1</f>
        <v>0.30273813803625704</v>
      </c>
      <c r="Z26" s="3">
        <f>+'Indice PondENGHO'!Z24/'Indice PondENGHO'!Z12-1</f>
        <v>0.37054477362244254</v>
      </c>
      <c r="AA26" s="11">
        <f>+'Indice PondENGHO'!AA24/'Indice PondENGHO'!AA12-1</f>
        <v>0.45047666640337991</v>
      </c>
      <c r="AB26" s="10">
        <f>+'Indice PondENGHO'!AB24/'Indice PondENGHO'!AB12-1</f>
        <v>0.46506989057547732</v>
      </c>
      <c r="AC26" s="3">
        <f>+'Indice PondENGHO'!AC24/'Indice PondENGHO'!AC12-1</f>
        <v>0.23014102721091589</v>
      </c>
      <c r="AD26" s="3">
        <f>+'Indice PondENGHO'!AD24/'Indice PondENGHO'!AD12-1</f>
        <v>0.30681786074579742</v>
      </c>
      <c r="AE26" s="3">
        <f>+'Indice PondENGHO'!AE24/'Indice PondENGHO'!AE12-1</f>
        <v>0.65821436602427363</v>
      </c>
      <c r="AF26" s="3">
        <f>+'Indice PondENGHO'!AF24/'Indice PondENGHO'!AF12-1</f>
        <v>0.47735671885732023</v>
      </c>
      <c r="AG26" s="3">
        <f>+'Indice PondENGHO'!AG24/'Indice PondENGHO'!AG12-1</f>
        <v>0.39595048547360845</v>
      </c>
      <c r="AH26" s="3">
        <f>+'Indice PondENGHO'!AH24/'Indice PondENGHO'!AH12-1</f>
        <v>0.68868094003788194</v>
      </c>
      <c r="AI26" s="3">
        <f>+'Indice PondENGHO'!AI24/'Indice PondENGHO'!AI12-1</f>
        <v>0.43376005940624518</v>
      </c>
      <c r="AJ26" s="3">
        <f>+'Indice PondENGHO'!AJ24/'Indice PondENGHO'!AJ12-1</f>
        <v>0.38388723352733867</v>
      </c>
      <c r="AK26" s="3">
        <f>+'Indice PondENGHO'!AK24/'Indice PondENGHO'!AK12-1</f>
        <v>0.30350857766516448</v>
      </c>
      <c r="AL26" s="3">
        <f>+'Indice PondENGHO'!AL24/'Indice PondENGHO'!AL12-1</f>
        <v>0.36854051861800619</v>
      </c>
      <c r="AM26" s="11">
        <f>+'Indice PondENGHO'!AM24/'Indice PondENGHO'!AM12-1</f>
        <v>0.45301365276623362</v>
      </c>
      <c r="AN26" s="10">
        <f>+'Indice PondENGHO'!AN24/'Indice PondENGHO'!AN12-1</f>
        <v>0.46426902270604664</v>
      </c>
      <c r="AO26" s="3">
        <f>+'Indice PondENGHO'!AO24/'Indice PondENGHO'!AO12-1</f>
        <v>0.22965407423607886</v>
      </c>
      <c r="AP26" s="3">
        <f>+'Indice PondENGHO'!AP24/'Indice PondENGHO'!AP12-1</f>
        <v>0.31015536118541509</v>
      </c>
      <c r="AQ26" s="3">
        <f>+'Indice PondENGHO'!AQ24/'Indice PondENGHO'!AQ12-1</f>
        <v>0.65375075374980662</v>
      </c>
      <c r="AR26" s="3">
        <f>+'Indice PondENGHO'!AR24/'Indice PondENGHO'!AR12-1</f>
        <v>0.47803301861538894</v>
      </c>
      <c r="AS26" s="3">
        <f>+'Indice PondENGHO'!AS24/'Indice PondENGHO'!AS12-1</f>
        <v>0.40166587977208623</v>
      </c>
      <c r="AT26" s="3">
        <f>+'Indice PondENGHO'!AT24/'Indice PondENGHO'!AT12-1</f>
        <v>0.68905107959954282</v>
      </c>
      <c r="AU26" s="3">
        <f>+'Indice PondENGHO'!AU24/'Indice PondENGHO'!AU12-1</f>
        <v>0.4295261133839996</v>
      </c>
      <c r="AV26" s="3">
        <f>+'Indice PondENGHO'!AV24/'Indice PondENGHO'!AV12-1</f>
        <v>0.38064602053809637</v>
      </c>
      <c r="AW26" s="3">
        <f>+'Indice PondENGHO'!AW24/'Indice PondENGHO'!AW12-1</f>
        <v>0.30213369846035509</v>
      </c>
      <c r="AX26" s="3">
        <f>+'Indice PondENGHO'!AX24/'Indice PondENGHO'!AX12-1</f>
        <v>0.36890913780833068</v>
      </c>
      <c r="AY26" s="11">
        <f>+'Indice PondENGHO'!AY24/'Indice PondENGHO'!AY12-1</f>
        <v>0.45305020721342948</v>
      </c>
      <c r="AZ26" s="10">
        <f>+'Indice PondENGHO'!AZ24/'Indice PondENGHO'!AZ12-1</f>
        <v>0.46276177182005118</v>
      </c>
      <c r="BA26" s="3">
        <f>+'Indice PondENGHO'!BA24/'Indice PondENGHO'!BA12-1</f>
        <v>0.22822541850947275</v>
      </c>
      <c r="BB26" s="3">
        <f>+'Indice PondENGHO'!BB24/'Indice PondENGHO'!BB12-1</f>
        <v>0.31421374651339451</v>
      </c>
      <c r="BC26" s="3">
        <f>+'Indice PondENGHO'!BC24/'Indice PondENGHO'!BC12-1</f>
        <v>0.64309189510037323</v>
      </c>
      <c r="BD26" s="3">
        <f>+'Indice PondENGHO'!BD24/'Indice PondENGHO'!BD12-1</f>
        <v>0.48003847706688463</v>
      </c>
      <c r="BE26" s="3">
        <f>+'Indice PondENGHO'!BE24/'Indice PondENGHO'!BE12-1</f>
        <v>0.40632915781066736</v>
      </c>
      <c r="BF26" s="3">
        <f>+'Indice PondENGHO'!BF24/'Indice PondENGHO'!BF12-1</f>
        <v>0.68972625666424703</v>
      </c>
      <c r="BG26" s="3">
        <f>+'Indice PondENGHO'!BG24/'Indice PondENGHO'!BG12-1</f>
        <v>0.42792517502037919</v>
      </c>
      <c r="BH26" s="3">
        <f>+'Indice PondENGHO'!BH24/'Indice PondENGHO'!BH12-1</f>
        <v>0.37811210387012073</v>
      </c>
      <c r="BI26" s="3">
        <f>+'Indice PondENGHO'!BI24/'Indice PondENGHO'!BI12-1</f>
        <v>0.3045688771823607</v>
      </c>
      <c r="BJ26" s="3">
        <f>+'Indice PondENGHO'!BJ24/'Indice PondENGHO'!BJ12-1</f>
        <v>0.36698294029987033</v>
      </c>
      <c r="BK26" s="11">
        <f>+'Indice PondENGHO'!BK24/'Indice PondENGHO'!BK12-1</f>
        <v>0.45486971944594901</v>
      </c>
      <c r="BL26" s="2">
        <f t="shared" si="1"/>
        <v>43374</v>
      </c>
      <c r="BM26" s="10">
        <f>+'Indice PondENGHO'!BL24/'Indice PondENGHO'!BL12-1</f>
        <v>0.45751610925058217</v>
      </c>
      <c r="BN26" s="3">
        <f>+'Indice PondENGHO'!BM24/'Indice PondENGHO'!BM12-1</f>
        <v>0.46083736435286604</v>
      </c>
      <c r="BO26" s="3">
        <f>+'Indice PondENGHO'!BN24/'Indice PondENGHO'!BN12-1</f>
        <v>0.45969304001247302</v>
      </c>
      <c r="BP26" s="3">
        <f>+'Indice PondENGHO'!BO24/'Indice PondENGHO'!BO12-1</f>
        <v>0.46297837577636369</v>
      </c>
      <c r="BQ26" s="11">
        <f>+'Indice PondENGHO'!BP24/'Indice PondENGHO'!BP12-1</f>
        <v>0.45963053256690767</v>
      </c>
      <c r="BR26" s="10">
        <f>+'Indice PondENGHO'!BQ24/'Indice PondENGHO'!BQ12-1</f>
        <v>0.46471447188682502</v>
      </c>
      <c r="BS26" s="3">
        <f>+'Indice PondENGHO'!BR24/'Indice PondENGHO'!BR12-1</f>
        <v>0.22948945780112684</v>
      </c>
      <c r="BT26" s="3">
        <f>+'Indice PondENGHO'!BS24/'Indice PondENGHO'!BS12-1</f>
        <v>0.30849332124517947</v>
      </c>
      <c r="BU26" s="3">
        <f>+'Indice PondENGHO'!BT24/'Indice PondENGHO'!BT12-1</f>
        <v>0.65327142453372389</v>
      </c>
      <c r="BV26" s="3">
        <f>+'Indice PondENGHO'!BU24/'Indice PondENGHO'!BU12-1</f>
        <v>0.47791331948762705</v>
      </c>
      <c r="BW26" s="3">
        <f>+'Indice PondENGHO'!BV24/'Indice PondENGHO'!BV12-1</f>
        <v>0.40142801416830043</v>
      </c>
      <c r="BX26" s="3">
        <f>+'Indice PondENGHO'!BW24/'Indice PondENGHO'!BW12-1</f>
        <v>0.68870662015995499</v>
      </c>
      <c r="BY26" s="3">
        <f>+'Indice PondENGHO'!BX24/'Indice PondENGHO'!BX12-1</f>
        <v>0.43080096034958171</v>
      </c>
      <c r="BZ26" s="3">
        <f>+'Indice PondENGHO'!BY24/'Indice PondENGHO'!BY12-1</f>
        <v>0.38074658815792906</v>
      </c>
      <c r="CA26" s="3">
        <f>+'Indice PondENGHO'!BZ24/'Indice PondENGHO'!BZ12-1</f>
        <v>0.30325183704477832</v>
      </c>
      <c r="CB26" s="3">
        <f>+'Indice PondENGHO'!CA24/'Indice PondENGHO'!CA12-1</f>
        <v>0.36839032454227794</v>
      </c>
      <c r="CC26" s="11">
        <f>+'Indice PondENGHO'!CB24/'Indice PondENGHO'!CB12-1</f>
        <v>0.45261741451954629</v>
      </c>
      <c r="CD26" s="3">
        <f>+'Indice PondENGHO'!CC24/'Indice PondENGHO'!CC12-1</f>
        <v>0.46031656871930449</v>
      </c>
      <c r="CE26" s="3">
        <f>+'Indice PondENGHO'!CD24/'Indice PondENGHO'!CD12-1</f>
        <v>0.46031656871930449</v>
      </c>
      <c r="CF26" s="3">
        <f>+'[3]Infla Interanual PondENGHO'!CD26</f>
        <v>0.45985345127523858</v>
      </c>
      <c r="CG26" s="3"/>
      <c r="CI26" s="74">
        <f t="shared" si="8"/>
        <v>-2.1144233163254977E-3</v>
      </c>
      <c r="CJ26" s="74">
        <f t="shared" si="3"/>
        <v>0</v>
      </c>
      <c r="CK26" s="74">
        <f t="shared" si="9"/>
        <v>-2.1144233163254977E-3</v>
      </c>
      <c r="CL26" s="74"/>
      <c r="CM26" s="74"/>
      <c r="CN26" s="74">
        <f>+'[3]Infla Interanual PondENGHO'!CF26</f>
        <v>-2.1992700287207789E-3</v>
      </c>
      <c r="CP26" s="74">
        <f t="shared" si="4"/>
        <v>8.4846712395281187E-5</v>
      </c>
      <c r="CT26" s="75">
        <f t="shared" si="10"/>
        <v>0.45751610925058217</v>
      </c>
      <c r="CU26" s="75">
        <f t="shared" si="11"/>
        <v>0.46083736435286604</v>
      </c>
      <c r="CV26" s="75">
        <f t="shared" si="12"/>
        <v>0.45969304001247302</v>
      </c>
      <c r="CW26" s="75">
        <f t="shared" si="13"/>
        <v>0.46297837577636369</v>
      </c>
      <c r="CX26" s="75">
        <f t="shared" si="14"/>
        <v>0.45963053256690767</v>
      </c>
      <c r="CY26" s="76">
        <f>+'[3]Infla Interanual PondENGHO'!BL26</f>
        <v>0.45700998259140468</v>
      </c>
      <c r="CZ26" s="76">
        <f>+'[3]Infla Interanual PondENGHO'!BM26</f>
        <v>0.46033723604382937</v>
      </c>
      <c r="DA26" s="76">
        <f>+'[3]Infla Interanual PondENGHO'!BN26</f>
        <v>0.45922186829695932</v>
      </c>
      <c r="DB26" s="76">
        <f>+'[3]Infla Interanual PondENGHO'!BO26</f>
        <v>0.46251089885852892</v>
      </c>
      <c r="DC26" s="76">
        <f>+'[3]Infla Interanual PondENGHO'!BP26</f>
        <v>0.45920925262012546</v>
      </c>
      <c r="DE26" s="3">
        <f t="shared" si="5"/>
        <v>5.06126659177486E-4</v>
      </c>
      <c r="DF26" s="3">
        <f t="shared" si="6"/>
        <v>5.0012830903667371E-4</v>
      </c>
      <c r="DG26" s="3">
        <f t="shared" si="6"/>
        <v>4.711717155136963E-4</v>
      </c>
      <c r="DH26" s="3">
        <f t="shared" si="6"/>
        <v>4.6747691783477485E-4</v>
      </c>
      <c r="DI26" s="3">
        <f t="shared" si="7"/>
        <v>4.2127994678220482E-4</v>
      </c>
      <c r="DJ26" s="3">
        <f t="shared" si="15"/>
        <v>4.6311744406590805E-4</v>
      </c>
    </row>
    <row r="27" spans="1:114" x14ac:dyDescent="0.25">
      <c r="A27" s="2">
        <f t="shared" si="0"/>
        <v>43405</v>
      </c>
      <c r="B27" s="1">
        <f t="shared" si="2"/>
        <v>11</v>
      </c>
      <c r="C27" s="1">
        <v>2018</v>
      </c>
      <c r="D27" s="10">
        <f>+'Indice PondENGHO'!D25/'Indice PondENGHO'!D13-1</f>
        <v>0.4976396495232891</v>
      </c>
      <c r="E27" s="3">
        <f>+'Indice PondENGHO'!E25/'Indice PondENGHO'!E13-1</f>
        <v>0.27409539946556793</v>
      </c>
      <c r="F27" s="3">
        <f>+'Indice PondENGHO'!F25/'Indice PondENGHO'!F13-1</f>
        <v>0.3144871842988719</v>
      </c>
      <c r="G27" s="3">
        <f>+'Indice PondENGHO'!G25/'Indice PondENGHO'!G13-1</f>
        <v>0.67909092066599008</v>
      </c>
      <c r="H27" s="3">
        <f>+'Indice PondENGHO'!H25/'Indice PondENGHO'!H13-1</f>
        <v>0.51055556410479896</v>
      </c>
      <c r="I27" s="3">
        <f>+'Indice PondENGHO'!I25/'Indice PondENGHO'!I13-1</f>
        <v>0.46396786687706215</v>
      </c>
      <c r="J27" s="3">
        <f>+'Indice PondENGHO'!J25/'Indice PondENGHO'!J13-1</f>
        <v>0.6808689625203892</v>
      </c>
      <c r="K27" s="3">
        <f>+'Indice PondENGHO'!K25/'Indice PondENGHO'!K13-1</f>
        <v>0.46021090850500124</v>
      </c>
      <c r="L27" s="3">
        <f>+'Indice PondENGHO'!L25/'Indice PondENGHO'!L13-1</f>
        <v>0.40749108863731953</v>
      </c>
      <c r="M27" s="3">
        <f>+'Indice PondENGHO'!M25/'Indice PondENGHO'!M13-1</f>
        <v>0.31197838491882068</v>
      </c>
      <c r="N27" s="3">
        <f>+'Indice PondENGHO'!N25/'Indice PondENGHO'!N13-1</f>
        <v>0.38085578483708793</v>
      </c>
      <c r="O27" s="11">
        <f>+'Indice PondENGHO'!O25/'Indice PondENGHO'!O13-1</f>
        <v>0.49529417805820763</v>
      </c>
      <c r="P27" s="10">
        <f>+'Indice PondENGHO'!P25/'Indice PondENGHO'!P13-1</f>
        <v>0.49786589890551403</v>
      </c>
      <c r="Q27" s="3">
        <f>+'Indice PondENGHO'!Q25/'Indice PondENGHO'!Q13-1</f>
        <v>0.27256573055340017</v>
      </c>
      <c r="R27" s="3">
        <f>+'Indice PondENGHO'!R25/'Indice PondENGHO'!R13-1</f>
        <v>0.32010395384659907</v>
      </c>
      <c r="S27" s="3">
        <f>+'Indice PondENGHO'!S25/'Indice PondENGHO'!S13-1</f>
        <v>0.67534526167554843</v>
      </c>
      <c r="T27" s="3">
        <f>+'Indice PondENGHO'!T25/'Indice PondENGHO'!T13-1</f>
        <v>0.51450962187966165</v>
      </c>
      <c r="U27" s="3">
        <f>+'Indice PondENGHO'!U25/'Indice PondENGHO'!U13-1</f>
        <v>0.46244876624465192</v>
      </c>
      <c r="V27" s="3">
        <f>+'Indice PondENGHO'!V25/'Indice PondENGHO'!V13-1</f>
        <v>0.68099570149110122</v>
      </c>
      <c r="W27" s="3">
        <f>+'Indice PondENGHO'!W25/'Indice PondENGHO'!W13-1</f>
        <v>0.46234321006406365</v>
      </c>
      <c r="X27" s="3">
        <f>+'Indice PondENGHO'!X25/'Indice PondENGHO'!X13-1</f>
        <v>0.4087853223253779</v>
      </c>
      <c r="Y27" s="3">
        <f>+'Indice PondENGHO'!Y25/'Indice PondENGHO'!Y13-1</f>
        <v>0.31367031844871418</v>
      </c>
      <c r="Z27" s="3">
        <f>+'Indice PondENGHO'!Z25/'Indice PondENGHO'!Z13-1</f>
        <v>0.38003919482546289</v>
      </c>
      <c r="AA27" s="11">
        <f>+'Indice PondENGHO'!AA25/'Indice PondENGHO'!AA13-1</f>
        <v>0.49776389587732939</v>
      </c>
      <c r="AB27" s="10">
        <f>+'Indice PondENGHO'!AB25/'Indice PondENGHO'!AB13-1</f>
        <v>0.49784464433741671</v>
      </c>
      <c r="AC27" s="3">
        <f>+'Indice PondENGHO'!AC25/'Indice PondENGHO'!AC13-1</f>
        <v>0.27272201097535675</v>
      </c>
      <c r="AD27" s="3">
        <f>+'Indice PondENGHO'!AD25/'Indice PondENGHO'!AD13-1</f>
        <v>0.32179093320874985</v>
      </c>
      <c r="AE27" s="3">
        <f>+'Indice PondENGHO'!AE25/'Indice PondENGHO'!AE13-1</f>
        <v>0.67414906081276715</v>
      </c>
      <c r="AF27" s="3">
        <f>+'Indice PondENGHO'!AF25/'Indice PondENGHO'!AF13-1</f>
        <v>0.51604532126949487</v>
      </c>
      <c r="AG27" s="3">
        <f>+'Indice PondENGHO'!AG25/'Indice PondENGHO'!AG13-1</f>
        <v>0.46149792445142213</v>
      </c>
      <c r="AH27" s="3">
        <f>+'Indice PondENGHO'!AH25/'Indice PondENGHO'!AH13-1</f>
        <v>0.6817700124639976</v>
      </c>
      <c r="AI27" s="3">
        <f>+'Indice PondENGHO'!AI25/'Indice PondENGHO'!AI13-1</f>
        <v>0.46461719874205287</v>
      </c>
      <c r="AJ27" s="3">
        <f>+'Indice PondENGHO'!AJ25/'Indice PondENGHO'!AJ13-1</f>
        <v>0.40939521636751941</v>
      </c>
      <c r="AK27" s="3">
        <f>+'Indice PondENGHO'!AK25/'Indice PondENGHO'!AK13-1</f>
        <v>0.31469016313531828</v>
      </c>
      <c r="AL27" s="3">
        <f>+'Indice PondENGHO'!AL25/'Indice PondENGHO'!AL13-1</f>
        <v>0.37876635225564348</v>
      </c>
      <c r="AM27" s="11">
        <f>+'Indice PondENGHO'!AM25/'Indice PondENGHO'!AM13-1</f>
        <v>0.49912632763322407</v>
      </c>
      <c r="AN27" s="10">
        <f>+'Indice PondENGHO'!AN25/'Indice PondENGHO'!AN13-1</f>
        <v>0.49763326900574434</v>
      </c>
      <c r="AO27" s="3">
        <f>+'Indice PondENGHO'!AO25/'Indice PondENGHO'!AO13-1</f>
        <v>0.27246170723574226</v>
      </c>
      <c r="AP27" s="3">
        <f>+'Indice PondENGHO'!AP25/'Indice PondENGHO'!AP13-1</f>
        <v>0.32491951408339848</v>
      </c>
      <c r="AQ27" s="3">
        <f>+'Indice PondENGHO'!AQ25/'Indice PondENGHO'!AQ13-1</f>
        <v>0.67033299541114144</v>
      </c>
      <c r="AR27" s="3">
        <f>+'Indice PondENGHO'!AR25/'Indice PondENGHO'!AR13-1</f>
        <v>0.51694506453805444</v>
      </c>
      <c r="AS27" s="3">
        <f>+'Indice PondENGHO'!AS25/'Indice PondENGHO'!AS13-1</f>
        <v>0.45989274212589004</v>
      </c>
      <c r="AT27" s="3">
        <f>+'Indice PondENGHO'!AT25/'Indice PondENGHO'!AT13-1</f>
        <v>0.68281892621278484</v>
      </c>
      <c r="AU27" s="3">
        <f>+'Indice PondENGHO'!AU25/'Indice PondENGHO'!AU13-1</f>
        <v>0.4606619892766981</v>
      </c>
      <c r="AV27" s="3">
        <f>+'Indice PondENGHO'!AV25/'Indice PondENGHO'!AV13-1</f>
        <v>0.40920980623924486</v>
      </c>
      <c r="AW27" s="3">
        <f>+'Indice PondENGHO'!AW25/'Indice PondENGHO'!AW13-1</f>
        <v>0.31260925393148509</v>
      </c>
      <c r="AX27" s="3">
        <f>+'Indice PondENGHO'!AX25/'Indice PondENGHO'!AX13-1</f>
        <v>0.3789141943633263</v>
      </c>
      <c r="AY27" s="11">
        <f>+'Indice PondENGHO'!AY25/'Indice PondENGHO'!AY13-1</f>
        <v>0.49901983185105792</v>
      </c>
      <c r="AZ27" s="10">
        <f>+'Indice PondENGHO'!AZ25/'Indice PondENGHO'!AZ13-1</f>
        <v>0.49669404959763974</v>
      </c>
      <c r="BA27" s="3">
        <f>+'Indice PondENGHO'!BA25/'Indice PondENGHO'!BA13-1</f>
        <v>0.27177775689924322</v>
      </c>
      <c r="BB27" s="3">
        <f>+'Indice PondENGHO'!BB25/'Indice PondENGHO'!BB13-1</f>
        <v>0.32843409592388051</v>
      </c>
      <c r="BC27" s="3">
        <f>+'Indice PondENGHO'!BC25/'Indice PondENGHO'!BC13-1</f>
        <v>0.65920155996497432</v>
      </c>
      <c r="BD27" s="3">
        <f>+'Indice PondENGHO'!BD25/'Indice PondENGHO'!BD13-1</f>
        <v>0.52042039251245997</v>
      </c>
      <c r="BE27" s="3">
        <f>+'Indice PondENGHO'!BE25/'Indice PondENGHO'!BE13-1</f>
        <v>0.4581759633772633</v>
      </c>
      <c r="BF27" s="3">
        <f>+'Indice PondENGHO'!BF25/'Indice PondENGHO'!BF13-1</f>
        <v>0.6838149738442818</v>
      </c>
      <c r="BG27" s="3">
        <f>+'Indice PondENGHO'!BG25/'Indice PondENGHO'!BG13-1</f>
        <v>0.46157758288054307</v>
      </c>
      <c r="BH27" s="3">
        <f>+'Indice PondENGHO'!BH25/'Indice PondENGHO'!BH13-1</f>
        <v>0.40969860272706082</v>
      </c>
      <c r="BI27" s="3">
        <f>+'Indice PondENGHO'!BI25/'Indice PondENGHO'!BI13-1</f>
        <v>0.31417435218524581</v>
      </c>
      <c r="BJ27" s="3">
        <f>+'Indice PondENGHO'!BJ25/'Indice PondENGHO'!BJ13-1</f>
        <v>0.37837769411741418</v>
      </c>
      <c r="BK27" s="11">
        <f>+'Indice PondENGHO'!BK25/'Indice PondENGHO'!BK13-1</f>
        <v>0.49785035717162174</v>
      </c>
      <c r="BL27" s="2">
        <f t="shared" si="1"/>
        <v>43405</v>
      </c>
      <c r="BM27" s="10">
        <f>+'Indice PondENGHO'!BL25/'Indice PondENGHO'!BL13-1</f>
        <v>0.4842743175619455</v>
      </c>
      <c r="BN27" s="3">
        <f>+'Indice PondENGHO'!BM25/'Indice PondENGHO'!BM13-1</f>
        <v>0.48689233698946888</v>
      </c>
      <c r="BO27" s="3">
        <f>+'Indice PondENGHO'!BN25/'Indice PondENGHO'!BN13-1</f>
        <v>0.48618093690207975</v>
      </c>
      <c r="BP27" s="3">
        <f>+'Indice PondENGHO'!BO25/'Indice PondENGHO'!BO13-1</f>
        <v>0.48864894949213866</v>
      </c>
      <c r="BQ27" s="11">
        <f>+'Indice PondENGHO'!BP25/'Indice PondENGHO'!BP13-1</f>
        <v>0.48531023436049536</v>
      </c>
      <c r="BR27" s="10">
        <f>+'Indice PondENGHO'!BQ25/'Indice PondENGHO'!BQ13-1</f>
        <v>0.49750723182769696</v>
      </c>
      <c r="BS27" s="3">
        <f>+'Indice PondENGHO'!BR25/'Indice PondENGHO'!BR13-1</f>
        <v>0.27253573252534369</v>
      </c>
      <c r="BT27" s="3">
        <f>+'Indice PondENGHO'!BS25/'Indice PondENGHO'!BS13-1</f>
        <v>0.32310005141429388</v>
      </c>
      <c r="BU27" s="3">
        <f>+'Indice PondENGHO'!BT25/'Indice PondENGHO'!BT13-1</f>
        <v>0.66915869148328078</v>
      </c>
      <c r="BV27" s="3">
        <f>+'Indice PondENGHO'!BU25/'Indice PondENGHO'!BU13-1</f>
        <v>0.51737583612014881</v>
      </c>
      <c r="BW27" s="3">
        <f>+'Indice PondENGHO'!BV25/'Indice PondENGHO'!BV13-1</f>
        <v>0.46006987589078796</v>
      </c>
      <c r="BX27" s="3">
        <f>+'Indice PondENGHO'!BW25/'Indice PondENGHO'!BW13-1</f>
        <v>0.68257448717761648</v>
      </c>
      <c r="BY27" s="3">
        <f>+'Indice PondENGHO'!BX25/'Indice PondENGHO'!BX13-1</f>
        <v>0.46193255201446459</v>
      </c>
      <c r="BZ27" s="3">
        <f>+'Indice PondENGHO'!BY25/'Indice PondENGHO'!BY13-1</f>
        <v>0.40917910781031019</v>
      </c>
      <c r="CA27" s="3">
        <f>+'Indice PondENGHO'!BZ25/'Indice PondENGHO'!BZ13-1</f>
        <v>0.31369176256790388</v>
      </c>
      <c r="CB27" s="3">
        <f>+'Indice PondENGHO'!CA25/'Indice PondENGHO'!CA13-1</f>
        <v>0.37896528146692732</v>
      </c>
      <c r="CC27" s="11">
        <f>+'Indice PondENGHO'!CB25/'Indice PondENGHO'!CB13-1</f>
        <v>0.49806349341641831</v>
      </c>
      <c r="CD27" s="3">
        <f>+'Indice PondENGHO'!CC25/'Indice PondENGHO'!CC13-1</f>
        <v>0.4863270770698771</v>
      </c>
      <c r="CE27" s="3">
        <f>+'Indice PondENGHO'!CD25/'Indice PondENGHO'!CD13-1</f>
        <v>0.48632720353781411</v>
      </c>
      <c r="CF27" s="3">
        <f>+'[3]Infla Interanual PondENGHO'!CD27</f>
        <v>0.48561640645879578</v>
      </c>
      <c r="CG27" s="3"/>
      <c r="CI27" s="74">
        <f t="shared" si="8"/>
        <v>-1.035916798549863E-3</v>
      </c>
      <c r="CJ27" s="74">
        <f t="shared" si="3"/>
        <v>0</v>
      </c>
      <c r="CK27" s="74">
        <f t="shared" si="9"/>
        <v>-1.035916798549863E-3</v>
      </c>
      <c r="CL27" s="74"/>
      <c r="CM27" s="74"/>
      <c r="CN27" s="74">
        <f>+'[3]Infla Interanual PondENGHO'!CF27</f>
        <v>-1.2870942795302209E-3</v>
      </c>
      <c r="CP27" s="74">
        <f t="shared" si="4"/>
        <v>2.5117748098035797E-4</v>
      </c>
      <c r="CT27" s="75">
        <f t="shared" si="10"/>
        <v>0.4842743175619455</v>
      </c>
      <c r="CU27" s="75">
        <f t="shared" si="11"/>
        <v>0.48689233698946888</v>
      </c>
      <c r="CV27" s="75">
        <f t="shared" si="12"/>
        <v>0.48618093690207975</v>
      </c>
      <c r="CW27" s="75">
        <f t="shared" si="13"/>
        <v>0.48864894949213866</v>
      </c>
      <c r="CX27" s="75">
        <f t="shared" si="14"/>
        <v>0.48531023436049536</v>
      </c>
      <c r="CY27" s="76">
        <f>+'[3]Infla Interanual PondENGHO'!BL27</f>
        <v>0.48340939822551521</v>
      </c>
      <c r="CZ27" s="76">
        <f>+'[3]Infla Interanual PondENGHO'!BM27</f>
        <v>0.48610014144592451</v>
      </c>
      <c r="DA27" s="76">
        <f>+'[3]Infla Interanual PondENGHO'!BN27</f>
        <v>0.48544137606692384</v>
      </c>
      <c r="DB27" s="76">
        <f>+'[3]Infla Interanual PondENGHO'!BO27</f>
        <v>0.48796219060233614</v>
      </c>
      <c r="DC27" s="76">
        <f>+'[3]Infla Interanual PondENGHO'!BP27</f>
        <v>0.48469649250504543</v>
      </c>
      <c r="DE27" s="3">
        <f t="shared" si="5"/>
        <v>8.6491933643029206E-4</v>
      </c>
      <c r="DF27" s="3">
        <f t="shared" si="6"/>
        <v>7.9219554354437172E-4</v>
      </c>
      <c r="DG27" s="3">
        <f t="shared" si="6"/>
        <v>7.3956083515591686E-4</v>
      </c>
      <c r="DH27" s="3">
        <f t="shared" si="6"/>
        <v>6.8675888980251898E-4</v>
      </c>
      <c r="DI27" s="3">
        <f t="shared" si="7"/>
        <v>6.1374185544993409E-4</v>
      </c>
      <c r="DJ27" s="3">
        <f t="shared" si="15"/>
        <v>7.1079707901833267E-4</v>
      </c>
    </row>
    <row r="28" spans="1:114" x14ac:dyDescent="0.25">
      <c r="A28" s="2">
        <f t="shared" si="0"/>
        <v>43435</v>
      </c>
      <c r="B28" s="1">
        <f t="shared" si="2"/>
        <v>12</v>
      </c>
      <c r="C28" s="1">
        <v>2018</v>
      </c>
      <c r="D28" s="10">
        <f>+'Indice PondENGHO'!D26/'Indice PondENGHO'!D14-1</f>
        <v>0.51133843808962087</v>
      </c>
      <c r="E28" s="3">
        <f>+'Indice PondENGHO'!E26/'Indice PondENGHO'!E14-1</f>
        <v>0.28311762183704881</v>
      </c>
      <c r="F28" s="3">
        <f>+'Indice PondENGHO'!F26/'Indice PondENGHO'!F14-1</f>
        <v>0.32014034173808037</v>
      </c>
      <c r="G28" s="3">
        <f>+'Indice PondENGHO'!G26/'Indice PondENGHO'!G14-1</f>
        <v>0.47362204415192211</v>
      </c>
      <c r="H28" s="3">
        <f>+'Indice PondENGHO'!H26/'Indice PondENGHO'!H14-1</f>
        <v>0.49659287222783743</v>
      </c>
      <c r="I28" s="3">
        <f>+'Indice PondENGHO'!I26/'Indice PondENGHO'!I14-1</f>
        <v>0.50313583093113068</v>
      </c>
      <c r="J28" s="3">
        <f>+'Indice PondENGHO'!J26/'Indice PondENGHO'!J14-1</f>
        <v>0.66904993638648858</v>
      </c>
      <c r="K28" s="3">
        <f>+'Indice PondENGHO'!K26/'Indice PondENGHO'!K14-1</f>
        <v>0.55056928372593794</v>
      </c>
      <c r="L28" s="3">
        <f>+'Indice PondENGHO'!L26/'Indice PondENGHO'!L14-1</f>
        <v>0.43371067827048271</v>
      </c>
      <c r="M28" s="3">
        <f>+'Indice PondENGHO'!M26/'Indice PondENGHO'!M14-1</f>
        <v>0.32700001153708591</v>
      </c>
      <c r="N28" s="3">
        <f>+'Indice PondENGHO'!N26/'Indice PondENGHO'!N14-1</f>
        <v>0.39422486143097091</v>
      </c>
      <c r="O28" s="11">
        <f>+'Indice PondENGHO'!O26/'Indice PondENGHO'!O14-1</f>
        <v>0.53016772813556234</v>
      </c>
      <c r="P28" s="10">
        <f>+'Indice PondENGHO'!P26/'Indice PondENGHO'!P14-1</f>
        <v>0.5115805041894077</v>
      </c>
      <c r="Q28" s="3">
        <f>+'Indice PondENGHO'!Q26/'Indice PondENGHO'!Q14-1</f>
        <v>0.28132020466022456</v>
      </c>
      <c r="R28" s="3">
        <f>+'Indice PondENGHO'!R26/'Indice PondENGHO'!R14-1</f>
        <v>0.32536742243958194</v>
      </c>
      <c r="S28" s="3">
        <f>+'Indice PondENGHO'!S26/'Indice PondENGHO'!S14-1</f>
        <v>0.466306750110417</v>
      </c>
      <c r="T28" s="3">
        <f>+'Indice PondENGHO'!T26/'Indice PondENGHO'!T14-1</f>
        <v>0.49942148685588084</v>
      </c>
      <c r="U28" s="3">
        <f>+'Indice PondENGHO'!U26/'Indice PondENGHO'!U14-1</f>
        <v>0.5019344844264082</v>
      </c>
      <c r="V28" s="3">
        <f>+'Indice PondENGHO'!V26/'Indice PondENGHO'!V14-1</f>
        <v>0.66871372268274976</v>
      </c>
      <c r="W28" s="3">
        <f>+'Indice PondENGHO'!W26/'Indice PondENGHO'!W14-1</f>
        <v>0.55075230094953165</v>
      </c>
      <c r="X28" s="3">
        <f>+'Indice PondENGHO'!X26/'Indice PondENGHO'!X14-1</f>
        <v>0.43478439717306516</v>
      </c>
      <c r="Y28" s="3">
        <f>+'Indice PondENGHO'!Y26/'Indice PondENGHO'!Y14-1</f>
        <v>0.33141026102242588</v>
      </c>
      <c r="Z28" s="3">
        <f>+'Indice PondENGHO'!Z26/'Indice PondENGHO'!Z14-1</f>
        <v>0.39290331092868458</v>
      </c>
      <c r="AA28" s="11">
        <f>+'Indice PondENGHO'!AA26/'Indice PondENGHO'!AA14-1</f>
        <v>0.53198670332095355</v>
      </c>
      <c r="AB28" s="10">
        <f>+'Indice PondENGHO'!AB26/'Indice PondENGHO'!AB14-1</f>
        <v>0.51180367296974683</v>
      </c>
      <c r="AC28" s="3">
        <f>+'Indice PondENGHO'!AC26/'Indice PondENGHO'!AC14-1</f>
        <v>0.28146421079189188</v>
      </c>
      <c r="AD28" s="3">
        <f>+'Indice PondENGHO'!AD26/'Indice PondENGHO'!AD14-1</f>
        <v>0.32709836383795166</v>
      </c>
      <c r="AE28" s="3">
        <f>+'Indice PondENGHO'!AE26/'Indice PondENGHO'!AE14-1</f>
        <v>0.46101570255467217</v>
      </c>
      <c r="AF28" s="3">
        <f>+'Indice PondENGHO'!AF26/'Indice PondENGHO'!AF14-1</f>
        <v>0.50086096991195883</v>
      </c>
      <c r="AG28" s="3">
        <f>+'Indice PondENGHO'!AG26/'Indice PondENGHO'!AG14-1</f>
        <v>0.50100816374295198</v>
      </c>
      <c r="AH28" s="3">
        <f>+'Indice PondENGHO'!AH26/'Indice PondENGHO'!AH14-1</f>
        <v>0.6668059907071997</v>
      </c>
      <c r="AI28" s="3">
        <f>+'Indice PondENGHO'!AI26/'Indice PondENGHO'!AI14-1</f>
        <v>0.55213346472814928</v>
      </c>
      <c r="AJ28" s="3">
        <f>+'Indice PondENGHO'!AJ26/'Indice PondENGHO'!AJ14-1</f>
        <v>0.43529775681214344</v>
      </c>
      <c r="AK28" s="3">
        <f>+'Indice PondENGHO'!AK26/'Indice PondENGHO'!AK14-1</f>
        <v>0.33290566566188562</v>
      </c>
      <c r="AL28" s="3">
        <f>+'Indice PondENGHO'!AL26/'Indice PondENGHO'!AL14-1</f>
        <v>0.391014023967035</v>
      </c>
      <c r="AM28" s="11">
        <f>+'Indice PondENGHO'!AM26/'Indice PondENGHO'!AM14-1</f>
        <v>0.53265720695963514</v>
      </c>
      <c r="AN28" s="10">
        <f>+'Indice PondENGHO'!AN26/'Indice PondENGHO'!AN14-1</f>
        <v>0.51182441873972717</v>
      </c>
      <c r="AO28" s="3">
        <f>+'Indice PondENGHO'!AO26/'Indice PondENGHO'!AO14-1</f>
        <v>0.28112851987453347</v>
      </c>
      <c r="AP28" s="3">
        <f>+'Indice PondENGHO'!AP26/'Indice PondENGHO'!AP14-1</f>
        <v>0.32935741284076614</v>
      </c>
      <c r="AQ28" s="3">
        <f>+'Indice PondENGHO'!AQ26/'Indice PondENGHO'!AQ14-1</f>
        <v>0.46068122547672075</v>
      </c>
      <c r="AR28" s="3">
        <f>+'Indice PondENGHO'!AR26/'Indice PondENGHO'!AR14-1</f>
        <v>0.50168250113709734</v>
      </c>
      <c r="AS28" s="3">
        <f>+'Indice PondENGHO'!AS26/'Indice PondENGHO'!AS14-1</f>
        <v>0.50092046230698939</v>
      </c>
      <c r="AT28" s="3">
        <f>+'Indice PondENGHO'!AT26/'Indice PondENGHO'!AT14-1</f>
        <v>0.66872646857331608</v>
      </c>
      <c r="AU28" s="3">
        <f>+'Indice PondENGHO'!AU26/'Indice PondENGHO'!AU14-1</f>
        <v>0.54823914670893181</v>
      </c>
      <c r="AV28" s="3">
        <f>+'Indice PondENGHO'!AV26/'Indice PondENGHO'!AV14-1</f>
        <v>0.43508472428265788</v>
      </c>
      <c r="AW28" s="3">
        <f>+'Indice PondENGHO'!AW26/'Indice PondENGHO'!AW14-1</f>
        <v>0.33021322636798356</v>
      </c>
      <c r="AX28" s="3">
        <f>+'Indice PondENGHO'!AX26/'Indice PondENGHO'!AX14-1</f>
        <v>0.39056239836171369</v>
      </c>
      <c r="AY28" s="11">
        <f>+'Indice PondENGHO'!AY26/'Indice PondENGHO'!AY14-1</f>
        <v>0.53345729320251922</v>
      </c>
      <c r="AZ28" s="10">
        <f>+'Indice PondENGHO'!AZ26/'Indice PondENGHO'!AZ14-1</f>
        <v>0.51120521440363831</v>
      </c>
      <c r="BA28" s="3">
        <f>+'Indice PondENGHO'!BA26/'Indice PondENGHO'!BA14-1</f>
        <v>0.28018727724465586</v>
      </c>
      <c r="BB28" s="3">
        <f>+'Indice PondENGHO'!BB26/'Indice PondENGHO'!BB14-1</f>
        <v>0.33204055847090297</v>
      </c>
      <c r="BC28" s="3">
        <f>+'Indice PondENGHO'!BC26/'Indice PondENGHO'!BC14-1</f>
        <v>0.45470567514746385</v>
      </c>
      <c r="BD28" s="3">
        <f>+'Indice PondENGHO'!BD26/'Indice PondENGHO'!BD14-1</f>
        <v>0.50338174613412479</v>
      </c>
      <c r="BE28" s="3">
        <f>+'Indice PondENGHO'!BE26/'Indice PondENGHO'!BE14-1</f>
        <v>0.50028030269108492</v>
      </c>
      <c r="BF28" s="3">
        <f>+'Indice PondENGHO'!BF26/'Indice PondENGHO'!BF14-1</f>
        <v>0.66942818413627281</v>
      </c>
      <c r="BG28" s="3">
        <f>+'Indice PondENGHO'!BG26/'Indice PondENGHO'!BG14-1</f>
        <v>0.54699744138306583</v>
      </c>
      <c r="BH28" s="3">
        <f>+'Indice PondENGHO'!BH26/'Indice PondENGHO'!BH14-1</f>
        <v>0.43523980029187337</v>
      </c>
      <c r="BI28" s="3">
        <f>+'Indice PondENGHO'!BI26/'Indice PondENGHO'!BI14-1</f>
        <v>0.33502460850948279</v>
      </c>
      <c r="BJ28" s="3">
        <f>+'Indice PondENGHO'!BJ26/'Indice PondENGHO'!BJ14-1</f>
        <v>0.38900077505674568</v>
      </c>
      <c r="BK28" s="11">
        <f>+'Indice PondENGHO'!BK26/'Indice PondENGHO'!BK14-1</f>
        <v>0.53367359097892453</v>
      </c>
      <c r="BL28" s="2">
        <f t="shared" si="1"/>
        <v>43435</v>
      </c>
      <c r="BM28" s="10">
        <f>+'Indice PondENGHO'!BL26/'Indice PondENGHO'!BL14-1</f>
        <v>0.47718261767694536</v>
      </c>
      <c r="BN28" s="3">
        <f>+'Indice PondENGHO'!BM26/'Indice PondENGHO'!BM14-1</f>
        <v>0.47776596686227779</v>
      </c>
      <c r="BO28" s="3">
        <f>+'Indice PondENGHO'!BN26/'Indice PondENGHO'!BN14-1</f>
        <v>0.47709761812199969</v>
      </c>
      <c r="BP28" s="3">
        <f>+'Indice PondENGHO'!BO26/'Indice PondENGHO'!BO14-1</f>
        <v>0.4801466995414172</v>
      </c>
      <c r="BQ28" s="11">
        <f>+'Indice PondENGHO'!BP26/'Indice PondENGHO'!BP14-1</f>
        <v>0.47615621877907888</v>
      </c>
      <c r="BR28" s="10">
        <f>+'Indice PondENGHO'!BQ26/'Indice PondENGHO'!BQ14-1</f>
        <v>0.51154674585135829</v>
      </c>
      <c r="BS28" s="3">
        <f>+'Indice PondENGHO'!BR26/'Indice PondENGHO'!BR14-1</f>
        <v>0.2812004246555968</v>
      </c>
      <c r="BT28" s="3">
        <f>+'Indice PondENGHO'!BS26/'Indice PondENGHO'!BS14-1</f>
        <v>0.32776882392821838</v>
      </c>
      <c r="BU28" s="3">
        <f>+'Indice PondENGHO'!BT26/'Indice PondENGHO'!BT14-1</f>
        <v>0.46115860755755955</v>
      </c>
      <c r="BV28" s="3">
        <f>+'Indice PondENGHO'!BU26/'Indice PondENGHO'!BU14-1</f>
        <v>0.5015270716184308</v>
      </c>
      <c r="BW28" s="3">
        <f>+'Indice PondENGHO'!BV26/'Indice PondENGHO'!BV14-1</f>
        <v>0.50096077664623806</v>
      </c>
      <c r="BX28" s="3">
        <f>+'Indice PondENGHO'!BW26/'Indice PondENGHO'!BW14-1</f>
        <v>0.66869115330658935</v>
      </c>
      <c r="BY28" s="3">
        <f>+'Indice PondENGHO'!BX26/'Indice PondENGHO'!BX14-1</f>
        <v>0.54933395718136713</v>
      </c>
      <c r="BZ28" s="3">
        <f>+'Indice PondENGHO'!BY26/'Indice PondENGHO'!BY14-1</f>
        <v>0.43498941692877668</v>
      </c>
      <c r="CA28" s="3">
        <f>+'Indice PondENGHO'!BZ26/'Indice PondENGHO'!BZ14-1</f>
        <v>0.33254243936049543</v>
      </c>
      <c r="CB28" s="3">
        <f>+'Indice PondENGHO'!CA26/'Indice PondENGHO'!CA14-1</f>
        <v>0.39057725125604326</v>
      </c>
      <c r="CC28" s="11">
        <f>+'Indice PondENGHO'!CB26/'Indice PondENGHO'!CB14-1</f>
        <v>0.53287570064659406</v>
      </c>
      <c r="CD28" s="3">
        <f>+'Indice PondENGHO'!CC26/'Indice PondENGHO'!CC14-1</f>
        <v>0.47758604802249471</v>
      </c>
      <c r="CE28" s="3">
        <f>+'Indice PondENGHO'!CD26/'Indice PondENGHO'!CD14-1</f>
        <v>0.47758592581168147</v>
      </c>
      <c r="CF28" s="3">
        <f>+'[3]Infla Interanual PondENGHO'!CD28</f>
        <v>0.4775344731864013</v>
      </c>
      <c r="CG28" s="3"/>
      <c r="CI28" s="74">
        <f t="shared" si="8"/>
        <v>1.0263988978664873E-3</v>
      </c>
      <c r="CJ28" s="74">
        <f t="shared" si="3"/>
        <v>1.0263988978664873E-3</v>
      </c>
      <c r="CK28" s="74">
        <f t="shared" si="9"/>
        <v>0</v>
      </c>
      <c r="CL28" s="74"/>
      <c r="CM28" s="74"/>
      <c r="CN28" s="74">
        <f>+'[3]Infla Interanual PondENGHO'!CF28</f>
        <v>9.3432041323793236E-4</v>
      </c>
      <c r="CP28" s="74">
        <f t="shared" si="4"/>
        <v>9.2078484628554946E-5</v>
      </c>
      <c r="CT28" s="75">
        <f t="shared" si="10"/>
        <v>0.47718261767694536</v>
      </c>
      <c r="CU28" s="75">
        <f t="shared" si="11"/>
        <v>0.47776596686227779</v>
      </c>
      <c r="CV28" s="75">
        <f t="shared" si="12"/>
        <v>0.47709761812199969</v>
      </c>
      <c r="CW28" s="75">
        <f t="shared" si="13"/>
        <v>0.4801466995414172</v>
      </c>
      <c r="CX28" s="75">
        <f t="shared" si="14"/>
        <v>0.47615621877907888</v>
      </c>
      <c r="CY28" s="76">
        <f>+'[3]Infla Interanual PondENGHO'!BL28</f>
        <v>0.47707281023023129</v>
      </c>
      <c r="CZ28" s="76">
        <f>+'[3]Infla Interanual PondENGHO'!BM28</f>
        <v>0.47769259800482367</v>
      </c>
      <c r="DA28" s="76">
        <f>+'[3]Infla Interanual PondENGHO'!BN28</f>
        <v>0.47703138180040483</v>
      </c>
      <c r="DB28" s="76">
        <f>+'[3]Infla Interanual PondENGHO'!BO28</f>
        <v>0.48010460779593567</v>
      </c>
      <c r="DC28" s="76">
        <f>+'[3]Infla Interanual PondENGHO'!BP28</f>
        <v>0.47613848981699336</v>
      </c>
      <c r="DE28" s="3">
        <f t="shared" si="5"/>
        <v>1.0980744671407194E-4</v>
      </c>
      <c r="DF28" s="3">
        <f t="shared" si="6"/>
        <v>7.3368857454125802E-5</v>
      </c>
      <c r="DG28" s="3">
        <f t="shared" si="6"/>
        <v>6.6236321594859149E-5</v>
      </c>
      <c r="DH28" s="3">
        <f t="shared" si="6"/>
        <v>4.2091745481531717E-5</v>
      </c>
      <c r="DI28" s="3">
        <f t="shared" si="7"/>
        <v>1.7728962085516997E-5</v>
      </c>
      <c r="DJ28" s="3">
        <f t="shared" si="15"/>
        <v>5.1452625280168363E-5</v>
      </c>
    </row>
    <row r="29" spans="1:114" x14ac:dyDescent="0.25">
      <c r="A29" s="2">
        <f t="shared" si="0"/>
        <v>43466</v>
      </c>
      <c r="B29" s="1">
        <f t="shared" si="2"/>
        <v>1</v>
      </c>
      <c r="C29" s="1">
        <v>2019</v>
      </c>
      <c r="D29" s="10">
        <f>+'Indice PondENGHO'!D27/'Indice PondENGHO'!D15-1</f>
        <v>0.53239386856128545</v>
      </c>
      <c r="E29" s="3">
        <f>+'Indice PondENGHO'!E27/'Indice PondENGHO'!E15-1</f>
        <v>0.29750090885226643</v>
      </c>
      <c r="F29" s="3">
        <f>+'Indice PondENGHO'!F27/'Indice PondENGHO'!F15-1</f>
        <v>0.32378975704807922</v>
      </c>
      <c r="G29" s="3">
        <f>+'Indice PondENGHO'!G27/'Indice PondENGHO'!G15-1</f>
        <v>0.49923518866100847</v>
      </c>
      <c r="H29" s="3">
        <f>+'Indice PondENGHO'!H27/'Indice PondENGHO'!H15-1</f>
        <v>0.52209367546127972</v>
      </c>
      <c r="I29" s="3">
        <f>+'Indice PondENGHO'!I27/'Indice PondENGHO'!I15-1</f>
        <v>0.52545286241881017</v>
      </c>
      <c r="J29" s="3">
        <f>+'Indice PondENGHO'!J27/'Indice PondENGHO'!J15-1</f>
        <v>0.66555058842641568</v>
      </c>
      <c r="K29" s="3">
        <f>+'Indice PondENGHO'!K27/'Indice PondENGHO'!K15-1</f>
        <v>0.63054872638857851</v>
      </c>
      <c r="L29" s="3">
        <f>+'Indice PondENGHO'!L27/'Indice PondENGHO'!L15-1</f>
        <v>0.43761826142026083</v>
      </c>
      <c r="M29" s="3">
        <f>+'Indice PondENGHO'!M27/'Indice PondENGHO'!M15-1</f>
        <v>0.32983188437070288</v>
      </c>
      <c r="N29" s="3">
        <f>+'Indice PondENGHO'!N27/'Indice PondENGHO'!N15-1</f>
        <v>0.40961897290197746</v>
      </c>
      <c r="O29" s="11">
        <f>+'Indice PondENGHO'!O27/'Indice PondENGHO'!O15-1</f>
        <v>0.5533791236100789</v>
      </c>
      <c r="P29" s="10">
        <f>+'Indice PondENGHO'!P27/'Indice PondENGHO'!P15-1</f>
        <v>0.53204080859756497</v>
      </c>
      <c r="Q29" s="3">
        <f>+'Indice PondENGHO'!Q27/'Indice PondENGHO'!Q15-1</f>
        <v>0.29689758252995513</v>
      </c>
      <c r="R29" s="3">
        <f>+'Indice PondENGHO'!R27/'Indice PondENGHO'!R15-1</f>
        <v>0.32782508184729453</v>
      </c>
      <c r="S29" s="3">
        <f>+'Indice PondENGHO'!S27/'Indice PondENGHO'!S15-1</f>
        <v>0.4935749929197899</v>
      </c>
      <c r="T29" s="3">
        <f>+'Indice PondENGHO'!T27/'Indice PondENGHO'!T15-1</f>
        <v>0.52476454226930058</v>
      </c>
      <c r="U29" s="3">
        <f>+'Indice PondENGHO'!U27/'Indice PondENGHO'!U15-1</f>
        <v>0.52210244212672707</v>
      </c>
      <c r="V29" s="3">
        <f>+'Indice PondENGHO'!V27/'Indice PondENGHO'!V15-1</f>
        <v>0.66780756587246781</v>
      </c>
      <c r="W29" s="3">
        <f>+'Indice PondENGHO'!W27/'Indice PondENGHO'!W15-1</f>
        <v>0.63250937330386625</v>
      </c>
      <c r="X29" s="3">
        <f>+'Indice PondENGHO'!X27/'Indice PondENGHO'!X15-1</f>
        <v>0.43765676971338818</v>
      </c>
      <c r="Y29" s="3">
        <f>+'Indice PondENGHO'!Y27/'Indice PondENGHO'!Y15-1</f>
        <v>0.33352237379908201</v>
      </c>
      <c r="Z29" s="3">
        <f>+'Indice PondENGHO'!Z27/'Indice PondENGHO'!Z15-1</f>
        <v>0.4064479125074425</v>
      </c>
      <c r="AA29" s="11">
        <f>+'Indice PondENGHO'!AA27/'Indice PondENGHO'!AA15-1</f>
        <v>0.5519342299369534</v>
      </c>
      <c r="AB29" s="10">
        <f>+'Indice PondENGHO'!AB27/'Indice PondENGHO'!AB15-1</f>
        <v>0.53157568024536617</v>
      </c>
      <c r="AC29" s="3">
        <f>+'Indice PondENGHO'!AC27/'Indice PondENGHO'!AC15-1</f>
        <v>0.29627608818477191</v>
      </c>
      <c r="AD29" s="3">
        <f>+'Indice PondENGHO'!AD27/'Indice PondENGHO'!AD15-1</f>
        <v>0.32825624944186993</v>
      </c>
      <c r="AE29" s="3">
        <f>+'Indice PondENGHO'!AE27/'Indice PondENGHO'!AE15-1</f>
        <v>0.48932688334084307</v>
      </c>
      <c r="AF29" s="3">
        <f>+'Indice PondENGHO'!AF27/'Indice PondENGHO'!AF15-1</f>
        <v>0.52607169630924999</v>
      </c>
      <c r="AG29" s="3">
        <f>+'Indice PondENGHO'!AG27/'Indice PondENGHO'!AG15-1</f>
        <v>0.52030657138446901</v>
      </c>
      <c r="AH29" s="3">
        <f>+'Indice PondENGHO'!AH27/'Indice PondENGHO'!AH15-1</f>
        <v>0.6680581263861709</v>
      </c>
      <c r="AI29" s="3">
        <f>+'Indice PondENGHO'!AI27/'Indice PondENGHO'!AI15-1</f>
        <v>0.63462003429067382</v>
      </c>
      <c r="AJ29" s="3">
        <f>+'Indice PondENGHO'!AJ27/'Indice PondENGHO'!AJ15-1</f>
        <v>0.43771015521636714</v>
      </c>
      <c r="AK29" s="3">
        <f>+'Indice PondENGHO'!AK27/'Indice PondENGHO'!AK15-1</f>
        <v>0.33425270835310439</v>
      </c>
      <c r="AL29" s="3">
        <f>+'Indice PondENGHO'!AL27/'Indice PondENGHO'!AL15-1</f>
        <v>0.40178656219565556</v>
      </c>
      <c r="AM29" s="11">
        <f>+'Indice PondENGHO'!AM27/'Indice PondENGHO'!AM15-1</f>
        <v>0.55127484784262659</v>
      </c>
      <c r="AN29" s="10">
        <f>+'Indice PondENGHO'!AN27/'Indice PondENGHO'!AN15-1</f>
        <v>0.53118253991926978</v>
      </c>
      <c r="AO29" s="3">
        <f>+'Indice PondENGHO'!AO27/'Indice PondENGHO'!AO15-1</f>
        <v>0.29648228488310924</v>
      </c>
      <c r="AP29" s="3">
        <f>+'Indice PondENGHO'!AP27/'Indice PondENGHO'!AP15-1</f>
        <v>0.33206628317719922</v>
      </c>
      <c r="AQ29" s="3">
        <f>+'Indice PondENGHO'!AQ27/'Indice PondENGHO'!AQ15-1</f>
        <v>0.48761050157992614</v>
      </c>
      <c r="AR29" s="3">
        <f>+'Indice PondENGHO'!AR27/'Indice PondENGHO'!AR15-1</f>
        <v>0.52677949964430604</v>
      </c>
      <c r="AS29" s="3">
        <f>+'Indice PondENGHO'!AS27/'Indice PondENGHO'!AS15-1</f>
        <v>0.51688312906434897</v>
      </c>
      <c r="AT29" s="3">
        <f>+'Indice PondENGHO'!AT27/'Indice PondENGHO'!AT15-1</f>
        <v>0.67226018190198444</v>
      </c>
      <c r="AU29" s="3">
        <f>+'Indice PondENGHO'!AU27/'Indice PondENGHO'!AU15-1</f>
        <v>0.63152392485988673</v>
      </c>
      <c r="AV29" s="3">
        <f>+'Indice PondENGHO'!AV27/'Indice PondENGHO'!AV15-1</f>
        <v>0.43655917146740864</v>
      </c>
      <c r="AW29" s="3">
        <f>+'Indice PondENGHO'!AW27/'Indice PondENGHO'!AW15-1</f>
        <v>0.33274757963918788</v>
      </c>
      <c r="AX29" s="3">
        <f>+'Indice PondENGHO'!AX27/'Indice PondENGHO'!AX15-1</f>
        <v>0.40034763638093995</v>
      </c>
      <c r="AY29" s="11">
        <f>+'Indice PondENGHO'!AY27/'Indice PondENGHO'!AY15-1</f>
        <v>0.55120382461310569</v>
      </c>
      <c r="AZ29" s="10">
        <f>+'Indice PondENGHO'!AZ27/'Indice PondENGHO'!AZ15-1</f>
        <v>0.52996241070657168</v>
      </c>
      <c r="BA29" s="3">
        <f>+'Indice PondENGHO'!BA27/'Indice PondENGHO'!BA15-1</f>
        <v>0.29681683625504429</v>
      </c>
      <c r="BB29" s="3">
        <f>+'Indice PondENGHO'!BB27/'Indice PondENGHO'!BB15-1</f>
        <v>0.33549991591128081</v>
      </c>
      <c r="BC29" s="3">
        <f>+'Indice PondENGHO'!BC27/'Indice PondENGHO'!BC15-1</f>
        <v>0.48203006383817915</v>
      </c>
      <c r="BD29" s="3">
        <f>+'Indice PondENGHO'!BD27/'Indice PondENGHO'!BD15-1</f>
        <v>0.52793257008940642</v>
      </c>
      <c r="BE29" s="3">
        <f>+'Indice PondENGHO'!BE27/'Indice PondENGHO'!BE15-1</f>
        <v>0.51313792069312969</v>
      </c>
      <c r="BF29" s="3">
        <f>+'Indice PondENGHO'!BF27/'Indice PondENGHO'!BF15-1</f>
        <v>0.67522714465464673</v>
      </c>
      <c r="BG29" s="3">
        <f>+'Indice PondENGHO'!BG27/'Indice PondENGHO'!BG15-1</f>
        <v>0.63176319779502776</v>
      </c>
      <c r="BH29" s="3">
        <f>+'Indice PondENGHO'!BH27/'Indice PondENGHO'!BH15-1</f>
        <v>0.43467460599291941</v>
      </c>
      <c r="BI29" s="3">
        <f>+'Indice PondENGHO'!BI27/'Indice PondENGHO'!BI15-1</f>
        <v>0.33912373888998015</v>
      </c>
      <c r="BJ29" s="3">
        <f>+'Indice PondENGHO'!BJ27/'Indice PondENGHO'!BJ15-1</f>
        <v>0.39621300528772596</v>
      </c>
      <c r="BK29" s="11">
        <f>+'Indice PondENGHO'!BK27/'Indice PondENGHO'!BK15-1</f>
        <v>0.5483570024981248</v>
      </c>
      <c r="BL29" s="2">
        <f t="shared" si="1"/>
        <v>43466</v>
      </c>
      <c r="BM29" s="10">
        <f>+'Indice PondENGHO'!BL27/'Indice PondENGHO'!BL15-1</f>
        <v>0.49505666447611207</v>
      </c>
      <c r="BN29" s="3">
        <f>+'Indice PondENGHO'!BM27/'Indice PondENGHO'!BM15-1</f>
        <v>0.49505247203543101</v>
      </c>
      <c r="BO29" s="3">
        <f>+'Indice PondENGHO'!BN27/'Indice PondENGHO'!BN15-1</f>
        <v>0.493931988305085</v>
      </c>
      <c r="BP29" s="3">
        <f>+'Indice PondENGHO'!BO27/'Indice PondENGHO'!BO15-1</f>
        <v>0.49608542904406039</v>
      </c>
      <c r="BQ29" s="11">
        <f>+'Indice PondENGHO'!BP27/'Indice PondENGHO'!BP15-1</f>
        <v>0.49112963995295211</v>
      </c>
      <c r="BR29" s="10">
        <f>+'Indice PondENGHO'!BQ27/'Indice PondENGHO'!BQ15-1</f>
        <v>0.53136264430215308</v>
      </c>
      <c r="BS29" s="3">
        <f>+'Indice PondENGHO'!BR27/'Indice PondENGHO'!BR15-1</f>
        <v>0.29676313675946075</v>
      </c>
      <c r="BT29" s="3">
        <f>+'Indice PondENGHO'!BS27/'Indice PondENGHO'!BS15-1</f>
        <v>0.33049291941664927</v>
      </c>
      <c r="BU29" s="3">
        <f>+'Indice PondENGHO'!BT27/'Indice PondENGHO'!BT15-1</f>
        <v>0.48838092687267554</v>
      </c>
      <c r="BV29" s="3">
        <f>+'Indice PondENGHO'!BU27/'Indice PondENGHO'!BU15-1</f>
        <v>0.52648244305101155</v>
      </c>
      <c r="BW29" s="3">
        <f>+'Indice PondENGHO'!BV27/'Indice PondENGHO'!BV15-1</f>
        <v>0.51718513117636178</v>
      </c>
      <c r="BX29" s="3">
        <f>+'Indice PondENGHO'!BW27/'Indice PondENGHO'!BW15-1</f>
        <v>0.67141806930583114</v>
      </c>
      <c r="BY29" s="3">
        <f>+'Indice PondENGHO'!BX27/'Indice PondENGHO'!BX15-1</f>
        <v>0.63225328860123131</v>
      </c>
      <c r="BZ29" s="3">
        <f>+'Indice PondENGHO'!BY27/'Indice PondENGHO'!BY15-1</f>
        <v>0.4363165370812494</v>
      </c>
      <c r="CA29" s="3">
        <f>+'Indice PondENGHO'!BZ27/'Indice PondENGHO'!BZ15-1</f>
        <v>0.33545110126544753</v>
      </c>
      <c r="CB29" s="3">
        <f>+'Indice PondENGHO'!CA27/'Indice PondENGHO'!CA15-1</f>
        <v>0.40037650744121245</v>
      </c>
      <c r="CC29" s="11">
        <f>+'Indice PondENGHO'!CB27/'Indice PondENGHO'!CB15-1</f>
        <v>0.55047253940353968</v>
      </c>
      <c r="CD29" s="3">
        <f>+'Indice PondENGHO'!CC27/'Indice PondENGHO'!CC15-1</f>
        <v>0.49381439085052237</v>
      </c>
      <c r="CE29" s="3">
        <f>+'Indice PondENGHO'!CD27/'Indice PondENGHO'!CD15-1</f>
        <v>0.49381439085052237</v>
      </c>
      <c r="CF29" s="3">
        <f>+'[3]Infla Interanual PondENGHO'!CD29</f>
        <v>0.49388193555680004</v>
      </c>
      <c r="CG29" s="3"/>
      <c r="CI29" s="74">
        <f t="shared" si="8"/>
        <v>3.927024523159961E-3</v>
      </c>
      <c r="CJ29" s="74">
        <f t="shared" si="3"/>
        <v>3.927024523159961E-3</v>
      </c>
      <c r="CK29" s="74">
        <f t="shared" si="9"/>
        <v>0</v>
      </c>
      <c r="CL29" s="74"/>
      <c r="CM29" s="74"/>
      <c r="CN29" s="74">
        <f>+'[3]Infla Interanual PondENGHO'!CF29</f>
        <v>3.8959726147589357E-3</v>
      </c>
      <c r="CP29" s="74">
        <f t="shared" si="4"/>
        <v>3.105190840102523E-5</v>
      </c>
      <c r="CT29" s="75">
        <f t="shared" si="10"/>
        <v>0.49505666447611207</v>
      </c>
      <c r="CU29" s="75">
        <f t="shared" si="11"/>
        <v>0.49505247203543101</v>
      </c>
      <c r="CV29" s="75">
        <f t="shared" si="12"/>
        <v>0.493931988305085</v>
      </c>
      <c r="CW29" s="75">
        <f t="shared" si="13"/>
        <v>0.49608542904406039</v>
      </c>
      <c r="CX29" s="75">
        <f t="shared" si="14"/>
        <v>0.49112963995295211</v>
      </c>
      <c r="CY29" s="76">
        <f>+'[3]Infla Interanual PondENGHO'!BL29</f>
        <v>0.49507328952144336</v>
      </c>
      <c r="CZ29" s="76">
        <f>+'[3]Infla Interanual PondENGHO'!BM29</f>
        <v>0.49510910418290544</v>
      </c>
      <c r="DA29" s="76">
        <f>+'[3]Infla Interanual PondENGHO'!BN29</f>
        <v>0.49403294231779227</v>
      </c>
      <c r="DB29" s="76">
        <f>+'[3]Infla Interanual PondENGHO'!BO29</f>
        <v>0.49619026596671012</v>
      </c>
      <c r="DC29" s="76">
        <f>+'[3]Infla Interanual PondENGHO'!BP29</f>
        <v>0.49117731690668442</v>
      </c>
      <c r="DE29" s="3">
        <f t="shared" si="5"/>
        <v>-1.6625045331286614E-5</v>
      </c>
      <c r="DF29" s="3">
        <f t="shared" si="6"/>
        <v>-5.6632147474422467E-5</v>
      </c>
      <c r="DG29" s="3">
        <f t="shared" si="6"/>
        <v>-1.0095401270726612E-4</v>
      </c>
      <c r="DH29" s="3">
        <f t="shared" si="6"/>
        <v>-1.0483692264973143E-4</v>
      </c>
      <c r="DI29" s="3">
        <f t="shared" si="7"/>
        <v>-4.7676953732311844E-5</v>
      </c>
      <c r="DJ29" s="3">
        <f t="shared" si="15"/>
        <v>-6.7544706277677946E-5</v>
      </c>
    </row>
    <row r="30" spans="1:114" x14ac:dyDescent="0.25">
      <c r="A30" s="2">
        <f t="shared" si="0"/>
        <v>43497</v>
      </c>
      <c r="B30" s="1">
        <f t="shared" si="2"/>
        <v>2</v>
      </c>
      <c r="C30" s="1">
        <v>2019</v>
      </c>
      <c r="D30" s="10">
        <f>+'Indice PondENGHO'!D28/'Indice PondENGHO'!D16-1</f>
        <v>0.58832724942453507</v>
      </c>
      <c r="E30" s="3">
        <f>+'Indice PondENGHO'!E28/'Indice PondENGHO'!E16-1</f>
        <v>0.30682021808808679</v>
      </c>
      <c r="F30" s="3">
        <f>+'Indice PondENGHO'!F28/'Indice PondENGHO'!F16-1</f>
        <v>0.34634804533015573</v>
      </c>
      <c r="G30" s="3">
        <f>+'Indice PondENGHO'!G28/'Indice PondENGHO'!G16-1</f>
        <v>0.54509589431718286</v>
      </c>
      <c r="H30" s="3">
        <f>+'Indice PondENGHO'!H28/'Indice PondENGHO'!H16-1</f>
        <v>0.53929849973144584</v>
      </c>
      <c r="I30" s="3">
        <f>+'Indice PondENGHO'!I28/'Indice PondENGHO'!I16-1</f>
        <v>0.53715324112541474</v>
      </c>
      <c r="J30" s="3">
        <f>+'Indice PondENGHO'!J28/'Indice PondENGHO'!J16-1</f>
        <v>0.629338467304011</v>
      </c>
      <c r="K30" s="3">
        <f>+'Indice PondENGHO'!K28/'Indice PondENGHO'!K16-1</f>
        <v>0.50886943488620928</v>
      </c>
      <c r="L30" s="3">
        <f>+'Indice PondENGHO'!L28/'Indice PondENGHO'!L16-1</f>
        <v>0.4537565335331275</v>
      </c>
      <c r="M30" s="3">
        <f>+'Indice PondENGHO'!M28/'Indice PondENGHO'!M16-1</f>
        <v>0.32845835943404578</v>
      </c>
      <c r="N30" s="3">
        <f>+'Indice PondENGHO'!N28/'Indice PondENGHO'!N16-1</f>
        <v>0.42753917284918752</v>
      </c>
      <c r="O30" s="11">
        <f>+'Indice PondENGHO'!O28/'Indice PondENGHO'!O16-1</f>
        <v>0.57602295499656608</v>
      </c>
      <c r="P30" s="10">
        <f>+'Indice PondENGHO'!P28/'Indice PondENGHO'!P16-1</f>
        <v>0.58668551820905201</v>
      </c>
      <c r="Q30" s="3">
        <f>+'Indice PondENGHO'!Q28/'Indice PondENGHO'!Q16-1</f>
        <v>0.30605089690886866</v>
      </c>
      <c r="R30" s="3">
        <f>+'Indice PondENGHO'!R28/'Indice PondENGHO'!R16-1</f>
        <v>0.34909721292129015</v>
      </c>
      <c r="S30" s="3">
        <f>+'Indice PondENGHO'!S28/'Indice PondENGHO'!S16-1</f>
        <v>0.53497134124537316</v>
      </c>
      <c r="T30" s="3">
        <f>+'Indice PondENGHO'!T28/'Indice PondENGHO'!T16-1</f>
        <v>0.54061462140288308</v>
      </c>
      <c r="U30" s="3">
        <f>+'Indice PondENGHO'!U28/'Indice PondENGHO'!U16-1</f>
        <v>0.53452119082407612</v>
      </c>
      <c r="V30" s="3">
        <f>+'Indice PondENGHO'!V28/'Indice PondENGHO'!V16-1</f>
        <v>0.6308261072383019</v>
      </c>
      <c r="W30" s="3">
        <f>+'Indice PondENGHO'!W28/'Indice PondENGHO'!W16-1</f>
        <v>0.51283334483492493</v>
      </c>
      <c r="X30" s="3">
        <f>+'Indice PondENGHO'!X28/'Indice PondENGHO'!X16-1</f>
        <v>0.45309412158469842</v>
      </c>
      <c r="Y30" s="3">
        <f>+'Indice PondENGHO'!Y28/'Indice PondENGHO'!Y16-1</f>
        <v>0.33356964488498764</v>
      </c>
      <c r="Z30" s="3">
        <f>+'Indice PondENGHO'!Z28/'Indice PondENGHO'!Z16-1</f>
        <v>0.42518176534672958</v>
      </c>
      <c r="AA30" s="11">
        <f>+'Indice PondENGHO'!AA28/'Indice PondENGHO'!AA16-1</f>
        <v>0.57258729588738322</v>
      </c>
      <c r="AB30" s="10">
        <f>+'Indice PondENGHO'!AB28/'Indice PondENGHO'!AB16-1</f>
        <v>0.58522688571307602</v>
      </c>
      <c r="AC30" s="3">
        <f>+'Indice PondENGHO'!AC28/'Indice PondENGHO'!AC16-1</f>
        <v>0.30545279046818297</v>
      </c>
      <c r="AD30" s="3">
        <f>+'Indice PondENGHO'!AD28/'Indice PondENGHO'!AD16-1</f>
        <v>0.34924649123901941</v>
      </c>
      <c r="AE30" s="3">
        <f>+'Indice PondENGHO'!AE28/'Indice PondENGHO'!AE16-1</f>
        <v>0.52690222564964873</v>
      </c>
      <c r="AF30" s="3">
        <f>+'Indice PondENGHO'!AF28/'Indice PondENGHO'!AF16-1</f>
        <v>0.54145791038748525</v>
      </c>
      <c r="AG30" s="3">
        <f>+'Indice PondENGHO'!AG28/'Indice PondENGHO'!AG16-1</f>
        <v>0.53295337570691004</v>
      </c>
      <c r="AH30" s="3">
        <f>+'Indice PondENGHO'!AH28/'Indice PondENGHO'!AH16-1</f>
        <v>0.6297486161872512</v>
      </c>
      <c r="AI30" s="3">
        <f>+'Indice PondENGHO'!AI28/'Indice PondENGHO'!AI16-1</f>
        <v>0.51570552979486739</v>
      </c>
      <c r="AJ30" s="3">
        <f>+'Indice PondENGHO'!AJ28/'Indice PondENGHO'!AJ16-1</f>
        <v>0.45260738041710136</v>
      </c>
      <c r="AK30" s="3">
        <f>+'Indice PondENGHO'!AK28/'Indice PondENGHO'!AK16-1</f>
        <v>0.33522733586769227</v>
      </c>
      <c r="AL30" s="3">
        <f>+'Indice PondENGHO'!AL28/'Indice PondENGHO'!AL16-1</f>
        <v>0.4227780864839521</v>
      </c>
      <c r="AM30" s="11">
        <f>+'Indice PondENGHO'!AM28/'Indice PondENGHO'!AM16-1</f>
        <v>0.57094011048611493</v>
      </c>
      <c r="AN30" s="10">
        <f>+'Indice PondENGHO'!AN28/'Indice PondENGHO'!AN16-1</f>
        <v>0.58333162070367428</v>
      </c>
      <c r="AO30" s="3">
        <f>+'Indice PondENGHO'!AO28/'Indice PondENGHO'!AO16-1</f>
        <v>0.30565872135610883</v>
      </c>
      <c r="AP30" s="3">
        <f>+'Indice PondENGHO'!AP28/'Indice PondENGHO'!AP16-1</f>
        <v>0.3529661795327026</v>
      </c>
      <c r="AQ30" s="3">
        <f>+'Indice PondENGHO'!AQ28/'Indice PondENGHO'!AQ16-1</f>
        <v>0.52517103011870137</v>
      </c>
      <c r="AR30" s="3">
        <f>+'Indice PondENGHO'!AR28/'Indice PondENGHO'!AR16-1</f>
        <v>0.54200815643731226</v>
      </c>
      <c r="AS30" s="3">
        <f>+'Indice PondENGHO'!AS28/'Indice PondENGHO'!AS16-1</f>
        <v>0.52955401340754982</v>
      </c>
      <c r="AT30" s="3">
        <f>+'Indice PondENGHO'!AT28/'Indice PondENGHO'!AT16-1</f>
        <v>0.63523201359867665</v>
      </c>
      <c r="AU30" s="3">
        <f>+'Indice PondENGHO'!AU28/'Indice PondENGHO'!AU16-1</f>
        <v>0.51379336279298737</v>
      </c>
      <c r="AV30" s="3">
        <f>+'Indice PondENGHO'!AV28/'Indice PondENGHO'!AV16-1</f>
        <v>0.45219419298185315</v>
      </c>
      <c r="AW30" s="3">
        <f>+'Indice PondENGHO'!AW28/'Indice PondENGHO'!AW16-1</f>
        <v>0.33256659896178498</v>
      </c>
      <c r="AX30" s="3">
        <f>+'Indice PondENGHO'!AX28/'Indice PondENGHO'!AX16-1</f>
        <v>0.42132178328870351</v>
      </c>
      <c r="AY30" s="11">
        <f>+'Indice PondENGHO'!AY28/'Indice PondENGHO'!AY16-1</f>
        <v>0.57066781171784764</v>
      </c>
      <c r="AZ30" s="10">
        <f>+'Indice PondENGHO'!AZ28/'Indice PondENGHO'!AZ16-1</f>
        <v>0.58004907120899496</v>
      </c>
      <c r="BA30" s="3">
        <f>+'Indice PondENGHO'!BA28/'Indice PondENGHO'!BA16-1</f>
        <v>0.30583544596785361</v>
      </c>
      <c r="BB30" s="3">
        <f>+'Indice PondENGHO'!BB28/'Indice PondENGHO'!BB16-1</f>
        <v>0.35652559348654389</v>
      </c>
      <c r="BC30" s="3">
        <f>+'Indice PondENGHO'!BC28/'Indice PondENGHO'!BC16-1</f>
        <v>0.51802292565490982</v>
      </c>
      <c r="BD30" s="3">
        <f>+'Indice PondENGHO'!BD28/'Indice PondENGHO'!BD16-1</f>
        <v>0.54178466087464638</v>
      </c>
      <c r="BE30" s="3">
        <f>+'Indice PondENGHO'!BE28/'Indice PondENGHO'!BE16-1</f>
        <v>0.52595435975285953</v>
      </c>
      <c r="BF30" s="3">
        <f>+'Indice PondENGHO'!BF28/'Indice PondENGHO'!BF16-1</f>
        <v>0.63864251310249687</v>
      </c>
      <c r="BG30" s="3">
        <f>+'Indice PondENGHO'!BG28/'Indice PondENGHO'!BG16-1</f>
        <v>0.51651454645625616</v>
      </c>
      <c r="BH30" s="3">
        <f>+'Indice PondENGHO'!BH28/'Indice PondENGHO'!BH16-1</f>
        <v>0.4512624829592522</v>
      </c>
      <c r="BI30" s="3">
        <f>+'Indice PondENGHO'!BI28/'Indice PondENGHO'!BI16-1</f>
        <v>0.34014992896631346</v>
      </c>
      <c r="BJ30" s="3">
        <f>+'Indice PondENGHO'!BJ28/'Indice PondENGHO'!BJ16-1</f>
        <v>0.41903580475023627</v>
      </c>
      <c r="BK30" s="11">
        <f>+'Indice PondENGHO'!BK28/'Indice PondENGHO'!BK16-1</f>
        <v>0.56713372874127743</v>
      </c>
      <c r="BL30" s="2">
        <f t="shared" si="1"/>
        <v>43497</v>
      </c>
      <c r="BM30" s="10">
        <f>+'Indice PondENGHO'!BL28/'Indice PondENGHO'!BL16-1</f>
        <v>0.52243022584920307</v>
      </c>
      <c r="BN30" s="3">
        <f>+'Indice PondENGHO'!BM28/'Indice PondENGHO'!BM16-1</f>
        <v>0.51688017135786968</v>
      </c>
      <c r="BO30" s="3">
        <f>+'Indice PondENGHO'!BN28/'Indice PondENGHO'!BN16-1</f>
        <v>0.51389240156981297</v>
      </c>
      <c r="BP30" s="3">
        <f>+'Indice PondENGHO'!BO28/'Indice PondENGHO'!BO16-1</f>
        <v>0.51319688090496629</v>
      </c>
      <c r="BQ30" s="11">
        <f>+'Indice PondENGHO'!BP28/'Indice PondENGHO'!BP16-1</f>
        <v>0.5065378830891849</v>
      </c>
      <c r="BR30" s="10">
        <f>+'Indice PondENGHO'!BQ28/'Indice PondENGHO'!BQ16-1</f>
        <v>0.58448855836272129</v>
      </c>
      <c r="BS30" s="3">
        <f>+'Indice PondENGHO'!BR28/'Indice PondENGHO'!BR16-1</f>
        <v>0.30590590759016467</v>
      </c>
      <c r="BT30" s="3">
        <f>+'Indice PondENGHO'!BS28/'Indice PondENGHO'!BS16-1</f>
        <v>0.35173780622306738</v>
      </c>
      <c r="BU30" s="3">
        <f>+'Indice PondENGHO'!BT28/'Indice PondENGHO'!BT16-1</f>
        <v>0.52699588849651913</v>
      </c>
      <c r="BV30" s="3">
        <f>+'Indice PondENGHO'!BU28/'Indice PondENGHO'!BU16-1</f>
        <v>0.5414161990760733</v>
      </c>
      <c r="BW30" s="3">
        <f>+'Indice PondENGHO'!BV28/'Indice PondENGHO'!BV16-1</f>
        <v>0.52980465578454661</v>
      </c>
      <c r="BX30" s="3">
        <f>+'Indice PondENGHO'!BW28/'Indice PondENGHO'!BW16-1</f>
        <v>0.63441768121282549</v>
      </c>
      <c r="BY30" s="3">
        <f>+'Indice PondENGHO'!BX28/'Indice PondENGHO'!BX16-1</f>
        <v>0.51422578845240108</v>
      </c>
      <c r="BZ30" s="3">
        <f>+'Indice PondENGHO'!BY28/'Indice PondENGHO'!BY16-1</f>
        <v>0.45220796064686919</v>
      </c>
      <c r="CA30" s="3">
        <f>+'Indice PondENGHO'!BZ28/'Indice PondENGHO'!BZ16-1</f>
        <v>0.33590503894464674</v>
      </c>
      <c r="CB30" s="3">
        <f>+'Indice PondENGHO'!CA28/'Indice PondENGHO'!CA16-1</f>
        <v>0.42159168680650816</v>
      </c>
      <c r="CC30" s="11">
        <f>+'Indice PondENGHO'!CB28/'Indice PondENGHO'!CB16-1</f>
        <v>0.5701926497352936</v>
      </c>
      <c r="CD30" s="3">
        <f>+'Indice PondENGHO'!CC28/'Indice PondENGHO'!CC16-1</f>
        <v>0.5128508403319616</v>
      </c>
      <c r="CE30" s="3">
        <f>+'Indice PondENGHO'!CD28/'Indice PondENGHO'!CD16-1</f>
        <v>0.5128508403319616</v>
      </c>
      <c r="CF30" s="3">
        <f>+'[3]Infla Interanual PondENGHO'!CD30</f>
        <v>0.51337810914126636</v>
      </c>
      <c r="CG30" s="3"/>
      <c r="CI30" s="74">
        <f t="shared" si="8"/>
        <v>1.5892342760018163E-2</v>
      </c>
      <c r="CJ30" s="74">
        <f t="shared" si="3"/>
        <v>1.5892342760018163E-2</v>
      </c>
      <c r="CK30" s="74">
        <f t="shared" si="9"/>
        <v>0</v>
      </c>
      <c r="CL30" s="74"/>
      <c r="CM30" s="74"/>
      <c r="CN30" s="74">
        <f>+'[3]Infla Interanual PondENGHO'!CF30</f>
        <v>1.5928330972972748E-2</v>
      </c>
      <c r="CP30" s="74">
        <f t="shared" si="4"/>
        <v>-3.5988212954585208E-5</v>
      </c>
      <c r="CT30" s="75">
        <f t="shared" si="10"/>
        <v>0.52243022584920307</v>
      </c>
      <c r="CU30" s="75">
        <f t="shared" si="11"/>
        <v>0.51688017135786968</v>
      </c>
      <c r="CV30" s="75">
        <f t="shared" si="12"/>
        <v>0.51389240156981297</v>
      </c>
      <c r="CW30" s="75">
        <f t="shared" si="13"/>
        <v>0.51319688090496629</v>
      </c>
      <c r="CX30" s="75">
        <f t="shared" si="14"/>
        <v>0.5065378830891849</v>
      </c>
      <c r="CY30" s="76">
        <f>+'[3]Infla Interanual PondENGHO'!BL30</f>
        <v>0.52294429232451778</v>
      </c>
      <c r="CZ30" s="76">
        <f>+'[3]Infla Interanual PondENGHO'!BM30</f>
        <v>0.51740702633952917</v>
      </c>
      <c r="DA30" s="76">
        <f>+'[3]Infla Interanual PondENGHO'!BN30</f>
        <v>0.51446509057570222</v>
      </c>
      <c r="DB30" s="76">
        <f>+'[3]Infla Interanual PondENGHO'!BO30</f>
        <v>0.51375314867364597</v>
      </c>
      <c r="DC30" s="76">
        <f>+'[3]Infla Interanual PondENGHO'!BP30</f>
        <v>0.50701596135154503</v>
      </c>
      <c r="DE30" s="3">
        <f t="shared" si="5"/>
        <v>-5.1406647531471172E-4</v>
      </c>
      <c r="DF30" s="3">
        <f t="shared" si="6"/>
        <v>-5.2685498165949696E-4</v>
      </c>
      <c r="DG30" s="3">
        <f t="shared" si="6"/>
        <v>-5.7268900588924865E-4</v>
      </c>
      <c r="DH30" s="3">
        <f t="shared" si="6"/>
        <v>-5.5626776867967465E-4</v>
      </c>
      <c r="DI30" s="3">
        <f t="shared" si="7"/>
        <v>-4.7807826236012652E-4</v>
      </c>
      <c r="DJ30" s="3">
        <f t="shared" si="15"/>
        <v>-5.272688093047595E-4</v>
      </c>
    </row>
    <row r="31" spans="1:114" x14ac:dyDescent="0.25">
      <c r="A31" s="2">
        <f t="shared" si="0"/>
        <v>43525</v>
      </c>
      <c r="B31" s="1">
        <f t="shared" si="2"/>
        <v>3</v>
      </c>
      <c r="C31" s="1">
        <v>2019</v>
      </c>
      <c r="D31" s="10">
        <f>+'Indice PondENGHO'!D29/'Indice PondENGHO'!D17-1</f>
        <v>0.64397255224746441</v>
      </c>
      <c r="E31" s="3">
        <f>+'Indice PondENGHO'!E29/'Indice PondENGHO'!E17-1</f>
        <v>0.34824588899410758</v>
      </c>
      <c r="F31" s="3">
        <f>+'Indice PondENGHO'!F29/'Indice PondENGHO'!F17-1</f>
        <v>0.37424908408707069</v>
      </c>
      <c r="G31" s="3">
        <f>+'Indice PondENGHO'!G29/'Indice PondENGHO'!G17-1</f>
        <v>0.57633879076176697</v>
      </c>
      <c r="H31" s="3">
        <f>+'Indice PondENGHO'!H29/'Indice PondENGHO'!H17-1</f>
        <v>0.53022061160361278</v>
      </c>
      <c r="I31" s="3">
        <f>+'Indice PondENGHO'!I29/'Indice PondENGHO'!I17-1</f>
        <v>0.56852927892932703</v>
      </c>
      <c r="J31" s="3">
        <f>+'Indice PondENGHO'!J29/'Indice PondENGHO'!J17-1</f>
        <v>0.66243230491920957</v>
      </c>
      <c r="K31" s="3">
        <f>+'Indice PondENGHO'!K29/'Indice PondENGHO'!K17-1</f>
        <v>0.53216426149754348</v>
      </c>
      <c r="L31" s="3">
        <f>+'Indice PondENGHO'!L29/'Indice PondENGHO'!L17-1</f>
        <v>0.46297681324040885</v>
      </c>
      <c r="M31" s="3">
        <f>+'Indice PondENGHO'!M29/'Indice PondENGHO'!M17-1</f>
        <v>0.36953294803870262</v>
      </c>
      <c r="N31" s="3">
        <f>+'Indice PondENGHO'!N29/'Indice PondENGHO'!N17-1</f>
        <v>0.46214005476482511</v>
      </c>
      <c r="O31" s="11">
        <f>+'Indice PondENGHO'!O29/'Indice PondENGHO'!O17-1</f>
        <v>0.59786852259597167</v>
      </c>
      <c r="P31" s="10">
        <f>+'Indice PondENGHO'!P29/'Indice PondENGHO'!P17-1</f>
        <v>0.64279994701240062</v>
      </c>
      <c r="Q31" s="3">
        <f>+'Indice PondENGHO'!Q29/'Indice PondENGHO'!Q17-1</f>
        <v>0.34799876016590159</v>
      </c>
      <c r="R31" s="3">
        <f>+'Indice PondENGHO'!R29/'Indice PondENGHO'!R17-1</f>
        <v>0.37546183430024116</v>
      </c>
      <c r="S31" s="3">
        <f>+'Indice PondENGHO'!S29/'Indice PondENGHO'!S17-1</f>
        <v>0.56618075564235903</v>
      </c>
      <c r="T31" s="3">
        <f>+'Indice PondENGHO'!T29/'Indice PondENGHO'!T17-1</f>
        <v>0.53103387337745311</v>
      </c>
      <c r="U31" s="3">
        <f>+'Indice PondENGHO'!U29/'Indice PondENGHO'!U17-1</f>
        <v>0.56525194053652172</v>
      </c>
      <c r="V31" s="3">
        <f>+'Indice PondENGHO'!V29/'Indice PondENGHO'!V17-1</f>
        <v>0.66635456318743502</v>
      </c>
      <c r="W31" s="3">
        <f>+'Indice PondENGHO'!W29/'Indice PondENGHO'!W17-1</f>
        <v>0.53636147524418454</v>
      </c>
      <c r="X31" s="3">
        <f>+'Indice PondENGHO'!X29/'Indice PondENGHO'!X17-1</f>
        <v>0.46455754573099761</v>
      </c>
      <c r="Y31" s="3">
        <f>+'Indice PondENGHO'!Y29/'Indice PondENGHO'!Y17-1</f>
        <v>0.37192584400708562</v>
      </c>
      <c r="Z31" s="3">
        <f>+'Indice PondENGHO'!Z29/'Indice PondENGHO'!Z17-1</f>
        <v>0.46159252836975462</v>
      </c>
      <c r="AA31" s="11">
        <f>+'Indice PondENGHO'!AA29/'Indice PondENGHO'!AA17-1</f>
        <v>0.59212949908947121</v>
      </c>
      <c r="AB31" s="10">
        <f>+'Indice PondENGHO'!AB29/'Indice PondENGHO'!AB17-1</f>
        <v>0.64148767735165202</v>
      </c>
      <c r="AC31" s="3">
        <f>+'Indice PondENGHO'!AC29/'Indice PondENGHO'!AC17-1</f>
        <v>0.34742551210263284</v>
      </c>
      <c r="AD31" s="3">
        <f>+'Indice PondENGHO'!AD29/'Indice PondENGHO'!AD17-1</f>
        <v>0.37527085119991943</v>
      </c>
      <c r="AE31" s="3">
        <f>+'Indice PondENGHO'!AE29/'Indice PondENGHO'!AE17-1</f>
        <v>0.56002141628303859</v>
      </c>
      <c r="AF31" s="3">
        <f>+'Indice PondENGHO'!AF29/'Indice PondENGHO'!AF17-1</f>
        <v>0.53128728024603311</v>
      </c>
      <c r="AG31" s="3">
        <f>+'Indice PondENGHO'!AG29/'Indice PondENGHO'!AG17-1</f>
        <v>0.56303280905212549</v>
      </c>
      <c r="AH31" s="3">
        <f>+'Indice PondENGHO'!AH29/'Indice PondENGHO'!AH17-1</f>
        <v>0.66613539698184687</v>
      </c>
      <c r="AI31" s="3">
        <f>+'Indice PondENGHO'!AI29/'Indice PondENGHO'!AI17-1</f>
        <v>0.53937260737821524</v>
      </c>
      <c r="AJ31" s="3">
        <f>+'Indice PondENGHO'!AJ29/'Indice PondENGHO'!AJ17-1</f>
        <v>0.46572624813115304</v>
      </c>
      <c r="AK31" s="3">
        <f>+'Indice PondENGHO'!AK29/'Indice PondENGHO'!AK17-1</f>
        <v>0.37330609807440629</v>
      </c>
      <c r="AL31" s="3">
        <f>+'Indice PondENGHO'!AL29/'Indice PondENGHO'!AL17-1</f>
        <v>0.4591502147228852</v>
      </c>
      <c r="AM31" s="11">
        <f>+'Indice PondENGHO'!AM29/'Indice PondENGHO'!AM17-1</f>
        <v>0.58962500244264704</v>
      </c>
      <c r="AN31" s="10">
        <f>+'Indice PondENGHO'!AN29/'Indice PondENGHO'!AN17-1</f>
        <v>0.63994376095355632</v>
      </c>
      <c r="AO31" s="3">
        <f>+'Indice PondENGHO'!AO29/'Indice PondENGHO'!AO17-1</f>
        <v>0.34777848734273298</v>
      </c>
      <c r="AP31" s="3">
        <f>+'Indice PondENGHO'!AP29/'Indice PondENGHO'!AP17-1</f>
        <v>0.37791120866951911</v>
      </c>
      <c r="AQ31" s="3">
        <f>+'Indice PondENGHO'!AQ29/'Indice PondENGHO'!AQ17-1</f>
        <v>0.55663811392147844</v>
      </c>
      <c r="AR31" s="3">
        <f>+'Indice PondENGHO'!AR29/'Indice PondENGHO'!AR17-1</f>
        <v>0.5315922004139968</v>
      </c>
      <c r="AS31" s="3">
        <f>+'Indice PondENGHO'!AS29/'Indice PondENGHO'!AS17-1</f>
        <v>0.55860521865179358</v>
      </c>
      <c r="AT31" s="3">
        <f>+'Indice PondENGHO'!AT29/'Indice PondENGHO'!AT17-1</f>
        <v>0.67388944348261526</v>
      </c>
      <c r="AU31" s="3">
        <f>+'Indice PondENGHO'!AU29/'Indice PondENGHO'!AU17-1</f>
        <v>0.53801620937400396</v>
      </c>
      <c r="AV31" s="3">
        <f>+'Indice PondENGHO'!AV29/'Indice PondENGHO'!AV17-1</f>
        <v>0.46448831523575795</v>
      </c>
      <c r="AW31" s="3">
        <f>+'Indice PondENGHO'!AW29/'Indice PondENGHO'!AW17-1</f>
        <v>0.37018700877116895</v>
      </c>
      <c r="AX31" s="3">
        <f>+'Indice PondENGHO'!AX29/'Indice PondENGHO'!AX17-1</f>
        <v>0.45747379429561019</v>
      </c>
      <c r="AY31" s="11">
        <f>+'Indice PondENGHO'!AY29/'Indice PondENGHO'!AY17-1</f>
        <v>0.58869502411576469</v>
      </c>
      <c r="AZ31" s="10">
        <f>+'Indice PondENGHO'!AZ29/'Indice PondENGHO'!AZ17-1</f>
        <v>0.63719987140865197</v>
      </c>
      <c r="BA31" s="3">
        <f>+'Indice PondENGHO'!BA29/'Indice PondENGHO'!BA17-1</f>
        <v>0.3484772807695371</v>
      </c>
      <c r="BB31" s="3">
        <f>+'Indice PondENGHO'!BB29/'Indice PondENGHO'!BB17-1</f>
        <v>0.38043747956287888</v>
      </c>
      <c r="BC31" s="3">
        <f>+'Indice PondENGHO'!BC29/'Indice PondENGHO'!BC17-1</f>
        <v>0.54867597722298744</v>
      </c>
      <c r="BD31" s="3">
        <f>+'Indice PondENGHO'!BD29/'Indice PondENGHO'!BD17-1</f>
        <v>0.53110771672523982</v>
      </c>
      <c r="BE31" s="3">
        <f>+'Indice PondENGHO'!BE29/'Indice PondENGHO'!BE17-1</f>
        <v>0.55403834825299914</v>
      </c>
      <c r="BF31" s="3">
        <f>+'Indice PondENGHO'!BF29/'Indice PondENGHO'!BF17-1</f>
        <v>0.67844389392539006</v>
      </c>
      <c r="BG31" s="3">
        <f>+'Indice PondENGHO'!BG29/'Indice PondENGHO'!BG17-1</f>
        <v>0.54133933221451258</v>
      </c>
      <c r="BH31" s="3">
        <f>+'Indice PondENGHO'!BH29/'Indice PondENGHO'!BH17-1</f>
        <v>0.46179836629096127</v>
      </c>
      <c r="BI31" s="3">
        <f>+'Indice PondENGHO'!BI29/'Indice PondENGHO'!BI17-1</f>
        <v>0.37470595221061354</v>
      </c>
      <c r="BJ31" s="3">
        <f>+'Indice PondENGHO'!BJ29/'Indice PondENGHO'!BJ17-1</f>
        <v>0.45501077079663022</v>
      </c>
      <c r="BK31" s="11">
        <f>+'Indice PondENGHO'!BK29/'Indice PondENGHO'!BK17-1</f>
        <v>0.58366617569706447</v>
      </c>
      <c r="BL31" s="2">
        <f t="shared" si="1"/>
        <v>43525</v>
      </c>
      <c r="BM31" s="10">
        <f>+'Indice PondENGHO'!BL29/'Indice PondENGHO'!BL17-1</f>
        <v>0.55997875387835006</v>
      </c>
      <c r="BN31" s="3">
        <f>+'Indice PondENGHO'!BM29/'Indice PondENGHO'!BM17-1</f>
        <v>0.55298471516436387</v>
      </c>
      <c r="BO31" s="3">
        <f>+'Indice PondENGHO'!BN29/'Indice PondENGHO'!BN17-1</f>
        <v>0.54952631810161989</v>
      </c>
      <c r="BP31" s="3">
        <f>+'Indice PondENGHO'!BO29/'Indice PondENGHO'!BO17-1</f>
        <v>0.54727340382205658</v>
      </c>
      <c r="BQ31" s="11">
        <f>+'Indice PondENGHO'!BP29/'Indice PondENGHO'!BP17-1</f>
        <v>0.53789648975926863</v>
      </c>
      <c r="BR31" s="10">
        <f>+'Indice PondENGHO'!BQ29/'Indice PondENGHO'!BQ17-1</f>
        <v>0.64088796223282385</v>
      </c>
      <c r="BS31" s="3">
        <f>+'Indice PondENGHO'!BR29/'Indice PondENGHO'!BR17-1</f>
        <v>0.34803520671785027</v>
      </c>
      <c r="BT31" s="3">
        <f>+'Indice PondENGHO'!BS29/'Indice PondENGHO'!BS17-1</f>
        <v>0.37723433364665215</v>
      </c>
      <c r="BU31" s="3">
        <f>+'Indice PondENGHO'!BT29/'Indice PondENGHO'!BT17-1</f>
        <v>0.55842063899781524</v>
      </c>
      <c r="BV31" s="3">
        <f>+'Indice PondENGHO'!BU29/'Indice PondENGHO'!BU17-1</f>
        <v>0.5311528842367832</v>
      </c>
      <c r="BW31" s="3">
        <f>+'Indice PondENGHO'!BV29/'Indice PondENGHO'!BV17-1</f>
        <v>0.55900610023155961</v>
      </c>
      <c r="BX31" s="3">
        <f>+'Indice PondENGHO'!BW29/'Indice PondENGHO'!BW17-1</f>
        <v>0.6721767179594631</v>
      </c>
      <c r="BY31" s="3">
        <f>+'Indice PondENGHO'!BX29/'Indice PondENGHO'!BX17-1</f>
        <v>0.53828905160671536</v>
      </c>
      <c r="BZ31" s="3">
        <f>+'Indice PondENGHO'!BY29/'Indice PondENGHO'!BY17-1</f>
        <v>0.46354557741839875</v>
      </c>
      <c r="CA31" s="3">
        <f>+'Indice PondENGHO'!BZ29/'Indice PondENGHO'!BZ17-1</f>
        <v>0.37270832555383682</v>
      </c>
      <c r="CB31" s="3">
        <f>+'Indice PondENGHO'!CA29/'Indice PondENGHO'!CA17-1</f>
        <v>0.45761798578106205</v>
      </c>
      <c r="CC31" s="11">
        <f>+'Indice PondENGHO'!CB29/'Indice PondENGHO'!CB17-1</f>
        <v>0.5883557459352986</v>
      </c>
      <c r="CD31" s="3">
        <f>+'Indice PondENGHO'!CC29/'Indice PondENGHO'!CC17-1</f>
        <v>0.54705528659608449</v>
      </c>
      <c r="CE31" s="3">
        <f>+'Indice PondENGHO'!CD29/'Indice PondENGHO'!CD17-1</f>
        <v>0.54705528659608449</v>
      </c>
      <c r="CF31" s="3">
        <f>+'[3]Infla Interanual PondENGHO'!CD31</f>
        <v>0.54744560992336311</v>
      </c>
      <c r="CG31" s="3"/>
      <c r="CI31" s="74">
        <f t="shared" si="8"/>
        <v>2.2082264119081429E-2</v>
      </c>
      <c r="CJ31" s="74">
        <f t="shared" si="3"/>
        <v>2.2082264119081429E-2</v>
      </c>
      <c r="CK31" s="74">
        <f t="shared" si="9"/>
        <v>0</v>
      </c>
      <c r="CL31" s="74"/>
      <c r="CM31" s="74"/>
      <c r="CN31" s="74">
        <f>+'[3]Infla Interanual PondENGHO'!CF31</f>
        <v>2.2426897238248866E-2</v>
      </c>
      <c r="CP31" s="74">
        <f t="shared" si="4"/>
        <v>-3.4463311916743677E-4</v>
      </c>
      <c r="CT31" s="75">
        <f t="shared" si="10"/>
        <v>0.55997875387835006</v>
      </c>
      <c r="CU31" s="75">
        <f t="shared" si="11"/>
        <v>0.55298471516436387</v>
      </c>
      <c r="CV31" s="75">
        <f t="shared" si="12"/>
        <v>0.54952631810161989</v>
      </c>
      <c r="CW31" s="75">
        <f t="shared" si="13"/>
        <v>0.54727340382205658</v>
      </c>
      <c r="CX31" s="75">
        <f t="shared" si="14"/>
        <v>0.53789648975926863</v>
      </c>
      <c r="CY31" s="76">
        <f>+'[3]Infla Interanual PondENGHO'!BL31</f>
        <v>0.56057620737469338</v>
      </c>
      <c r="CZ31" s="76">
        <f>+'[3]Infla Interanual PondENGHO'!BM31</f>
        <v>0.5534561009664869</v>
      </c>
      <c r="DA31" s="76">
        <f>+'[3]Infla Interanual PondENGHO'!BN31</f>
        <v>0.54996722944255705</v>
      </c>
      <c r="DB31" s="76">
        <f>+'[3]Infla Interanual PondENGHO'!BO31</f>
        <v>0.54763499334744203</v>
      </c>
      <c r="DC31" s="76">
        <f>+'[3]Infla Interanual PondENGHO'!BP31</f>
        <v>0.53814931013644451</v>
      </c>
      <c r="DE31" s="3">
        <f t="shared" si="5"/>
        <v>-5.9745349634332534E-4</v>
      </c>
      <c r="DF31" s="3">
        <f t="shared" si="6"/>
        <v>-4.713858021230255E-4</v>
      </c>
      <c r="DG31" s="3">
        <f t="shared" si="6"/>
        <v>-4.4091134093715567E-4</v>
      </c>
      <c r="DH31" s="3">
        <f t="shared" si="6"/>
        <v>-3.6158952538545286E-4</v>
      </c>
      <c r="DI31" s="3">
        <f t="shared" si="7"/>
        <v>-2.5282037717588857E-4</v>
      </c>
      <c r="DJ31" s="3">
        <f t="shared" si="15"/>
        <v>-3.9032332727861885E-4</v>
      </c>
    </row>
    <row r="32" spans="1:114" x14ac:dyDescent="0.25">
      <c r="A32" s="2">
        <f t="shared" si="0"/>
        <v>43556</v>
      </c>
      <c r="B32" s="1">
        <f t="shared" si="2"/>
        <v>4</v>
      </c>
      <c r="C32" s="1">
        <v>2019</v>
      </c>
      <c r="D32" s="10">
        <f>+'Indice PondENGHO'!D30/'Indice PondENGHO'!D18-1</f>
        <v>0.66639166623567503</v>
      </c>
      <c r="E32" s="3">
        <f>+'Indice PondENGHO'!E30/'Indice PondENGHO'!E18-1</f>
        <v>0.34487749600353901</v>
      </c>
      <c r="F32" s="3">
        <f>+'Indice PondENGHO'!F30/'Indice PondENGHO'!F18-1</f>
        <v>0.39942526370531461</v>
      </c>
      <c r="G32" s="3">
        <f>+'Indice PondENGHO'!G30/'Indice PondENGHO'!G18-1</f>
        <v>0.49144923925931061</v>
      </c>
      <c r="H32" s="3">
        <f>+'Indice PondENGHO'!H30/'Indice PondENGHO'!H18-1</f>
        <v>0.58209828599221036</v>
      </c>
      <c r="I32" s="3">
        <f>+'Indice PondENGHO'!I30/'Indice PondENGHO'!I18-1</f>
        <v>0.59639443882556908</v>
      </c>
      <c r="J32" s="3">
        <f>+'Indice PondENGHO'!J30/'Indice PondENGHO'!J18-1</f>
        <v>0.67409686199247565</v>
      </c>
      <c r="K32" s="3">
        <f>+'Indice PondENGHO'!K30/'Indice PondENGHO'!K18-1</f>
        <v>0.57055261809837221</v>
      </c>
      <c r="L32" s="3">
        <f>+'Indice PondENGHO'!L30/'Indice PondENGHO'!L18-1</f>
        <v>0.48279490612722453</v>
      </c>
      <c r="M32" s="3">
        <f>+'Indice PondENGHO'!M30/'Indice PondENGHO'!M18-1</f>
        <v>0.38048486224980316</v>
      </c>
      <c r="N32" s="3">
        <f>+'Indice PondENGHO'!N30/'Indice PondENGHO'!N18-1</f>
        <v>0.49161140689121985</v>
      </c>
      <c r="O32" s="11">
        <f>+'Indice PondENGHO'!O30/'Indice PondENGHO'!O18-1</f>
        <v>0.61776067427667547</v>
      </c>
      <c r="P32" s="10">
        <f>+'Indice PondENGHO'!P30/'Indice PondENGHO'!P18-1</f>
        <v>0.66465594208731926</v>
      </c>
      <c r="Q32" s="3">
        <f>+'Indice PondENGHO'!Q30/'Indice PondENGHO'!Q18-1</f>
        <v>0.34550235803578877</v>
      </c>
      <c r="R32" s="3">
        <f>+'Indice PondENGHO'!R30/'Indice PondENGHO'!R18-1</f>
        <v>0.4020788889113196</v>
      </c>
      <c r="S32" s="3">
        <f>+'Indice PondENGHO'!S30/'Indice PondENGHO'!S18-1</f>
        <v>0.48687613965732246</v>
      </c>
      <c r="T32" s="3">
        <f>+'Indice PondENGHO'!T30/'Indice PondENGHO'!T18-1</f>
        <v>0.58164395943398417</v>
      </c>
      <c r="U32" s="3">
        <f>+'Indice PondENGHO'!U30/'Indice PondENGHO'!U18-1</f>
        <v>0.5922084648201229</v>
      </c>
      <c r="V32" s="3">
        <f>+'Indice PondENGHO'!V30/'Indice PondENGHO'!V18-1</f>
        <v>0.67600745549915442</v>
      </c>
      <c r="W32" s="3">
        <f>+'Indice PondENGHO'!W30/'Indice PondENGHO'!W18-1</f>
        <v>0.57530914578890746</v>
      </c>
      <c r="X32" s="3">
        <f>+'Indice PondENGHO'!X30/'Indice PondENGHO'!X18-1</f>
        <v>0.48391042413124619</v>
      </c>
      <c r="Y32" s="3">
        <f>+'Indice PondENGHO'!Y30/'Indice PondENGHO'!Y18-1</f>
        <v>0.38022395462931469</v>
      </c>
      <c r="Z32" s="3">
        <f>+'Indice PondENGHO'!Z30/'Indice PondENGHO'!Z18-1</f>
        <v>0.48884239576417721</v>
      </c>
      <c r="AA32" s="11">
        <f>+'Indice PondENGHO'!AA30/'Indice PondENGHO'!AA18-1</f>
        <v>0.61242721399424616</v>
      </c>
      <c r="AB32" s="10">
        <f>+'Indice PondENGHO'!AB30/'Indice PondENGHO'!AB18-1</f>
        <v>0.66313605810688969</v>
      </c>
      <c r="AC32" s="3">
        <f>+'Indice PondENGHO'!AC30/'Indice PondENGHO'!AC18-1</f>
        <v>0.34455546922609215</v>
      </c>
      <c r="AD32" s="3">
        <f>+'Indice PondENGHO'!AD30/'Indice PondENGHO'!AD18-1</f>
        <v>0.40241724712778826</v>
      </c>
      <c r="AE32" s="3">
        <f>+'Indice PondENGHO'!AE30/'Indice PondENGHO'!AE18-1</f>
        <v>0.48443499781047827</v>
      </c>
      <c r="AF32" s="3">
        <f>+'Indice PondENGHO'!AF30/'Indice PondENGHO'!AF18-1</f>
        <v>0.58118916417859356</v>
      </c>
      <c r="AG32" s="3">
        <f>+'Indice PondENGHO'!AG30/'Indice PondENGHO'!AG18-1</f>
        <v>0.58964620418122338</v>
      </c>
      <c r="AH32" s="3">
        <f>+'Indice PondENGHO'!AH30/'Indice PondENGHO'!AH18-1</f>
        <v>0.67667792019469908</v>
      </c>
      <c r="AI32" s="3">
        <f>+'Indice PondENGHO'!AI30/'Indice PondENGHO'!AI18-1</f>
        <v>0.5779789476191044</v>
      </c>
      <c r="AJ32" s="3">
        <f>+'Indice PondENGHO'!AJ30/'Indice PondENGHO'!AJ18-1</f>
        <v>0.48472391532387693</v>
      </c>
      <c r="AK32" s="3">
        <f>+'Indice PondENGHO'!AK30/'Indice PondENGHO'!AK18-1</f>
        <v>0.38030728835859917</v>
      </c>
      <c r="AL32" s="3">
        <f>+'Indice PondENGHO'!AL30/'Indice PondENGHO'!AL18-1</f>
        <v>0.48463790583661392</v>
      </c>
      <c r="AM32" s="11">
        <f>+'Indice PondENGHO'!AM30/'Indice PondENGHO'!AM18-1</f>
        <v>0.61000054321575958</v>
      </c>
      <c r="AN32" s="10">
        <f>+'Indice PondENGHO'!AN30/'Indice PondENGHO'!AN18-1</f>
        <v>0.66139201545198012</v>
      </c>
      <c r="AO32" s="3">
        <f>+'Indice PondENGHO'!AO30/'Indice PondENGHO'!AO18-1</f>
        <v>0.3450680796577994</v>
      </c>
      <c r="AP32" s="3">
        <f>+'Indice PondENGHO'!AP30/'Indice PondENGHO'!AP18-1</f>
        <v>0.40578562856243749</v>
      </c>
      <c r="AQ32" s="3">
        <f>+'Indice PondENGHO'!AQ30/'Indice PondENGHO'!AQ18-1</f>
        <v>0.48369634707793252</v>
      </c>
      <c r="AR32" s="3">
        <f>+'Indice PondENGHO'!AR30/'Indice PondENGHO'!AR18-1</f>
        <v>0.58121630490116094</v>
      </c>
      <c r="AS32" s="3">
        <f>+'Indice PondENGHO'!AS30/'Indice PondENGHO'!AS18-1</f>
        <v>0.5844878434933336</v>
      </c>
      <c r="AT32" s="3">
        <f>+'Indice PondENGHO'!AT30/'Indice PondENGHO'!AT18-1</f>
        <v>0.68069601524080525</v>
      </c>
      <c r="AU32" s="3">
        <f>+'Indice PondENGHO'!AU30/'Indice PondENGHO'!AU18-1</f>
        <v>0.57695224001266343</v>
      </c>
      <c r="AV32" s="3">
        <f>+'Indice PondENGHO'!AV30/'Indice PondENGHO'!AV18-1</f>
        <v>0.48416552998802009</v>
      </c>
      <c r="AW32" s="3">
        <f>+'Indice PondENGHO'!AW30/'Indice PondENGHO'!AW18-1</f>
        <v>0.37730800377737173</v>
      </c>
      <c r="AX32" s="3">
        <f>+'Indice PondENGHO'!AX30/'Indice PondENGHO'!AX18-1</f>
        <v>0.48192255258997685</v>
      </c>
      <c r="AY32" s="11">
        <f>+'Indice PondENGHO'!AY30/'Indice PondENGHO'!AY18-1</f>
        <v>0.60907442750561969</v>
      </c>
      <c r="AZ32" s="10">
        <f>+'Indice PondENGHO'!AZ30/'Indice PondENGHO'!AZ18-1</f>
        <v>0.65814675480686202</v>
      </c>
      <c r="BA32" s="3">
        <f>+'Indice PondENGHO'!BA30/'Indice PondENGHO'!BA18-1</f>
        <v>0.34633656014816738</v>
      </c>
      <c r="BB32" s="3">
        <f>+'Indice PondENGHO'!BB30/'Indice PondENGHO'!BB18-1</f>
        <v>0.40931807651361662</v>
      </c>
      <c r="BC32" s="3">
        <f>+'Indice PondENGHO'!BC30/'Indice PondENGHO'!BC18-1</f>
        <v>0.48232240997687903</v>
      </c>
      <c r="BD32" s="3">
        <f>+'Indice PondENGHO'!BD30/'Indice PondENGHO'!BD18-1</f>
        <v>0.57989701612013467</v>
      </c>
      <c r="BE32" s="3">
        <f>+'Indice PondENGHO'!BE30/'Indice PondENGHO'!BE18-1</f>
        <v>0.57926471075248998</v>
      </c>
      <c r="BF32" s="3">
        <f>+'Indice PondENGHO'!BF30/'Indice PondENGHO'!BF18-1</f>
        <v>0.68333090962663845</v>
      </c>
      <c r="BG32" s="3">
        <f>+'Indice PondENGHO'!BG30/'Indice PondENGHO'!BG18-1</f>
        <v>0.58035820281985462</v>
      </c>
      <c r="BH32" s="3">
        <f>+'Indice PondENGHO'!BH30/'Indice PondENGHO'!BH18-1</f>
        <v>0.48223197585906297</v>
      </c>
      <c r="BI32" s="3">
        <f>+'Indice PondENGHO'!BI30/'Indice PondENGHO'!BI18-1</f>
        <v>0.3805813141796841</v>
      </c>
      <c r="BJ32" s="3">
        <f>+'Indice PondENGHO'!BJ30/'Indice PondENGHO'!BJ18-1</f>
        <v>0.47909439024025557</v>
      </c>
      <c r="BK32" s="11">
        <f>+'Indice PondENGHO'!BK30/'Indice PondENGHO'!BK18-1</f>
        <v>0.60384749584754238</v>
      </c>
      <c r="BL32" s="2">
        <f t="shared" si="1"/>
        <v>43556</v>
      </c>
      <c r="BM32" s="10">
        <f>+'Indice PondENGHO'!BL30/'Indice PondENGHO'!BL18-1</f>
        <v>0.57024433656665763</v>
      </c>
      <c r="BN32" s="3">
        <f>+'Indice PondENGHO'!BM30/'Indice PondENGHO'!BM18-1</f>
        <v>0.56273155760658233</v>
      </c>
      <c r="BO32" s="3">
        <f>+'Indice PondENGHO'!BN30/'Indice PondENGHO'!BN18-1</f>
        <v>0.55997672962846212</v>
      </c>
      <c r="BP32" s="3">
        <f>+'Indice PondENGHO'!BO30/'Indice PondENGHO'!BO18-1</f>
        <v>0.55801153225674782</v>
      </c>
      <c r="BQ32" s="11">
        <f>+'Indice PondENGHO'!BP30/'Indice PondENGHO'!BP18-1</f>
        <v>0.5491384521561431</v>
      </c>
      <c r="BR32" s="10">
        <f>+'Indice PondENGHO'!BQ30/'Indice PondENGHO'!BQ18-1</f>
        <v>0.66251348127956544</v>
      </c>
      <c r="BS32" s="3">
        <f>+'Indice PondENGHO'!BR30/'Indice PondENGHO'!BR18-1</f>
        <v>0.34542333379886436</v>
      </c>
      <c r="BT32" s="3">
        <f>+'Indice PondENGHO'!BS30/'Indice PondENGHO'!BS18-1</f>
        <v>0.40467925516365955</v>
      </c>
      <c r="BU32" s="3">
        <f>+'Indice PondENGHO'!BT30/'Indice PondENGHO'!BT18-1</f>
        <v>0.48479025979625434</v>
      </c>
      <c r="BV32" s="3">
        <f>+'Indice PondENGHO'!BU30/'Indice PondENGHO'!BU18-1</f>
        <v>0.58079435529813517</v>
      </c>
      <c r="BW32" s="3">
        <f>+'Indice PondENGHO'!BV30/'Indice PondENGHO'!BV18-1</f>
        <v>0.58502103506399372</v>
      </c>
      <c r="BX32" s="3">
        <f>+'Indice PondENGHO'!BW30/'Indice PondENGHO'!BW18-1</f>
        <v>0.67974094320574907</v>
      </c>
      <c r="BY32" s="3">
        <f>+'Indice PondENGHO'!BX30/'Indice PondENGHO'!BX18-1</f>
        <v>0.57712011177321987</v>
      </c>
      <c r="BZ32" s="3">
        <f>+'Indice PondENGHO'!BY30/'Indice PondENGHO'!BY18-1</f>
        <v>0.48336098750534218</v>
      </c>
      <c r="CA32" s="3">
        <f>+'Indice PondENGHO'!BZ30/'Indice PondENGHO'!BZ18-1</f>
        <v>0.37970992918794333</v>
      </c>
      <c r="CB32" s="3">
        <f>+'Indice PondENGHO'!CA30/'Indice PondENGHO'!CA18-1</f>
        <v>0.48282616966582736</v>
      </c>
      <c r="CC32" s="11">
        <f>+'Indice PondENGHO'!CB30/'Indice PondENGHO'!CB18-1</f>
        <v>0.60860362522625744</v>
      </c>
      <c r="CD32" s="3">
        <f>+'Indice PondENGHO'!CC30/'Indice PondENGHO'!CC18-1</f>
        <v>0.55769338145884673</v>
      </c>
      <c r="CE32" s="3">
        <f>+'Indice PondENGHO'!CD30/'Indice PondENGHO'!CD18-1</f>
        <v>0.55769338145884673</v>
      </c>
      <c r="CF32" s="3">
        <f>+'[3]Infla Interanual PondENGHO'!CD32</f>
        <v>0.55798168739443033</v>
      </c>
      <c r="CG32" s="3"/>
      <c r="CI32" s="74">
        <f t="shared" si="8"/>
        <v>2.110588441051453E-2</v>
      </c>
      <c r="CJ32" s="74">
        <f t="shared" si="3"/>
        <v>2.110588441051453E-2</v>
      </c>
      <c r="CK32" s="74">
        <f t="shared" si="9"/>
        <v>0</v>
      </c>
      <c r="CL32" s="74"/>
      <c r="CM32" s="74"/>
      <c r="CN32" s="74">
        <f>+'[3]Infla Interanual PondENGHO'!CF32</f>
        <v>2.1472888818589109E-2</v>
      </c>
      <c r="CP32" s="74">
        <f t="shared" si="4"/>
        <v>-3.6700440807457824E-4</v>
      </c>
      <c r="CT32" s="75">
        <f t="shared" si="10"/>
        <v>0.57024433656665763</v>
      </c>
      <c r="CU32" s="75">
        <f t="shared" si="11"/>
        <v>0.56273155760658233</v>
      </c>
      <c r="CV32" s="75">
        <f t="shared" si="12"/>
        <v>0.55997672962846212</v>
      </c>
      <c r="CW32" s="75">
        <f t="shared" si="13"/>
        <v>0.55801153225674782</v>
      </c>
      <c r="CX32" s="75">
        <f t="shared" si="14"/>
        <v>0.5491384521561431</v>
      </c>
      <c r="CY32" s="76">
        <f>+'[3]Infla Interanual PondENGHO'!BL32</f>
        <v>0.57076966548422226</v>
      </c>
      <c r="CZ32" s="76">
        <f>+'[3]Infla Interanual PondENGHO'!BM32</f>
        <v>0.56310937300140385</v>
      </c>
      <c r="DA32" s="76">
        <f>+'[3]Infla Interanual PondENGHO'!BN32</f>
        <v>0.56029768346957298</v>
      </c>
      <c r="DB32" s="76">
        <f>+'[3]Infla Interanual PondENGHO'!BO32</f>
        <v>0.55825166523165204</v>
      </c>
      <c r="DC32" s="76">
        <f>+'[3]Infla Interanual PondENGHO'!BP32</f>
        <v>0.54929677666563315</v>
      </c>
      <c r="DE32" s="3">
        <f t="shared" si="5"/>
        <v>-5.2532891756462696E-4</v>
      </c>
      <c r="DF32" s="3">
        <f t="shared" ref="DF32:DH47" si="16">+CU32-CZ32</f>
        <v>-3.7781539482151238E-4</v>
      </c>
      <c r="DG32" s="3">
        <f t="shared" si="16"/>
        <v>-3.2095384111086034E-4</v>
      </c>
      <c r="DH32" s="3">
        <f t="shared" si="16"/>
        <v>-2.4013297490421692E-4</v>
      </c>
      <c r="DI32" s="3">
        <f t="shared" si="7"/>
        <v>-1.5832450949004873E-4</v>
      </c>
      <c r="DJ32" s="3">
        <f t="shared" si="15"/>
        <v>-2.8830593558359929E-4</v>
      </c>
    </row>
    <row r="33" spans="1:114" x14ac:dyDescent="0.25">
      <c r="A33" s="2">
        <f t="shared" si="0"/>
        <v>43586</v>
      </c>
      <c r="B33" s="1">
        <f t="shared" si="2"/>
        <v>5</v>
      </c>
      <c r="C33" s="1">
        <v>2019</v>
      </c>
      <c r="D33" s="10">
        <f>+'Indice PondENGHO'!D31/'Indice PondENGHO'!D19-1</f>
        <v>0.65271209790922535</v>
      </c>
      <c r="E33" s="3">
        <f>+'Indice PondENGHO'!E31/'Indice PondENGHO'!E19-1</f>
        <v>0.35012150837262457</v>
      </c>
      <c r="F33" s="3">
        <f>+'Indice PondENGHO'!F31/'Indice PondENGHO'!F19-1</f>
        <v>0.42178830458168259</v>
      </c>
      <c r="G33" s="3">
        <f>+'Indice PondENGHO'!G31/'Indice PondENGHO'!G19-1</f>
        <v>0.56646267264611971</v>
      </c>
      <c r="H33" s="3">
        <f>+'Indice PondENGHO'!H31/'Indice PondENGHO'!H19-1</f>
        <v>0.59840013555616034</v>
      </c>
      <c r="I33" s="3">
        <f>+'Indice PondENGHO'!I31/'Indice PondENGHO'!I19-1</f>
        <v>0.63833142412339972</v>
      </c>
      <c r="J33" s="3">
        <f>+'Indice PondENGHO'!J31/'Indice PondENGHO'!J19-1</f>
        <v>0.70197174379578597</v>
      </c>
      <c r="K33" s="3">
        <f>+'Indice PondENGHO'!K31/'Indice PondENGHO'!K19-1</f>
        <v>0.54644604324202906</v>
      </c>
      <c r="L33" s="3">
        <f>+'Indice PondENGHO'!L31/'Indice PondENGHO'!L19-1</f>
        <v>0.47940696517854775</v>
      </c>
      <c r="M33" s="3">
        <f>+'Indice PondENGHO'!M31/'Indice PondENGHO'!M19-1</f>
        <v>0.41236320236768065</v>
      </c>
      <c r="N33" s="3">
        <f>+'Indice PondENGHO'!N31/'Indice PondENGHO'!N19-1</f>
        <v>0.49180590970923155</v>
      </c>
      <c r="O33" s="11">
        <f>+'Indice PondENGHO'!O31/'Indice PondENGHO'!O19-1</f>
        <v>0.63093140974803208</v>
      </c>
      <c r="P33" s="10">
        <f>+'Indice PondENGHO'!P31/'Indice PondENGHO'!P19-1</f>
        <v>0.65117981553353377</v>
      </c>
      <c r="Q33" s="3">
        <f>+'Indice PondENGHO'!Q31/'Indice PondENGHO'!Q19-1</f>
        <v>0.3525021788567746</v>
      </c>
      <c r="R33" s="3">
        <f>+'Indice PondENGHO'!R31/'Indice PondENGHO'!R19-1</f>
        <v>0.42522343988474032</v>
      </c>
      <c r="S33" s="3">
        <f>+'Indice PondENGHO'!S31/'Indice PondENGHO'!S19-1</f>
        <v>0.55882264951313387</v>
      </c>
      <c r="T33" s="3">
        <f>+'Indice PondENGHO'!T31/'Indice PondENGHO'!T19-1</f>
        <v>0.59753120868860798</v>
      </c>
      <c r="U33" s="3">
        <f>+'Indice PondENGHO'!U31/'Indice PondENGHO'!U19-1</f>
        <v>0.63562930901772452</v>
      </c>
      <c r="V33" s="3">
        <f>+'Indice PondENGHO'!V31/'Indice PondENGHO'!V19-1</f>
        <v>0.70298753530549263</v>
      </c>
      <c r="W33" s="3">
        <f>+'Indice PondENGHO'!W31/'Indice PondENGHO'!W19-1</f>
        <v>0.54827501758293695</v>
      </c>
      <c r="X33" s="3">
        <f>+'Indice PondENGHO'!X31/'Indice PondENGHO'!X19-1</f>
        <v>0.48043471741368804</v>
      </c>
      <c r="Y33" s="3">
        <f>+'Indice PondENGHO'!Y31/'Indice PondENGHO'!Y19-1</f>
        <v>0.42048471737495463</v>
      </c>
      <c r="Z33" s="3">
        <f>+'Indice PondENGHO'!Z31/'Indice PondENGHO'!Z19-1</f>
        <v>0.48790142796553426</v>
      </c>
      <c r="AA33" s="11">
        <f>+'Indice PondENGHO'!AA31/'Indice PondENGHO'!AA19-1</f>
        <v>0.62571675378038116</v>
      </c>
      <c r="AB33" s="10">
        <f>+'Indice PondENGHO'!AB31/'Indice PondENGHO'!AB19-1</f>
        <v>0.64977652525080853</v>
      </c>
      <c r="AC33" s="3">
        <f>+'Indice PondENGHO'!AC31/'Indice PondENGHO'!AC19-1</f>
        <v>0.35170618711418777</v>
      </c>
      <c r="AD33" s="3">
        <f>+'Indice PondENGHO'!AD31/'Indice PondENGHO'!AD19-1</f>
        <v>0.42589820145324397</v>
      </c>
      <c r="AE33" s="3">
        <f>+'Indice PondENGHO'!AE31/'Indice PondENGHO'!AE19-1</f>
        <v>0.5539243881739242</v>
      </c>
      <c r="AF33" s="3">
        <f>+'Indice PondENGHO'!AF31/'Indice PondENGHO'!AF19-1</f>
        <v>0.596896255767291</v>
      </c>
      <c r="AG33" s="3">
        <f>+'Indice PondENGHO'!AG31/'Indice PondENGHO'!AG19-1</f>
        <v>0.63366893143178338</v>
      </c>
      <c r="AH33" s="3">
        <f>+'Indice PondENGHO'!AH31/'Indice PondENGHO'!AH19-1</f>
        <v>0.70459109662426345</v>
      </c>
      <c r="AI33" s="3">
        <f>+'Indice PondENGHO'!AI31/'Indice PondENGHO'!AI19-1</f>
        <v>0.54882799280578265</v>
      </c>
      <c r="AJ33" s="3">
        <f>+'Indice PondENGHO'!AJ31/'Indice PondENGHO'!AJ19-1</f>
        <v>0.4805547771426768</v>
      </c>
      <c r="AK33" s="3">
        <f>+'Indice PondENGHO'!AK31/'Indice PondENGHO'!AK19-1</f>
        <v>0.42227947565020507</v>
      </c>
      <c r="AL33" s="3">
        <f>+'Indice PondENGHO'!AL31/'Indice PondENGHO'!AL19-1</f>
        <v>0.48254730398087897</v>
      </c>
      <c r="AM33" s="11">
        <f>+'Indice PondENGHO'!AM31/'Indice PondENGHO'!AM19-1</f>
        <v>0.62307523291524758</v>
      </c>
      <c r="AN33" s="10">
        <f>+'Indice PondENGHO'!AN31/'Indice PondENGHO'!AN19-1</f>
        <v>0.64830711633732108</v>
      </c>
      <c r="AO33" s="3">
        <f>+'Indice PondENGHO'!AO31/'Indice PondENGHO'!AO19-1</f>
        <v>0.35232505959194915</v>
      </c>
      <c r="AP33" s="3">
        <f>+'Indice PondENGHO'!AP31/'Indice PondENGHO'!AP19-1</f>
        <v>0.42899879541691499</v>
      </c>
      <c r="AQ33" s="3">
        <f>+'Indice PondENGHO'!AQ31/'Indice PondENGHO'!AQ19-1</f>
        <v>0.55214560847236083</v>
      </c>
      <c r="AR33" s="3">
        <f>+'Indice PondENGHO'!AR31/'Indice PondENGHO'!AR19-1</f>
        <v>0.59702340666529841</v>
      </c>
      <c r="AS33" s="3">
        <f>+'Indice PondENGHO'!AS31/'Indice PondENGHO'!AS19-1</f>
        <v>0.62974801649966228</v>
      </c>
      <c r="AT33" s="3">
        <f>+'Indice PondENGHO'!AT31/'Indice PondENGHO'!AT19-1</f>
        <v>0.70632436544518606</v>
      </c>
      <c r="AU33" s="3">
        <f>+'Indice PondENGHO'!AU31/'Indice PondENGHO'!AU19-1</f>
        <v>0.54815773319681149</v>
      </c>
      <c r="AV33" s="3">
        <f>+'Indice PondENGHO'!AV31/'Indice PondENGHO'!AV19-1</f>
        <v>0.4810332225924705</v>
      </c>
      <c r="AW33" s="3">
        <f>+'Indice PondENGHO'!AW31/'Indice PondENGHO'!AW19-1</f>
        <v>0.41780828806921333</v>
      </c>
      <c r="AX33" s="3">
        <f>+'Indice PondENGHO'!AX31/'Indice PondENGHO'!AX19-1</f>
        <v>0.47991457513485902</v>
      </c>
      <c r="AY33" s="11">
        <f>+'Indice PondENGHO'!AY31/'Indice PondENGHO'!AY19-1</f>
        <v>0.62276919237530315</v>
      </c>
      <c r="AZ33" s="10">
        <f>+'Indice PondENGHO'!AZ31/'Indice PondENGHO'!AZ19-1</f>
        <v>0.64508832722629927</v>
      </c>
      <c r="BA33" s="3">
        <f>+'Indice PondENGHO'!BA31/'Indice PondENGHO'!BA19-1</f>
        <v>0.35446372715422592</v>
      </c>
      <c r="BB33" s="3">
        <f>+'Indice PondENGHO'!BB31/'Indice PondENGHO'!BB19-1</f>
        <v>0.43215209811483146</v>
      </c>
      <c r="BC33" s="3">
        <f>+'Indice PondENGHO'!BC31/'Indice PondENGHO'!BC19-1</f>
        <v>0.55055173850768191</v>
      </c>
      <c r="BD33" s="3">
        <f>+'Indice PondENGHO'!BD31/'Indice PondENGHO'!BD19-1</f>
        <v>0.59604642351280868</v>
      </c>
      <c r="BE33" s="3">
        <f>+'Indice PondENGHO'!BE31/'Indice PondENGHO'!BE19-1</f>
        <v>0.62589603157471774</v>
      </c>
      <c r="BF33" s="3">
        <f>+'Indice PondENGHO'!BF31/'Indice PondENGHO'!BF19-1</f>
        <v>0.70771644517834709</v>
      </c>
      <c r="BG33" s="3">
        <f>+'Indice PondENGHO'!BG31/'Indice PondENGHO'!BG19-1</f>
        <v>0.54956612217397804</v>
      </c>
      <c r="BH33" s="3">
        <f>+'Indice PondENGHO'!BH31/'Indice PondENGHO'!BH19-1</f>
        <v>0.48020557743656211</v>
      </c>
      <c r="BI33" s="3">
        <f>+'Indice PondENGHO'!BI31/'Indice PondENGHO'!BI19-1</f>
        <v>0.4305450267785691</v>
      </c>
      <c r="BJ33" s="3">
        <f>+'Indice PondENGHO'!BJ31/'Indice PondENGHO'!BJ19-1</f>
        <v>0.47679062201405054</v>
      </c>
      <c r="BK33" s="11">
        <f>+'Indice PondENGHO'!BK31/'Indice PondENGHO'!BK19-1</f>
        <v>0.61786852806718806</v>
      </c>
      <c r="BL33" s="2">
        <f t="shared" si="1"/>
        <v>43586</v>
      </c>
      <c r="BM33" s="10">
        <f>+'Indice PondENGHO'!BL31/'Indice PondENGHO'!BL19-1</f>
        <v>0.5818763271372227</v>
      </c>
      <c r="BN33" s="3">
        <f>+'Indice PondENGHO'!BM31/'Indice PondENGHO'!BM19-1</f>
        <v>0.57664028346687224</v>
      </c>
      <c r="BO33" s="3">
        <f>+'Indice PondENGHO'!BN31/'Indice PondENGHO'!BN19-1</f>
        <v>0.57461861746083898</v>
      </c>
      <c r="BP33" s="3">
        <f>+'Indice PondENGHO'!BO31/'Indice PondENGHO'!BO19-1</f>
        <v>0.57390923850458542</v>
      </c>
      <c r="BQ33" s="11">
        <f>+'Indice PondENGHO'!BP31/'Indice PondENGHO'!BP19-1</f>
        <v>0.56729215388053933</v>
      </c>
      <c r="BR33" s="10">
        <f>+'Indice PondENGHO'!BQ31/'Indice PondENGHO'!BQ19-1</f>
        <v>0.64919947841596892</v>
      </c>
      <c r="BS33" s="3">
        <f>+'Indice PondENGHO'!BR31/'Indice PondENGHO'!BR19-1</f>
        <v>0.3526105162432549</v>
      </c>
      <c r="BT33" s="3">
        <f>+'Indice PondENGHO'!BS31/'Indice PondENGHO'!BS19-1</f>
        <v>0.4277060310114813</v>
      </c>
      <c r="BU33" s="3">
        <f>+'Indice PondENGHO'!BT31/'Indice PondENGHO'!BT19-1</f>
        <v>0.5546850207468772</v>
      </c>
      <c r="BV33" s="3">
        <f>+'Indice PondENGHO'!BU31/'Indice PondENGHO'!BU19-1</f>
        <v>0.59678280071717404</v>
      </c>
      <c r="BW33" s="3">
        <f>+'Indice PondENGHO'!BV31/'Indice PondENGHO'!BV19-1</f>
        <v>0.6301665660288347</v>
      </c>
      <c r="BX33" s="3">
        <f>+'Indice PondENGHO'!BW31/'Indice PondENGHO'!BW19-1</f>
        <v>0.70568502971818647</v>
      </c>
      <c r="BY33" s="3">
        <f>+'Indice PondENGHO'!BX31/'Indice PondENGHO'!BX19-1</f>
        <v>0.54851739282806089</v>
      </c>
      <c r="BZ33" s="3">
        <f>+'Indice PondENGHO'!BY31/'Indice PondENGHO'!BY19-1</f>
        <v>0.48039325304461467</v>
      </c>
      <c r="CA33" s="3">
        <f>+'Indice PondENGHO'!BZ31/'Indice PondENGHO'!BZ19-1</f>
        <v>0.42363506250485616</v>
      </c>
      <c r="CB33" s="3">
        <f>+'Indice PondENGHO'!CA31/'Indice PondENGHO'!CA19-1</f>
        <v>0.48099046666785061</v>
      </c>
      <c r="CC33" s="11">
        <f>+'Indice PondENGHO'!CB31/'Indice PondENGHO'!CB19-1</f>
        <v>0.62221056724507218</v>
      </c>
      <c r="CD33" s="3">
        <f>+'Indice PondENGHO'!CC31/'Indice PondENGHO'!CC19-1</f>
        <v>0.57328268294071738</v>
      </c>
      <c r="CE33" s="3">
        <f>+'Indice PondENGHO'!CD31/'Indice PondENGHO'!CD19-1</f>
        <v>0.57328268294071738</v>
      </c>
      <c r="CF33" s="3">
        <f>+'[3]Infla Interanual PondENGHO'!CD33</f>
        <v>0.57337605010703752</v>
      </c>
      <c r="CG33" s="3"/>
      <c r="CI33" s="74">
        <f t="shared" si="8"/>
        <v>1.4584173256683375E-2</v>
      </c>
      <c r="CJ33" s="74">
        <f t="shared" si="3"/>
        <v>1.4584173256683375E-2</v>
      </c>
      <c r="CK33" s="74">
        <f t="shared" si="9"/>
        <v>0</v>
      </c>
      <c r="CL33" s="74"/>
      <c r="CM33" s="74"/>
      <c r="CN33" s="74">
        <f>+'[3]Infla Interanual PondENGHO'!CF33</f>
        <v>1.4821998108758283E-2</v>
      </c>
      <c r="CP33" s="74">
        <f t="shared" si="4"/>
        <v>-2.3782485207490822E-4</v>
      </c>
      <c r="CT33" s="75">
        <f t="shared" si="10"/>
        <v>0.5818763271372227</v>
      </c>
      <c r="CU33" s="75">
        <f t="shared" si="11"/>
        <v>0.57664028346687224</v>
      </c>
      <c r="CV33" s="75">
        <f t="shared" si="12"/>
        <v>0.57461861746083898</v>
      </c>
      <c r="CW33" s="75">
        <f t="shared" si="13"/>
        <v>0.57390923850458542</v>
      </c>
      <c r="CX33" s="75">
        <f t="shared" si="14"/>
        <v>0.56729215388053933</v>
      </c>
      <c r="CY33" s="76">
        <f>+'[3]Infla Interanual PondENGHO'!BL33</f>
        <v>0.58213929242993978</v>
      </c>
      <c r="CZ33" s="76">
        <f>+'[3]Infla Interanual PondENGHO'!BM33</f>
        <v>0.57679368283513233</v>
      </c>
      <c r="DA33" s="76">
        <f>+'[3]Infla Interanual PondENGHO'!BN33</f>
        <v>0.5747107385533059</v>
      </c>
      <c r="DB33" s="76">
        <f>+'[3]Infla Interanual PondENGHO'!BO33</f>
        <v>0.57396420514218605</v>
      </c>
      <c r="DC33" s="76">
        <f>+'[3]Infla Interanual PondENGHO'!BP33</f>
        <v>0.5673172943211815</v>
      </c>
      <c r="DE33" s="3">
        <f t="shared" si="5"/>
        <v>-2.6296529271707669E-4</v>
      </c>
      <c r="DF33" s="3">
        <f t="shared" si="16"/>
        <v>-1.533993682600876E-4</v>
      </c>
      <c r="DG33" s="3">
        <f t="shared" si="16"/>
        <v>-9.2121092466923571E-5</v>
      </c>
      <c r="DH33" s="3">
        <f t="shared" si="16"/>
        <v>-5.4966637600628587E-5</v>
      </c>
      <c r="DI33" s="3">
        <f t="shared" si="7"/>
        <v>-2.5140440642168471E-5</v>
      </c>
      <c r="DJ33" s="3">
        <f t="shared" si="15"/>
        <v>-9.3367166320135198E-5</v>
      </c>
    </row>
    <row r="34" spans="1:114" x14ac:dyDescent="0.25">
      <c r="A34" s="2">
        <f t="shared" si="0"/>
        <v>43617</v>
      </c>
      <c r="B34" s="1">
        <f t="shared" si="2"/>
        <v>6</v>
      </c>
      <c r="C34" s="1">
        <v>2019</v>
      </c>
      <c r="D34" s="10">
        <f>+'Indice PondENGHO'!D32/'Indice PondENGHO'!D20-1</f>
        <v>0.61213828084041588</v>
      </c>
      <c r="E34" s="3">
        <f>+'Indice PondENGHO'!E32/'Indice PondENGHO'!E20-1</f>
        <v>0.37369294210539383</v>
      </c>
      <c r="F34" s="3">
        <f>+'Indice PondENGHO'!F32/'Indice PondENGHO'!F20-1</f>
        <v>0.42726806359095959</v>
      </c>
      <c r="G34" s="3">
        <f>+'Indice PondENGHO'!G32/'Indice PondENGHO'!G20-1</f>
        <v>0.5729724708244377</v>
      </c>
      <c r="H34" s="3">
        <f>+'Indice PondENGHO'!H32/'Indice PondENGHO'!H20-1</f>
        <v>0.589618561494055</v>
      </c>
      <c r="I34" s="3">
        <f>+'Indice PondENGHO'!I32/'Indice PondENGHO'!I20-1</f>
        <v>0.63255967541152969</v>
      </c>
      <c r="J34" s="3">
        <f>+'Indice PondENGHO'!J32/'Indice PondENGHO'!J20-1</f>
        <v>0.63447308098741928</v>
      </c>
      <c r="K34" s="3">
        <f>+'Indice PondENGHO'!K32/'Indice PondENGHO'!K20-1</f>
        <v>0.64593586500173439</v>
      </c>
      <c r="L34" s="3">
        <f>+'Indice PondENGHO'!L32/'Indice PondENGHO'!L20-1</f>
        <v>0.49092345812704985</v>
      </c>
      <c r="M34" s="3">
        <f>+'Indice PondENGHO'!M32/'Indice PondENGHO'!M20-1</f>
        <v>0.42038521442326449</v>
      </c>
      <c r="N34" s="3">
        <f>+'Indice PondENGHO'!N32/'Indice PondENGHO'!N20-1</f>
        <v>0.49337138700876748</v>
      </c>
      <c r="O34" s="11">
        <f>+'Indice PondENGHO'!O32/'Indice PondENGHO'!O20-1</f>
        <v>0.61525685406944985</v>
      </c>
      <c r="P34" s="10">
        <f>+'Indice PondENGHO'!P32/'Indice PondENGHO'!P20-1</f>
        <v>0.61036367769545152</v>
      </c>
      <c r="Q34" s="3">
        <f>+'Indice PondENGHO'!Q32/'Indice PondENGHO'!Q20-1</f>
        <v>0.3759392882409307</v>
      </c>
      <c r="R34" s="3">
        <f>+'Indice PondENGHO'!R32/'Indice PondENGHO'!R20-1</f>
        <v>0.42794336848304315</v>
      </c>
      <c r="S34" s="3">
        <f>+'Indice PondENGHO'!S32/'Indice PondENGHO'!S20-1</f>
        <v>0.56218679266294824</v>
      </c>
      <c r="T34" s="3">
        <f>+'Indice PondENGHO'!T32/'Indice PondENGHO'!T20-1</f>
        <v>0.58754759878633256</v>
      </c>
      <c r="U34" s="3">
        <f>+'Indice PondENGHO'!U32/'Indice PondENGHO'!U20-1</f>
        <v>0.62785991290771426</v>
      </c>
      <c r="V34" s="3">
        <f>+'Indice PondENGHO'!V32/'Indice PondENGHO'!V20-1</f>
        <v>0.63468181426418058</v>
      </c>
      <c r="W34" s="3">
        <f>+'Indice PondENGHO'!W32/'Indice PondENGHO'!W20-1</f>
        <v>0.65063929404116116</v>
      </c>
      <c r="X34" s="3">
        <f>+'Indice PondENGHO'!X32/'Indice PondENGHO'!X20-1</f>
        <v>0.48851018396050061</v>
      </c>
      <c r="Y34" s="3">
        <f>+'Indice PondENGHO'!Y32/'Indice PondENGHO'!Y20-1</f>
        <v>0.42996480019369465</v>
      </c>
      <c r="Z34" s="3">
        <f>+'Indice PondENGHO'!Z32/'Indice PondENGHO'!Z20-1</f>
        <v>0.48749446390949092</v>
      </c>
      <c r="AA34" s="11">
        <f>+'Indice PondENGHO'!AA32/'Indice PondENGHO'!AA20-1</f>
        <v>0.60924543958531152</v>
      </c>
      <c r="AB34" s="10">
        <f>+'Indice PondENGHO'!AB32/'Indice PondENGHO'!AB20-1</f>
        <v>0.6088635063472676</v>
      </c>
      <c r="AC34" s="3">
        <f>+'Indice PondENGHO'!AC32/'Indice PondENGHO'!AC20-1</f>
        <v>0.37549169686282879</v>
      </c>
      <c r="AD34" s="3">
        <f>+'Indice PondENGHO'!AD32/'Indice PondENGHO'!AD20-1</f>
        <v>0.4273779800198878</v>
      </c>
      <c r="AE34" s="3">
        <f>+'Indice PondENGHO'!AE32/'Indice PondENGHO'!AE20-1</f>
        <v>0.55617790608055651</v>
      </c>
      <c r="AF34" s="3">
        <f>+'Indice PondENGHO'!AF32/'Indice PondENGHO'!AF20-1</f>
        <v>0.58641564475848962</v>
      </c>
      <c r="AG34" s="3">
        <f>+'Indice PondENGHO'!AG32/'Indice PondENGHO'!AG20-1</f>
        <v>0.62654955888610431</v>
      </c>
      <c r="AH34" s="3">
        <f>+'Indice PondENGHO'!AH32/'Indice PondENGHO'!AH20-1</f>
        <v>0.63514307486399968</v>
      </c>
      <c r="AI34" s="3">
        <f>+'Indice PondENGHO'!AI32/'Indice PondENGHO'!AI20-1</f>
        <v>0.65274550002978038</v>
      </c>
      <c r="AJ34" s="3">
        <f>+'Indice PondENGHO'!AJ32/'Indice PondENGHO'!AJ20-1</f>
        <v>0.48751893522604273</v>
      </c>
      <c r="AK34" s="3">
        <f>+'Indice PondENGHO'!AK32/'Indice PondENGHO'!AK20-1</f>
        <v>0.43207591378901045</v>
      </c>
      <c r="AL34" s="3">
        <f>+'Indice PondENGHO'!AL32/'Indice PondENGHO'!AL20-1</f>
        <v>0.48120174113281577</v>
      </c>
      <c r="AM34" s="11">
        <f>+'Indice PondENGHO'!AM32/'Indice PondENGHO'!AM20-1</f>
        <v>0.60655114554128775</v>
      </c>
      <c r="AN34" s="10">
        <f>+'Indice PondENGHO'!AN32/'Indice PondENGHO'!AN20-1</f>
        <v>0.6082386183118913</v>
      </c>
      <c r="AO34" s="3">
        <f>+'Indice PondENGHO'!AO32/'Indice PondENGHO'!AO20-1</f>
        <v>0.37607005041619224</v>
      </c>
      <c r="AP34" s="3">
        <f>+'Indice PondENGHO'!AP32/'Indice PondENGHO'!AP20-1</f>
        <v>0.428648120641133</v>
      </c>
      <c r="AQ34" s="3">
        <f>+'Indice PondENGHO'!AQ32/'Indice PondENGHO'!AQ20-1</f>
        <v>0.55399077621752557</v>
      </c>
      <c r="AR34" s="3">
        <f>+'Indice PondENGHO'!AR32/'Indice PondENGHO'!AR20-1</f>
        <v>0.58645752870042345</v>
      </c>
      <c r="AS34" s="3">
        <f>+'Indice PondENGHO'!AS32/'Indice PondENGHO'!AS20-1</f>
        <v>0.61703171580597349</v>
      </c>
      <c r="AT34" s="3">
        <f>+'Indice PondENGHO'!AT32/'Indice PondENGHO'!AT20-1</f>
        <v>0.63635020221359229</v>
      </c>
      <c r="AU34" s="3">
        <f>+'Indice PondENGHO'!AU32/'Indice PondENGHO'!AU20-1</f>
        <v>0.6520009095691115</v>
      </c>
      <c r="AV34" s="3">
        <f>+'Indice PondENGHO'!AV32/'Indice PondENGHO'!AV20-1</f>
        <v>0.48522076125283231</v>
      </c>
      <c r="AW34" s="3">
        <f>+'Indice PondENGHO'!AW32/'Indice PondENGHO'!AW20-1</f>
        <v>0.4275516495400129</v>
      </c>
      <c r="AX34" s="3">
        <f>+'Indice PondENGHO'!AX32/'Indice PondENGHO'!AX20-1</f>
        <v>0.47699903742020799</v>
      </c>
      <c r="AY34" s="11">
        <f>+'Indice PondENGHO'!AY32/'Indice PondENGHO'!AY20-1</f>
        <v>0.60574547626653685</v>
      </c>
      <c r="AZ34" s="10">
        <f>+'Indice PondENGHO'!AZ32/'Indice PondENGHO'!AZ20-1</f>
        <v>0.60659128336898993</v>
      </c>
      <c r="BA34" s="3">
        <f>+'Indice PondENGHO'!BA32/'Indice PondENGHO'!BA20-1</f>
        <v>0.37798489451477746</v>
      </c>
      <c r="BB34" s="3">
        <f>+'Indice PondENGHO'!BB32/'Indice PondENGHO'!BB20-1</f>
        <v>0.42954486428402916</v>
      </c>
      <c r="BC34" s="3">
        <f>+'Indice PondENGHO'!BC32/'Indice PondENGHO'!BC20-1</f>
        <v>0.54972023420481153</v>
      </c>
      <c r="BD34" s="3">
        <f>+'Indice PondENGHO'!BD32/'Indice PondENGHO'!BD20-1</f>
        <v>0.58538719743529377</v>
      </c>
      <c r="BE34" s="3">
        <f>+'Indice PondENGHO'!BE32/'Indice PondENGHO'!BE20-1</f>
        <v>0.60876475235703387</v>
      </c>
      <c r="BF34" s="3">
        <f>+'Indice PondENGHO'!BF32/'Indice PondENGHO'!BF20-1</f>
        <v>0.63674768127716508</v>
      </c>
      <c r="BG34" s="3">
        <f>+'Indice PondENGHO'!BG32/'Indice PondENGHO'!BG20-1</f>
        <v>0.65548016039006129</v>
      </c>
      <c r="BH34" s="3">
        <f>+'Indice PondENGHO'!BH32/'Indice PondENGHO'!BH20-1</f>
        <v>0.48178049204606821</v>
      </c>
      <c r="BI34" s="3">
        <f>+'Indice PondENGHO'!BI32/'Indice PondENGHO'!BI20-1</f>
        <v>0.44111105015195262</v>
      </c>
      <c r="BJ34" s="3">
        <f>+'Indice PondENGHO'!BJ32/'Indice PondENGHO'!BJ20-1</f>
        <v>0.47226025312466802</v>
      </c>
      <c r="BK34" s="11">
        <f>+'Indice PondENGHO'!BK32/'Indice PondENGHO'!BK20-1</f>
        <v>0.59983864150493105</v>
      </c>
      <c r="BL34" s="2">
        <f t="shared" si="1"/>
        <v>43617</v>
      </c>
      <c r="BM34" s="10">
        <f>+'Indice PondENGHO'!BL32/'Indice PondENGHO'!BL20-1</f>
        <v>0.56698814294815492</v>
      </c>
      <c r="BN34" s="3">
        <f>+'Indice PondENGHO'!BM32/'Indice PondENGHO'!BM20-1</f>
        <v>0.56218082831360205</v>
      </c>
      <c r="BO34" s="3">
        <f>+'Indice PondENGHO'!BN32/'Indice PondENGHO'!BN20-1</f>
        <v>0.56054516788227748</v>
      </c>
      <c r="BP34" s="3">
        <f>+'Indice PondENGHO'!BO32/'Indice PondENGHO'!BO20-1</f>
        <v>0.55875182611925256</v>
      </c>
      <c r="BQ34" s="11">
        <f>+'Indice PondENGHO'!BP32/'Indice PondENGHO'!BP20-1</f>
        <v>0.55270473801196451</v>
      </c>
      <c r="BR34" s="10">
        <f>+'Indice PondENGHO'!BQ32/'Indice PondENGHO'!BQ20-1</f>
        <v>0.60908967705072836</v>
      </c>
      <c r="BS34" s="3">
        <f>+'Indice PondENGHO'!BR32/'Indice PondENGHO'!BR20-1</f>
        <v>0.3762131793454373</v>
      </c>
      <c r="BT34" s="3">
        <f>+'Indice PondENGHO'!BS32/'Indice PondENGHO'!BS20-1</f>
        <v>0.42836249014824923</v>
      </c>
      <c r="BU34" s="3">
        <f>+'Indice PondENGHO'!BT32/'Indice PondENGHO'!BT20-1</f>
        <v>0.5565084959814075</v>
      </c>
      <c r="BV34" s="3">
        <f>+'Indice PondENGHO'!BU32/'Indice PondENGHO'!BU20-1</f>
        <v>0.58642151855483959</v>
      </c>
      <c r="BW34" s="3">
        <f>+'Indice PondENGHO'!BV32/'Indice PondENGHO'!BV20-1</f>
        <v>0.61768025376308322</v>
      </c>
      <c r="BX34" s="3">
        <f>+'Indice PondENGHO'!BW32/'Indice PondENGHO'!BW20-1</f>
        <v>0.63589566646043583</v>
      </c>
      <c r="BY34" s="3">
        <f>+'Indice PondENGHO'!BX32/'Indice PondENGHO'!BX20-1</f>
        <v>0.65221947547401027</v>
      </c>
      <c r="BZ34" s="3">
        <f>+'Indice PondENGHO'!BY32/'Indice PondENGHO'!BY20-1</f>
        <v>0.48538392396971419</v>
      </c>
      <c r="CA34" s="3">
        <f>+'Indice PondENGHO'!BZ32/'Indice PondENGHO'!BZ20-1</f>
        <v>0.43357305015237158</v>
      </c>
      <c r="CB34" s="3">
        <f>+'Indice PondENGHO'!CA32/'Indice PondENGHO'!CA20-1</f>
        <v>0.47833015123364619</v>
      </c>
      <c r="CC34" s="11">
        <f>+'Indice PondENGHO'!CB32/'Indice PondENGHO'!CB20-1</f>
        <v>0.605108261286053</v>
      </c>
      <c r="CD34" s="3">
        <f>+'Indice PondENGHO'!CC32/'Indice PondENGHO'!CC20-1</f>
        <v>0.55864480250782389</v>
      </c>
      <c r="CE34" s="3">
        <f>+'Indice PondENGHO'!CD32/'Indice PondENGHO'!CD20-1</f>
        <v>0.55864480250782389</v>
      </c>
      <c r="CF34" s="3">
        <f>+'[3]Infla Interanual PondENGHO'!CD34</f>
        <v>0.55845096257035842</v>
      </c>
      <c r="CG34" s="3"/>
      <c r="CI34" s="74">
        <f t="shared" si="8"/>
        <v>1.4283404936190403E-2</v>
      </c>
      <c r="CJ34" s="74">
        <f t="shared" si="3"/>
        <v>1.4283404936190403E-2</v>
      </c>
      <c r="CK34" s="74">
        <f t="shared" si="9"/>
        <v>0</v>
      </c>
      <c r="CL34" s="74"/>
      <c r="CM34" s="74"/>
      <c r="CN34" s="74">
        <f>+'[3]Infla Interanual PondENGHO'!CF34</f>
        <v>1.4152417988368526E-2</v>
      </c>
      <c r="CP34" s="74">
        <f t="shared" si="4"/>
        <v>1.3098694782187614E-4</v>
      </c>
      <c r="CT34" s="75">
        <f t="shared" si="10"/>
        <v>0.56698814294815492</v>
      </c>
      <c r="CU34" s="75">
        <f t="shared" si="11"/>
        <v>0.56218082831360205</v>
      </c>
      <c r="CV34" s="75">
        <f t="shared" si="12"/>
        <v>0.56054516788227748</v>
      </c>
      <c r="CW34" s="75">
        <f t="shared" si="13"/>
        <v>0.55875182611925256</v>
      </c>
      <c r="CX34" s="75">
        <f t="shared" si="14"/>
        <v>0.55270473801196451</v>
      </c>
      <c r="CY34" s="76">
        <f>+'[3]Infla Interanual PondENGHO'!BL34</f>
        <v>0.5667272335607989</v>
      </c>
      <c r="CZ34" s="76">
        <f>+'[3]Infla Interanual PondENGHO'!BM34</f>
        <v>0.56196399254279816</v>
      </c>
      <c r="DA34" s="76">
        <f>+'[3]Infla Interanual PondENGHO'!BN34</f>
        <v>0.5603057277977046</v>
      </c>
      <c r="DB34" s="76">
        <f>+'[3]Infla Interanual PondENGHO'!BO34</f>
        <v>0.55855632331943372</v>
      </c>
      <c r="DC34" s="76">
        <f>+'[3]Infla Interanual PondENGHO'!BP34</f>
        <v>0.55257481557243038</v>
      </c>
      <c r="DE34" s="3">
        <f t="shared" si="5"/>
        <v>2.6090938735601199E-4</v>
      </c>
      <c r="DF34" s="3">
        <f t="shared" si="16"/>
        <v>2.1683577080389149E-4</v>
      </c>
      <c r="DG34" s="3">
        <f t="shared" si="16"/>
        <v>2.394400845728839E-4</v>
      </c>
      <c r="DH34" s="3">
        <f t="shared" si="16"/>
        <v>1.9550279981883634E-4</v>
      </c>
      <c r="DI34" s="3">
        <f t="shared" si="7"/>
        <v>1.2992243953413585E-4</v>
      </c>
      <c r="DJ34" s="3">
        <f t="shared" si="15"/>
        <v>1.9383993746546757E-4</v>
      </c>
    </row>
    <row r="35" spans="1:114" x14ac:dyDescent="0.25">
      <c r="A35" s="2">
        <f t="shared" si="0"/>
        <v>43647</v>
      </c>
      <c r="B35" s="1">
        <f t="shared" si="2"/>
        <v>7</v>
      </c>
      <c r="C35" s="1">
        <v>2019</v>
      </c>
      <c r="D35" s="10">
        <f>+'Indice PondENGHO'!D33/'Indice PondENGHO'!D21-1</f>
        <v>0.58190797706551556</v>
      </c>
      <c r="E35" s="3">
        <f>+'Indice PondENGHO'!E33/'Indice PondENGHO'!E21-1</f>
        <v>0.3505186334992112</v>
      </c>
      <c r="F35" s="3">
        <f>+'Indice PondENGHO'!F33/'Indice PondENGHO'!F21-1</f>
        <v>0.42969512405453436</v>
      </c>
      <c r="G35" s="3">
        <f>+'Indice PondENGHO'!G33/'Indice PondENGHO'!G21-1</f>
        <v>0.58720471773951211</v>
      </c>
      <c r="H35" s="3">
        <f>+'Indice PondENGHO'!H33/'Indice PondENGHO'!H21-1</f>
        <v>0.56486709882785235</v>
      </c>
      <c r="I35" s="3">
        <f>+'Indice PondENGHO'!I33/'Indice PondENGHO'!I21-1</f>
        <v>0.65136926608668566</v>
      </c>
      <c r="J35" s="3">
        <f>+'Indice PondENGHO'!J33/'Indice PondENGHO'!J21-1</f>
        <v>0.57263863061635245</v>
      </c>
      <c r="K35" s="3">
        <f>+'Indice PondENGHO'!K33/'Indice PondENGHO'!K21-1</f>
        <v>0.63611488994760412</v>
      </c>
      <c r="L35" s="3">
        <f>+'Indice PondENGHO'!L33/'Indice PondENGHO'!L21-1</f>
        <v>0.47450296119548718</v>
      </c>
      <c r="M35" s="3">
        <f>+'Indice PondENGHO'!M33/'Indice PondENGHO'!M21-1</f>
        <v>0.42333856791617186</v>
      </c>
      <c r="N35" s="3">
        <f>+'Indice PondENGHO'!N33/'Indice PondENGHO'!N21-1</f>
        <v>0.49424516045681743</v>
      </c>
      <c r="O35" s="11">
        <f>+'Indice PondENGHO'!O33/'Indice PondENGHO'!O21-1</f>
        <v>0.596863714716656</v>
      </c>
      <c r="P35" s="10">
        <f>+'Indice PondENGHO'!P33/'Indice PondENGHO'!P21-1</f>
        <v>0.58139683799503783</v>
      </c>
      <c r="Q35" s="3">
        <f>+'Indice PondENGHO'!Q33/'Indice PondENGHO'!Q21-1</f>
        <v>0.353358045266565</v>
      </c>
      <c r="R35" s="3">
        <f>+'Indice PondENGHO'!R33/'Indice PondENGHO'!R21-1</f>
        <v>0.43176152463377648</v>
      </c>
      <c r="S35" s="3">
        <f>+'Indice PondENGHO'!S33/'Indice PondENGHO'!S21-1</f>
        <v>0.57934554375237912</v>
      </c>
      <c r="T35" s="3">
        <f>+'Indice PondENGHO'!T33/'Indice PondENGHO'!T21-1</f>
        <v>0.56234587229484734</v>
      </c>
      <c r="U35" s="3">
        <f>+'Indice PondENGHO'!U33/'Indice PondENGHO'!U21-1</f>
        <v>0.64717277409927343</v>
      </c>
      <c r="V35" s="3">
        <f>+'Indice PondENGHO'!V33/'Indice PondENGHO'!V21-1</f>
        <v>0.57328081862062175</v>
      </c>
      <c r="W35" s="3">
        <f>+'Indice PondENGHO'!W33/'Indice PondENGHO'!W21-1</f>
        <v>0.64161760144406088</v>
      </c>
      <c r="X35" s="3">
        <f>+'Indice PondENGHO'!X33/'Indice PondENGHO'!X21-1</f>
        <v>0.47141467149277938</v>
      </c>
      <c r="Y35" s="3">
        <f>+'Indice PondENGHO'!Y33/'Indice PondENGHO'!Y21-1</f>
        <v>0.43061208062238276</v>
      </c>
      <c r="Z35" s="3">
        <f>+'Indice PondENGHO'!Z33/'Indice PondENGHO'!Z21-1</f>
        <v>0.48846790954348607</v>
      </c>
      <c r="AA35" s="11">
        <f>+'Indice PondENGHO'!AA33/'Indice PondENGHO'!AA21-1</f>
        <v>0.59049382193612976</v>
      </c>
      <c r="AB35" s="10">
        <f>+'Indice PondENGHO'!AB33/'Indice PondENGHO'!AB21-1</f>
        <v>0.58101203228883391</v>
      </c>
      <c r="AC35" s="3">
        <f>+'Indice PondENGHO'!AC33/'Indice PondENGHO'!AC21-1</f>
        <v>0.3524155104867388</v>
      </c>
      <c r="AD35" s="3">
        <f>+'Indice PondENGHO'!AD33/'Indice PondENGHO'!AD21-1</f>
        <v>0.43181434154825737</v>
      </c>
      <c r="AE35" s="3">
        <f>+'Indice PondENGHO'!AE33/'Indice PondENGHO'!AE21-1</f>
        <v>0.5733712385608698</v>
      </c>
      <c r="AF35" s="3">
        <f>+'Indice PondENGHO'!AF33/'Indice PondENGHO'!AF21-1</f>
        <v>0.56112763097568563</v>
      </c>
      <c r="AG35" s="3">
        <f>+'Indice PondENGHO'!AG33/'Indice PondENGHO'!AG21-1</f>
        <v>0.64641867370471373</v>
      </c>
      <c r="AH35" s="3">
        <f>+'Indice PondENGHO'!AH33/'Indice PondENGHO'!AH21-1</f>
        <v>0.57391633192364622</v>
      </c>
      <c r="AI35" s="3">
        <f>+'Indice PondENGHO'!AI33/'Indice PondENGHO'!AI21-1</f>
        <v>0.64419659320052403</v>
      </c>
      <c r="AJ35" s="3">
        <f>+'Indice PondENGHO'!AJ33/'Indice PondENGHO'!AJ21-1</f>
        <v>0.469836458009953</v>
      </c>
      <c r="AK35" s="3">
        <f>+'Indice PondENGHO'!AK33/'Indice PondENGHO'!AK21-1</f>
        <v>0.43226367823905276</v>
      </c>
      <c r="AL35" s="3">
        <f>+'Indice PondENGHO'!AL33/'Indice PondENGHO'!AL21-1</f>
        <v>0.48196990128301187</v>
      </c>
      <c r="AM35" s="11">
        <f>+'Indice PondENGHO'!AM33/'Indice PondENGHO'!AM21-1</f>
        <v>0.58750953800986427</v>
      </c>
      <c r="AN35" s="10">
        <f>+'Indice PondENGHO'!AN33/'Indice PondENGHO'!AN21-1</f>
        <v>0.58119528983696278</v>
      </c>
      <c r="AO35" s="3">
        <f>+'Indice PondENGHO'!AO33/'Indice PondENGHO'!AO21-1</f>
        <v>0.35330346223840703</v>
      </c>
      <c r="AP35" s="3">
        <f>+'Indice PondENGHO'!AP33/'Indice PondENGHO'!AP21-1</f>
        <v>0.43526717173738971</v>
      </c>
      <c r="AQ35" s="3">
        <f>+'Indice PondENGHO'!AQ33/'Indice PondENGHO'!AQ21-1</f>
        <v>0.57194869910546386</v>
      </c>
      <c r="AR35" s="3">
        <f>+'Indice PondENGHO'!AR33/'Indice PondENGHO'!AR21-1</f>
        <v>0.56096385438958407</v>
      </c>
      <c r="AS35" s="3">
        <f>+'Indice PondENGHO'!AS33/'Indice PondENGHO'!AS21-1</f>
        <v>0.63772172025532314</v>
      </c>
      <c r="AT35" s="3">
        <f>+'Indice PondENGHO'!AT33/'Indice PondENGHO'!AT21-1</f>
        <v>0.57411165585943591</v>
      </c>
      <c r="AU35" s="3">
        <f>+'Indice PondENGHO'!AU33/'Indice PondENGHO'!AU21-1</f>
        <v>0.6443197298364074</v>
      </c>
      <c r="AV35" s="3">
        <f>+'Indice PondENGHO'!AV33/'Indice PondENGHO'!AV21-1</f>
        <v>0.46796392216838401</v>
      </c>
      <c r="AW35" s="3">
        <f>+'Indice PondENGHO'!AW33/'Indice PondENGHO'!AW21-1</f>
        <v>0.42797719057278849</v>
      </c>
      <c r="AX35" s="3">
        <f>+'Indice PondENGHO'!AX33/'Indice PondENGHO'!AX21-1</f>
        <v>0.47838201473922082</v>
      </c>
      <c r="AY35" s="11">
        <f>+'Indice PondENGHO'!AY33/'Indice PondENGHO'!AY21-1</f>
        <v>0.58691137953328032</v>
      </c>
      <c r="AZ35" s="10">
        <f>+'Indice PondENGHO'!AZ33/'Indice PondENGHO'!AZ21-1</f>
        <v>0.58071486622715396</v>
      </c>
      <c r="BA35" s="3">
        <f>+'Indice PondENGHO'!BA33/'Indice PondENGHO'!BA21-1</f>
        <v>0.35576704045703234</v>
      </c>
      <c r="BB35" s="3">
        <f>+'Indice PondENGHO'!BB33/'Indice PondENGHO'!BB21-1</f>
        <v>0.43824881562669571</v>
      </c>
      <c r="BC35" s="3">
        <f>+'Indice PondENGHO'!BC33/'Indice PondENGHO'!BC21-1</f>
        <v>0.57014698458248514</v>
      </c>
      <c r="BD35" s="3">
        <f>+'Indice PondENGHO'!BD33/'Indice PondENGHO'!BD21-1</f>
        <v>0.55855223134332821</v>
      </c>
      <c r="BE35" s="3">
        <f>+'Indice PondENGHO'!BE33/'Indice PondENGHO'!BE21-1</f>
        <v>0.63025550837326283</v>
      </c>
      <c r="BF35" s="3">
        <f>+'Indice PondENGHO'!BF33/'Indice PondENGHO'!BF21-1</f>
        <v>0.57390589391365188</v>
      </c>
      <c r="BG35" s="3">
        <f>+'Indice PondENGHO'!BG33/'Indice PondENGHO'!BG21-1</f>
        <v>0.64878967868143667</v>
      </c>
      <c r="BH35" s="3">
        <f>+'Indice PondENGHO'!BH33/'Indice PondENGHO'!BH21-1</f>
        <v>0.46500422976177425</v>
      </c>
      <c r="BI35" s="3">
        <f>+'Indice PondENGHO'!BI33/'Indice PondENGHO'!BI21-1</f>
        <v>0.44002442187366886</v>
      </c>
      <c r="BJ35" s="3">
        <f>+'Indice PondENGHO'!BJ33/'Indice PondENGHO'!BJ21-1</f>
        <v>0.47294114169716539</v>
      </c>
      <c r="BK35" s="11">
        <f>+'Indice PondENGHO'!BK33/'Indice PondENGHO'!BK21-1</f>
        <v>0.58044812773844612</v>
      </c>
      <c r="BL35" s="2">
        <f t="shared" si="1"/>
        <v>43647</v>
      </c>
      <c r="BM35" s="10">
        <f>+'Indice PondENGHO'!BL33/'Indice PondENGHO'!BL21-1</f>
        <v>0.54969569107216842</v>
      </c>
      <c r="BN35" s="3">
        <f>+'Indice PondENGHO'!BM33/'Indice PondENGHO'!BM21-1</f>
        <v>0.54632245948501645</v>
      </c>
      <c r="BO35" s="3">
        <f>+'Indice PondENGHO'!BN33/'Indice PondENGHO'!BN21-1</f>
        <v>0.54617932635963551</v>
      </c>
      <c r="BP35" s="3">
        <f>+'Indice PondENGHO'!BO33/'Indice PondENGHO'!BO21-1</f>
        <v>0.54468654213748136</v>
      </c>
      <c r="BQ35" s="11">
        <f>+'Indice PondENGHO'!BP33/'Indice PondENGHO'!BP21-1</f>
        <v>0.54053575117948527</v>
      </c>
      <c r="BR35" s="10">
        <f>+'Indice PondENGHO'!BQ33/'Indice PondENGHO'!BQ21-1</f>
        <v>0.581216515280637</v>
      </c>
      <c r="BS35" s="3">
        <f>+'Indice PondENGHO'!BR33/'Indice PondENGHO'!BR21-1</f>
        <v>0.35354039807043258</v>
      </c>
      <c r="BT35" s="3">
        <f>+'Indice PondENGHO'!BS33/'Indice PondENGHO'!BS21-1</f>
        <v>0.43413088552905843</v>
      </c>
      <c r="BU35" s="3">
        <f>+'Indice PondENGHO'!BT33/'Indice PondENGHO'!BT21-1</f>
        <v>0.5745791623565204</v>
      </c>
      <c r="BV35" s="3">
        <f>+'Indice PondENGHO'!BU33/'Indice PondENGHO'!BU21-1</f>
        <v>0.56050251930813033</v>
      </c>
      <c r="BW35" s="3">
        <f>+'Indice PondENGHO'!BV33/'Indice PondENGHO'!BV21-1</f>
        <v>0.6382644758047471</v>
      </c>
      <c r="BX35" s="3">
        <f>+'Indice PondENGHO'!BW33/'Indice PondENGHO'!BW21-1</f>
        <v>0.573760015160099</v>
      </c>
      <c r="BY35" s="3">
        <f>+'Indice PondENGHO'!BX33/'Indice PondENGHO'!BX21-1</f>
        <v>0.64417477110061983</v>
      </c>
      <c r="BZ35" s="3">
        <f>+'Indice PondENGHO'!BY33/'Indice PondENGHO'!BY21-1</f>
        <v>0.46834648461157524</v>
      </c>
      <c r="CA35" s="3">
        <f>+'Indice PondENGHO'!BZ33/'Indice PondENGHO'!BZ21-1</f>
        <v>0.43355246945954407</v>
      </c>
      <c r="CB35" s="3">
        <f>+'Indice PondENGHO'!CA33/'Indice PondENGHO'!CA21-1</f>
        <v>0.47924204043491425</v>
      </c>
      <c r="CC35" s="11">
        <f>+'Indice PondENGHO'!CB33/'Indice PondENGHO'!CB21-1</f>
        <v>0.58608558622604812</v>
      </c>
      <c r="CD35" s="3">
        <f>+'Indice PondENGHO'!CC33/'Indice PondENGHO'!CC21-1</f>
        <v>0.54447283361050181</v>
      </c>
      <c r="CE35" s="3">
        <f>+'Indice PondENGHO'!CD33/'Indice PondENGHO'!CD21-1</f>
        <v>0.54447257462986598</v>
      </c>
      <c r="CF35" s="3">
        <f>+'[3]Infla Interanual PondENGHO'!CD35</f>
        <v>0.5447567274492795</v>
      </c>
      <c r="CG35" s="3"/>
      <c r="CI35" s="74">
        <f t="shared" si="8"/>
        <v>9.1599398926831554E-3</v>
      </c>
      <c r="CJ35" s="74">
        <f t="shared" si="3"/>
        <v>9.1599398926831554E-3</v>
      </c>
      <c r="CK35" s="74">
        <f t="shared" si="9"/>
        <v>0</v>
      </c>
      <c r="CL35" s="74"/>
      <c r="CM35" s="74"/>
      <c r="CN35" s="74">
        <f>+'[3]Infla Interanual PondENGHO'!CF35</f>
        <v>9.1338820099562401E-3</v>
      </c>
      <c r="CP35" s="74">
        <f t="shared" si="4"/>
        <v>2.6057882726915338E-5</v>
      </c>
      <c r="CT35" s="75">
        <f t="shared" si="10"/>
        <v>0.54969569107216842</v>
      </c>
      <c r="CU35" s="75">
        <f t="shared" si="11"/>
        <v>0.54632245948501645</v>
      </c>
      <c r="CV35" s="75">
        <f t="shared" si="12"/>
        <v>0.54617932635963551</v>
      </c>
      <c r="CW35" s="75">
        <f t="shared" si="13"/>
        <v>0.54468654213748136</v>
      </c>
      <c r="CX35" s="75">
        <f t="shared" si="14"/>
        <v>0.54053575117948527</v>
      </c>
      <c r="CY35" s="76">
        <f>+'[3]Infla Interanual PondENGHO'!BL35</f>
        <v>0.54996528368649189</v>
      </c>
      <c r="CZ35" s="76">
        <f>+'[3]Infla Interanual PondENGHO'!BM35</f>
        <v>0.54661398552365004</v>
      </c>
      <c r="DA35" s="76">
        <f>+'[3]Infla Interanual PondENGHO'!BN35</f>
        <v>0.54646249929840862</v>
      </c>
      <c r="DB35" s="76">
        <f>+'[3]Infla Interanual PondENGHO'!BO35</f>
        <v>0.54496750353104928</v>
      </c>
      <c r="DC35" s="76">
        <f>+'[3]Infla Interanual PondENGHO'!BP35</f>
        <v>0.54083140167653565</v>
      </c>
      <c r="DE35" s="3">
        <f t="shared" si="5"/>
        <v>-2.6959261432346615E-4</v>
      </c>
      <c r="DF35" s="3">
        <f t="shared" si="16"/>
        <v>-2.9152603863358273E-4</v>
      </c>
      <c r="DG35" s="3">
        <f t="shared" si="16"/>
        <v>-2.83172938773113E-4</v>
      </c>
      <c r="DH35" s="3">
        <f t="shared" si="16"/>
        <v>-2.8096139356792449E-4</v>
      </c>
      <c r="DI35" s="3">
        <f t="shared" si="7"/>
        <v>-2.9565049705038149E-4</v>
      </c>
      <c r="DJ35" s="3">
        <f t="shared" si="15"/>
        <v>-2.84152819413519E-4</v>
      </c>
    </row>
    <row r="36" spans="1:114" x14ac:dyDescent="0.25">
      <c r="A36" s="2">
        <f t="shared" si="0"/>
        <v>43678</v>
      </c>
      <c r="B36" s="1">
        <f t="shared" si="2"/>
        <v>8</v>
      </c>
      <c r="C36" s="1">
        <v>2019</v>
      </c>
      <c r="D36" s="10">
        <f>+'Indice PondENGHO'!D34/'Indice PondENGHO'!D22-1</f>
        <v>0.58904102765545452</v>
      </c>
      <c r="E36" s="3">
        <f>+'Indice PondENGHO'!E34/'Indice PondENGHO'!E22-1</f>
        <v>0.38913621380479491</v>
      </c>
      <c r="F36" s="3">
        <f>+'Indice PondENGHO'!F34/'Indice PondENGHO'!F22-1</f>
        <v>0.46744464222729798</v>
      </c>
      <c r="G36" s="3">
        <f>+'Indice PondENGHO'!G34/'Indice PondENGHO'!G22-1</f>
        <v>0.53231130771572754</v>
      </c>
      <c r="H36" s="3">
        <f>+'Indice PondENGHO'!H34/'Indice PondENGHO'!H22-1</f>
        <v>0.61118950594045063</v>
      </c>
      <c r="I36" s="3">
        <f>+'Indice PondENGHO'!I34/'Indice PondENGHO'!I22-1</f>
        <v>0.6718370225630812</v>
      </c>
      <c r="J36" s="3">
        <f>+'Indice PondENGHO'!J34/'Indice PondENGHO'!J22-1</f>
        <v>0.56591012545711616</v>
      </c>
      <c r="K36" s="3">
        <f>+'Indice PondENGHO'!K34/'Indice PondENGHO'!K22-1</f>
        <v>0.48607633314430099</v>
      </c>
      <c r="L36" s="3">
        <f>+'Indice PondENGHO'!L34/'Indice PondENGHO'!L22-1</f>
        <v>0.48149924509456388</v>
      </c>
      <c r="M36" s="3">
        <f>+'Indice PondENGHO'!M34/'Indice PondENGHO'!M22-1</f>
        <v>0.43220743790065663</v>
      </c>
      <c r="N36" s="3">
        <f>+'Indice PondENGHO'!N34/'Indice PondENGHO'!N22-1</f>
        <v>0.51157297010825586</v>
      </c>
      <c r="O36" s="11">
        <f>+'Indice PondENGHO'!O34/'Indice PondENGHO'!O22-1</f>
        <v>0.59522189496040534</v>
      </c>
      <c r="P36" s="10">
        <f>+'Indice PondENGHO'!P34/'Indice PondENGHO'!P22-1</f>
        <v>0.58895330292232262</v>
      </c>
      <c r="Q36" s="3">
        <f>+'Indice PondENGHO'!Q34/'Indice PondENGHO'!Q22-1</f>
        <v>0.39237861242539318</v>
      </c>
      <c r="R36" s="3">
        <f>+'Indice PondENGHO'!R34/'Indice PondENGHO'!R22-1</f>
        <v>0.4692996480975391</v>
      </c>
      <c r="S36" s="3">
        <f>+'Indice PondENGHO'!S34/'Indice PondENGHO'!S22-1</f>
        <v>0.52259813511033082</v>
      </c>
      <c r="T36" s="3">
        <f>+'Indice PondENGHO'!T34/'Indice PondENGHO'!T22-1</f>
        <v>0.6075630980736284</v>
      </c>
      <c r="U36" s="3">
        <f>+'Indice PondENGHO'!U34/'Indice PondENGHO'!U22-1</f>
        <v>0.66595352357812665</v>
      </c>
      <c r="V36" s="3">
        <f>+'Indice PondENGHO'!V34/'Indice PondENGHO'!V22-1</f>
        <v>0.56864605140285307</v>
      </c>
      <c r="W36" s="3">
        <f>+'Indice PondENGHO'!W34/'Indice PondENGHO'!W22-1</f>
        <v>0.48415694210335092</v>
      </c>
      <c r="X36" s="3">
        <f>+'Indice PondENGHO'!X34/'Indice PondENGHO'!X22-1</f>
        <v>0.47746578388979399</v>
      </c>
      <c r="Y36" s="3">
        <f>+'Indice PondENGHO'!Y34/'Indice PondENGHO'!Y22-1</f>
        <v>0.43603292219205869</v>
      </c>
      <c r="Z36" s="3">
        <f>+'Indice PondENGHO'!Z34/'Indice PondENGHO'!Z22-1</f>
        <v>0.50652811743276582</v>
      </c>
      <c r="AA36" s="11">
        <f>+'Indice PondENGHO'!AA34/'Indice PondENGHO'!AA22-1</f>
        <v>0.58532858153632827</v>
      </c>
      <c r="AB36" s="10">
        <f>+'Indice PondENGHO'!AB34/'Indice PondENGHO'!AB22-1</f>
        <v>0.58858490556621845</v>
      </c>
      <c r="AC36" s="3">
        <f>+'Indice PondENGHO'!AC34/'Indice PondENGHO'!AC22-1</f>
        <v>0.39083519803380962</v>
      </c>
      <c r="AD36" s="3">
        <f>+'Indice PondENGHO'!AD34/'Indice PondENGHO'!AD22-1</f>
        <v>0.46951032311443086</v>
      </c>
      <c r="AE36" s="3">
        <f>+'Indice PondENGHO'!AE34/'Indice PondENGHO'!AE22-1</f>
        <v>0.51799185455990293</v>
      </c>
      <c r="AF36" s="3">
        <f>+'Indice PondENGHO'!AF34/'Indice PondENGHO'!AF22-1</f>
        <v>0.60522858262385126</v>
      </c>
      <c r="AG36" s="3">
        <f>+'Indice PondENGHO'!AG34/'Indice PondENGHO'!AG22-1</f>
        <v>0.66577946100696028</v>
      </c>
      <c r="AH36" s="3">
        <f>+'Indice PondENGHO'!AH34/'Indice PondENGHO'!AH22-1</f>
        <v>0.56956716850042599</v>
      </c>
      <c r="AI36" s="3">
        <f>+'Indice PondENGHO'!AI34/'Indice PondENGHO'!AI22-1</f>
        <v>0.48238086210616937</v>
      </c>
      <c r="AJ36" s="3">
        <f>+'Indice PondENGHO'!AJ34/'Indice PondENGHO'!AJ22-1</f>
        <v>0.47433479628840702</v>
      </c>
      <c r="AK36" s="3">
        <f>+'Indice PondENGHO'!AK34/'Indice PondENGHO'!AK22-1</f>
        <v>0.43661852876617124</v>
      </c>
      <c r="AL36" s="3">
        <f>+'Indice PondENGHO'!AL34/'Indice PondENGHO'!AL22-1</f>
        <v>0.49933335673881762</v>
      </c>
      <c r="AM36" s="11">
        <f>+'Indice PondENGHO'!AM34/'Indice PondENGHO'!AM22-1</f>
        <v>0.58098193144829224</v>
      </c>
      <c r="AN36" s="10">
        <f>+'Indice PondENGHO'!AN34/'Indice PondENGHO'!AN22-1</f>
        <v>0.5887812857046375</v>
      </c>
      <c r="AO36" s="3">
        <f>+'Indice PondENGHO'!AO34/'Indice PondENGHO'!AO22-1</f>
        <v>0.39202525094840746</v>
      </c>
      <c r="AP36" s="3">
        <f>+'Indice PondENGHO'!AP34/'Indice PondENGHO'!AP22-1</f>
        <v>0.4718462512587227</v>
      </c>
      <c r="AQ36" s="3">
        <f>+'Indice PondENGHO'!AQ34/'Indice PondENGHO'!AQ22-1</f>
        <v>0.51555035413846673</v>
      </c>
      <c r="AR36" s="3">
        <f>+'Indice PondENGHO'!AR34/'Indice PondENGHO'!AR22-1</f>
        <v>0.60490641756177799</v>
      </c>
      <c r="AS36" s="3">
        <f>+'Indice PondENGHO'!AS34/'Indice PondENGHO'!AS22-1</f>
        <v>0.65440573007495995</v>
      </c>
      <c r="AT36" s="3">
        <f>+'Indice PondENGHO'!AT34/'Indice PondENGHO'!AT22-1</f>
        <v>0.57277695757152425</v>
      </c>
      <c r="AU36" s="3">
        <f>+'Indice PondENGHO'!AU34/'Indice PondENGHO'!AU22-1</f>
        <v>0.48188246228474285</v>
      </c>
      <c r="AV36" s="3">
        <f>+'Indice PondENGHO'!AV34/'Indice PondENGHO'!AV22-1</f>
        <v>0.47690868257873453</v>
      </c>
      <c r="AW36" s="3">
        <f>+'Indice PondENGHO'!AW34/'Indice PondENGHO'!AW22-1</f>
        <v>0.43324336734363911</v>
      </c>
      <c r="AX36" s="3">
        <f>+'Indice PondENGHO'!AX34/'Indice PondENGHO'!AX22-1</f>
        <v>0.4955930078296773</v>
      </c>
      <c r="AY36" s="11">
        <f>+'Indice PondENGHO'!AY34/'Indice PondENGHO'!AY22-1</f>
        <v>0.57875407803765699</v>
      </c>
      <c r="AZ36" s="10">
        <f>+'Indice PondENGHO'!AZ34/'Indice PondENGHO'!AZ22-1</f>
        <v>0.58859407990279422</v>
      </c>
      <c r="BA36" s="3">
        <f>+'Indice PondENGHO'!BA34/'Indice PondENGHO'!BA22-1</f>
        <v>0.395178996693337</v>
      </c>
      <c r="BB36" s="3">
        <f>+'Indice PondENGHO'!BB34/'Indice PondENGHO'!BB22-1</f>
        <v>0.47390590534837806</v>
      </c>
      <c r="BC36" s="3">
        <f>+'Indice PondENGHO'!BC34/'Indice PondENGHO'!BC22-1</f>
        <v>0.50796939237045025</v>
      </c>
      <c r="BD36" s="3">
        <f>+'Indice PondENGHO'!BD34/'Indice PondENGHO'!BD22-1</f>
        <v>0.60294578508536589</v>
      </c>
      <c r="BE36" s="3">
        <f>+'Indice PondENGHO'!BE34/'Indice PondENGHO'!BE22-1</f>
        <v>0.64474691660273198</v>
      </c>
      <c r="BF36" s="3">
        <f>+'Indice PondENGHO'!BF34/'Indice PondENGHO'!BF22-1</f>
        <v>0.57444170954665963</v>
      </c>
      <c r="BG36" s="3">
        <f>+'Indice PondENGHO'!BG34/'Indice PondENGHO'!BG22-1</f>
        <v>0.48029923584142731</v>
      </c>
      <c r="BH36" s="3">
        <f>+'Indice PondENGHO'!BH34/'Indice PondENGHO'!BH22-1</f>
        <v>0.47885874952169338</v>
      </c>
      <c r="BI36" s="3">
        <f>+'Indice PondENGHO'!BI34/'Indice PondENGHO'!BI22-1</f>
        <v>0.44310854180050319</v>
      </c>
      <c r="BJ36" s="3">
        <f>+'Indice PondENGHO'!BJ34/'Indice PondENGHO'!BJ22-1</f>
        <v>0.48850354107772787</v>
      </c>
      <c r="BK36" s="11">
        <f>+'Indice PondENGHO'!BK34/'Indice PondENGHO'!BK22-1</f>
        <v>0.56851113066375314</v>
      </c>
      <c r="BL36" s="2">
        <f t="shared" si="1"/>
        <v>43678</v>
      </c>
      <c r="BM36" s="10">
        <f>+'Indice PondENGHO'!BL34/'Indice PondENGHO'!BL22-1</f>
        <v>0.55132565835707803</v>
      </c>
      <c r="BN36" s="3">
        <f>+'Indice PondENGHO'!BM34/'Indice PondENGHO'!BM22-1</f>
        <v>0.54649099833320247</v>
      </c>
      <c r="BO36" s="3">
        <f>+'Indice PondENGHO'!BN34/'Indice PondENGHO'!BN22-1</f>
        <v>0.5461040480309034</v>
      </c>
      <c r="BP36" s="3">
        <f>+'Indice PondENGHO'!BO34/'Indice PondENGHO'!BO22-1</f>
        <v>0.54543417410841077</v>
      </c>
      <c r="BQ36" s="11">
        <f>+'Indice PondENGHO'!BP34/'Indice PondENGHO'!BP22-1</f>
        <v>0.54169961484663109</v>
      </c>
      <c r="BR36" s="10">
        <f>+'Indice PondENGHO'!BQ34/'Indice PondENGHO'!BQ22-1</f>
        <v>0.58877945037675405</v>
      </c>
      <c r="BS36" s="3">
        <f>+'Indice PondENGHO'!BR34/'Indice PondENGHO'!BR22-1</f>
        <v>0.3924624487412447</v>
      </c>
      <c r="BT36" s="3">
        <f>+'Indice PondENGHO'!BS34/'Indice PondENGHO'!BS22-1</f>
        <v>0.4709749961841081</v>
      </c>
      <c r="BU36" s="3">
        <f>+'Indice PondENGHO'!BT34/'Indice PondENGHO'!BT22-1</f>
        <v>0.51658092931599797</v>
      </c>
      <c r="BV36" s="3">
        <f>+'Indice PondENGHO'!BU34/'Indice PondENGHO'!BU22-1</f>
        <v>0.60502801249291838</v>
      </c>
      <c r="BW36" s="3">
        <f>+'Indice PondENGHO'!BV34/'Indice PondENGHO'!BV22-1</f>
        <v>0.65501491375299814</v>
      </c>
      <c r="BX36" s="3">
        <f>+'Indice PondENGHO'!BW34/'Indice PondENGHO'!BW22-1</f>
        <v>0.57166375679744608</v>
      </c>
      <c r="BY36" s="3">
        <f>+'Indice PondENGHO'!BX34/'Indice PondENGHO'!BX22-1</f>
        <v>0.48238866529737257</v>
      </c>
      <c r="BZ36" s="3">
        <f>+'Indice PondENGHO'!BY34/'Indice PondENGHO'!BY22-1</f>
        <v>0.4777692804308451</v>
      </c>
      <c r="CA36" s="3">
        <f>+'Indice PondENGHO'!BZ34/'Indice PondENGHO'!BZ22-1</f>
        <v>0.43804418555727453</v>
      </c>
      <c r="CB36" s="3">
        <f>+'Indice PondENGHO'!CA34/'Indice PondENGHO'!CA22-1</f>
        <v>0.49592175297640306</v>
      </c>
      <c r="CC36" s="11">
        <f>+'Indice PondENGHO'!CB34/'Indice PondENGHO'!CB22-1</f>
        <v>0.57783993473006889</v>
      </c>
      <c r="CD36" s="3">
        <f>+'Indice PondENGHO'!CC34/'Indice PondENGHO'!CC22-1</f>
        <v>0.54522727212606759</v>
      </c>
      <c r="CE36" s="3">
        <f>+'Indice PondENGHO'!CD34/'Indice PondENGHO'!CD22-1</f>
        <v>0.54522727212606759</v>
      </c>
      <c r="CF36" s="3">
        <f>+'[3]Infla Interanual PondENGHO'!CD36</f>
        <v>0.54596645223339357</v>
      </c>
      <c r="CG36" s="3"/>
      <c r="CI36" s="74">
        <f t="shared" si="8"/>
        <v>9.6260435104469355E-3</v>
      </c>
      <c r="CJ36" s="74">
        <f t="shared" si="3"/>
        <v>9.6260435104469355E-3</v>
      </c>
      <c r="CK36" s="74">
        <f t="shared" si="9"/>
        <v>0</v>
      </c>
      <c r="CL36" s="74"/>
      <c r="CM36" s="74"/>
      <c r="CN36" s="74">
        <f>+'[3]Infla Interanual PondENGHO'!CF36</f>
        <v>9.5111668562604113E-3</v>
      </c>
      <c r="CP36" s="74">
        <f t="shared" si="4"/>
        <v>1.1487665418652426E-4</v>
      </c>
      <c r="CT36" s="75">
        <f t="shared" si="10"/>
        <v>0.55132565835707803</v>
      </c>
      <c r="CU36" s="75">
        <f t="shared" si="11"/>
        <v>0.54649099833320247</v>
      </c>
      <c r="CV36" s="75">
        <f t="shared" si="12"/>
        <v>0.5461040480309034</v>
      </c>
      <c r="CW36" s="75">
        <f t="shared" si="13"/>
        <v>0.54543417410841077</v>
      </c>
      <c r="CX36" s="75">
        <f t="shared" si="14"/>
        <v>0.54169961484663109</v>
      </c>
      <c r="CY36" s="76">
        <f>+'[3]Infla Interanual PondENGHO'!BL36</f>
        <v>0.55200510388464408</v>
      </c>
      <c r="CZ36" s="76">
        <f>+'[3]Infla Interanual PondENGHO'!BM36</f>
        <v>0.54720725391708203</v>
      </c>
      <c r="DA36" s="76">
        <f>+'[3]Infla Interanual PondENGHO'!BN36</f>
        <v>0.54681907593792078</v>
      </c>
      <c r="DB36" s="76">
        <f>+'[3]Infla Interanual PondENGHO'!BO36</f>
        <v>0.54616988482003759</v>
      </c>
      <c r="DC36" s="76">
        <f>+'[3]Infla Interanual PondENGHO'!BP36</f>
        <v>0.54249393702838367</v>
      </c>
      <c r="DE36" s="3">
        <f t="shared" si="5"/>
        <v>-6.7944552756604715E-4</v>
      </c>
      <c r="DF36" s="3">
        <f t="shared" si="16"/>
        <v>-7.1625558387955479E-4</v>
      </c>
      <c r="DG36" s="3">
        <f t="shared" si="16"/>
        <v>-7.1502790701738483E-4</v>
      </c>
      <c r="DH36" s="3">
        <f t="shared" si="16"/>
        <v>-7.3571071162681356E-4</v>
      </c>
      <c r="DI36" s="3">
        <f t="shared" si="7"/>
        <v>-7.9432218175257141E-4</v>
      </c>
      <c r="DJ36" s="3">
        <f t="shared" si="15"/>
        <v>-7.3918010732598738E-4</v>
      </c>
    </row>
    <row r="37" spans="1:114" x14ac:dyDescent="0.25">
      <c r="A37" s="2">
        <f t="shared" si="0"/>
        <v>43709</v>
      </c>
      <c r="B37" s="1">
        <f t="shared" si="2"/>
        <v>9</v>
      </c>
      <c r="C37" s="1">
        <v>2019</v>
      </c>
      <c r="D37" s="10">
        <f>+'Indice PondENGHO'!D35/'Indice PondENGHO'!D23-1</f>
        <v>0.57102859968804154</v>
      </c>
      <c r="E37" s="3">
        <f>+'Indice PondENGHO'!E35/'Indice PondENGHO'!E23-1</f>
        <v>0.40424409069813372</v>
      </c>
      <c r="F37" s="3">
        <f>+'Indice PondENGHO'!F35/'Indice PondENGHO'!F23-1</f>
        <v>0.47415846875711409</v>
      </c>
      <c r="G37" s="3">
        <f>+'Indice PondENGHO'!G35/'Indice PondENGHO'!G23-1</f>
        <v>0.52201651698993645</v>
      </c>
      <c r="H37" s="3">
        <f>+'Indice PondENGHO'!H35/'Indice PondENGHO'!H23-1</f>
        <v>0.57722579276103203</v>
      </c>
      <c r="I37" s="3">
        <f>+'Indice PondENGHO'!I35/'Indice PondENGHO'!I23-1</f>
        <v>0.73450560586689306</v>
      </c>
      <c r="J37" s="3">
        <f>+'Indice PondENGHO'!J35/'Indice PondENGHO'!J23-1</f>
        <v>0.49031575219268331</v>
      </c>
      <c r="K37" s="3">
        <f>+'Indice PondENGHO'!K35/'Indice PondENGHO'!K23-1</f>
        <v>0.55287375577385989</v>
      </c>
      <c r="L37" s="3">
        <f>+'Indice PondENGHO'!L35/'Indice PondENGHO'!L23-1</f>
        <v>0.49512817521048502</v>
      </c>
      <c r="M37" s="3">
        <f>+'Indice PondENGHO'!M35/'Indice PondENGHO'!M23-1</f>
        <v>0.42715139926846235</v>
      </c>
      <c r="N37" s="3">
        <f>+'Indice PondENGHO'!N35/'Indice PondENGHO'!N23-1</f>
        <v>0.50342737309549523</v>
      </c>
      <c r="O37" s="11">
        <f>+'Indice PondENGHO'!O35/'Indice PondENGHO'!O23-1</f>
        <v>0.60019068783813667</v>
      </c>
      <c r="P37" s="10">
        <f>+'Indice PondENGHO'!P35/'Indice PondENGHO'!P23-1</f>
        <v>0.57009733417880337</v>
      </c>
      <c r="Q37" s="3">
        <f>+'Indice PondENGHO'!Q35/'Indice PondENGHO'!Q23-1</f>
        <v>0.40822060428521456</v>
      </c>
      <c r="R37" s="3">
        <f>+'Indice PondENGHO'!R35/'Indice PondENGHO'!R23-1</f>
        <v>0.47368243575877633</v>
      </c>
      <c r="S37" s="3">
        <f>+'Indice PondENGHO'!S35/'Indice PondENGHO'!S23-1</f>
        <v>0.51595214828839286</v>
      </c>
      <c r="T37" s="3">
        <f>+'Indice PondENGHO'!T35/'Indice PondENGHO'!T23-1</f>
        <v>0.5739096299207691</v>
      </c>
      <c r="U37" s="3">
        <f>+'Indice PondENGHO'!U35/'Indice PondENGHO'!U23-1</f>
        <v>0.72829129926768532</v>
      </c>
      <c r="V37" s="3">
        <f>+'Indice PondENGHO'!V35/'Indice PondENGHO'!V23-1</f>
        <v>0.49127758052634785</v>
      </c>
      <c r="W37" s="3">
        <f>+'Indice PondENGHO'!W35/'Indice PondENGHO'!W23-1</f>
        <v>0.55141587621503452</v>
      </c>
      <c r="X37" s="3">
        <f>+'Indice PondENGHO'!X35/'Indice PondENGHO'!X23-1</f>
        <v>0.49214501866419669</v>
      </c>
      <c r="Y37" s="3">
        <f>+'Indice PondENGHO'!Y35/'Indice PondENGHO'!Y23-1</f>
        <v>0.42884743084868515</v>
      </c>
      <c r="Z37" s="3">
        <f>+'Indice PondENGHO'!Z35/'Indice PondENGHO'!Z23-1</f>
        <v>0.49831384746121299</v>
      </c>
      <c r="AA37" s="11">
        <f>+'Indice PondENGHO'!AA35/'Indice PondENGHO'!AA23-1</f>
        <v>0.58998607295482297</v>
      </c>
      <c r="AB37" s="10">
        <f>+'Indice PondENGHO'!AB35/'Indice PondENGHO'!AB23-1</f>
        <v>0.56967512946070942</v>
      </c>
      <c r="AC37" s="3">
        <f>+'Indice PondENGHO'!AC35/'Indice PondENGHO'!AC23-1</f>
        <v>0.40648905669768132</v>
      </c>
      <c r="AD37" s="3">
        <f>+'Indice PondENGHO'!AD35/'Indice PondENGHO'!AD23-1</f>
        <v>0.47321739400352603</v>
      </c>
      <c r="AE37" s="3">
        <f>+'Indice PondENGHO'!AE35/'Indice PondENGHO'!AE23-1</f>
        <v>0.51252947530838111</v>
      </c>
      <c r="AF37" s="3">
        <f>+'Indice PondENGHO'!AF35/'Indice PondENGHO'!AF23-1</f>
        <v>0.57195449573347346</v>
      </c>
      <c r="AG37" s="3">
        <f>+'Indice PondENGHO'!AG35/'Indice PondENGHO'!AG23-1</f>
        <v>0.72976273623626398</v>
      </c>
      <c r="AH37" s="3">
        <f>+'Indice PondENGHO'!AH35/'Indice PondENGHO'!AH23-1</f>
        <v>0.49098663462263903</v>
      </c>
      <c r="AI37" s="3">
        <f>+'Indice PondENGHO'!AI35/'Indice PondENGHO'!AI23-1</f>
        <v>0.54981561440968352</v>
      </c>
      <c r="AJ37" s="3">
        <f>+'Indice PondENGHO'!AJ35/'Indice PondENGHO'!AJ23-1</f>
        <v>0.48985148575415494</v>
      </c>
      <c r="AK37" s="3">
        <f>+'Indice PondENGHO'!AK35/'Indice PondENGHO'!AK23-1</f>
        <v>0.42868513185112178</v>
      </c>
      <c r="AL37" s="3">
        <f>+'Indice PondENGHO'!AL35/'Indice PondENGHO'!AL23-1</f>
        <v>0.49198941876808244</v>
      </c>
      <c r="AM37" s="11">
        <f>+'Indice PondENGHO'!AM35/'Indice PondENGHO'!AM23-1</f>
        <v>0.58505787138920673</v>
      </c>
      <c r="AN37" s="10">
        <f>+'Indice PondENGHO'!AN35/'Indice PondENGHO'!AN23-1</f>
        <v>0.56962978741612957</v>
      </c>
      <c r="AO37" s="3">
        <f>+'Indice PondENGHO'!AO35/'Indice PondENGHO'!AO23-1</f>
        <v>0.40818779641405811</v>
      </c>
      <c r="AP37" s="3">
        <f>+'Indice PondENGHO'!AP35/'Indice PondENGHO'!AP23-1</f>
        <v>0.47486703524545426</v>
      </c>
      <c r="AQ37" s="3">
        <f>+'Indice PondENGHO'!AQ35/'Indice PondENGHO'!AQ23-1</f>
        <v>0.50994502844156497</v>
      </c>
      <c r="AR37" s="3">
        <f>+'Indice PondENGHO'!AR35/'Indice PondENGHO'!AR23-1</f>
        <v>0.57166294902749604</v>
      </c>
      <c r="AS37" s="3">
        <f>+'Indice PondENGHO'!AS35/'Indice PondENGHO'!AS23-1</f>
        <v>0.71484407441774622</v>
      </c>
      <c r="AT37" s="3">
        <f>+'Indice PondENGHO'!AT35/'Indice PondENGHO'!AT23-1</f>
        <v>0.49170723750283174</v>
      </c>
      <c r="AU37" s="3">
        <f>+'Indice PondENGHO'!AU35/'Indice PondENGHO'!AU23-1</f>
        <v>0.55004133288503376</v>
      </c>
      <c r="AV37" s="3">
        <f>+'Indice PondENGHO'!AV35/'Indice PondENGHO'!AV23-1</f>
        <v>0.49195622280421847</v>
      </c>
      <c r="AW37" s="3">
        <f>+'Indice PondENGHO'!AW35/'Indice PondENGHO'!AW23-1</f>
        <v>0.4260026946587836</v>
      </c>
      <c r="AX37" s="3">
        <f>+'Indice PondENGHO'!AX35/'Indice PondENGHO'!AX23-1</f>
        <v>0.48785940186401855</v>
      </c>
      <c r="AY37" s="11">
        <f>+'Indice PondENGHO'!AY35/'Indice PondENGHO'!AY23-1</f>
        <v>0.5836854958175528</v>
      </c>
      <c r="AZ37" s="10">
        <f>+'Indice PondENGHO'!AZ35/'Indice PondENGHO'!AZ23-1</f>
        <v>0.56911158365736303</v>
      </c>
      <c r="BA37" s="3">
        <f>+'Indice PondENGHO'!BA35/'Indice PondENGHO'!BA23-1</f>
        <v>0.41221509549946389</v>
      </c>
      <c r="BB37" s="3">
        <f>+'Indice PondENGHO'!BB35/'Indice PondENGHO'!BB23-1</f>
        <v>0.47602337336243261</v>
      </c>
      <c r="BC37" s="3">
        <f>+'Indice PondENGHO'!BC35/'Indice PondENGHO'!BC23-1</f>
        <v>0.50410565688105358</v>
      </c>
      <c r="BD37" s="3">
        <f>+'Indice PondENGHO'!BD35/'Indice PondENGHO'!BD23-1</f>
        <v>0.56943129627291467</v>
      </c>
      <c r="BE37" s="3">
        <f>+'Indice PondENGHO'!BE35/'Indice PondENGHO'!BE23-1</f>
        <v>0.70308782560527261</v>
      </c>
      <c r="BF37" s="3">
        <f>+'Indice PondENGHO'!BF35/'Indice PondENGHO'!BF23-1</f>
        <v>0.49142575959230728</v>
      </c>
      <c r="BG37" s="3">
        <f>+'Indice PondENGHO'!BG35/'Indice PondENGHO'!BG23-1</f>
        <v>0.54979737865630374</v>
      </c>
      <c r="BH37" s="3">
        <f>+'Indice PondENGHO'!BH35/'Indice PondENGHO'!BH23-1</f>
        <v>0.49286451994545377</v>
      </c>
      <c r="BI37" s="3">
        <f>+'Indice PondENGHO'!BI35/'Indice PondENGHO'!BI23-1</f>
        <v>0.43378814615168015</v>
      </c>
      <c r="BJ37" s="3">
        <f>+'Indice PondENGHO'!BJ35/'Indice PondENGHO'!BJ23-1</f>
        <v>0.48067395061800555</v>
      </c>
      <c r="BK37" s="11">
        <f>+'Indice PondENGHO'!BK35/'Indice PondENGHO'!BK23-1</f>
        <v>0.57409679905779876</v>
      </c>
      <c r="BL37" s="2">
        <f t="shared" si="1"/>
        <v>43709</v>
      </c>
      <c r="BM37" s="10">
        <f>+'Indice PondENGHO'!BL35/'Indice PondENGHO'!BL23-1</f>
        <v>0.54246175548775688</v>
      </c>
      <c r="BN37" s="3">
        <f>+'Indice PondENGHO'!BM35/'Indice PondENGHO'!BM23-1</f>
        <v>0.53730289307801238</v>
      </c>
      <c r="BO37" s="3">
        <f>+'Indice PondENGHO'!BN35/'Indice PondENGHO'!BN23-1</f>
        <v>0.53847303388960377</v>
      </c>
      <c r="BP37" s="3">
        <f>+'Indice PondENGHO'!BO35/'Indice PondENGHO'!BO23-1</f>
        <v>0.53620195390592573</v>
      </c>
      <c r="BQ37" s="11">
        <f>+'Indice PondENGHO'!BP35/'Indice PondENGHO'!BP23-1</f>
        <v>0.5333875707878315</v>
      </c>
      <c r="BR37" s="10">
        <f>+'Indice PondENGHO'!BQ35/'Indice PondENGHO'!BQ23-1</f>
        <v>0.56986171773112249</v>
      </c>
      <c r="BS37" s="3">
        <f>+'Indice PondENGHO'!BR35/'Indice PondENGHO'!BR23-1</f>
        <v>0.40860221434174315</v>
      </c>
      <c r="BT37" s="3">
        <f>+'Indice PondENGHO'!BS35/'Indice PondENGHO'!BS23-1</f>
        <v>0.47459941414557894</v>
      </c>
      <c r="BU37" s="3">
        <f>+'Indice PondENGHO'!BT35/'Indice PondENGHO'!BT23-1</f>
        <v>0.51086720297428623</v>
      </c>
      <c r="BV37" s="3">
        <f>+'Indice PondENGHO'!BU35/'Indice PondENGHO'!BU23-1</f>
        <v>0.5715523667874487</v>
      </c>
      <c r="BW37" s="3">
        <f>+'Indice PondENGHO'!BV35/'Indice PondENGHO'!BV23-1</f>
        <v>0.71558419935627882</v>
      </c>
      <c r="BX37" s="3">
        <f>+'Indice PondENGHO'!BW35/'Indice PondENGHO'!BW23-1</f>
        <v>0.49130822817187658</v>
      </c>
      <c r="BY37" s="3">
        <f>+'Indice PondENGHO'!BX35/'Indice PondENGHO'!BX23-1</f>
        <v>0.55048564368915698</v>
      </c>
      <c r="BZ37" s="3">
        <f>+'Indice PondENGHO'!BY35/'Indice PondENGHO'!BY23-1</f>
        <v>0.49230798852274127</v>
      </c>
      <c r="CA37" s="3">
        <f>+'Indice PondENGHO'!BZ35/'Indice PondENGHO'!BZ23-1</f>
        <v>0.43000541169614137</v>
      </c>
      <c r="CB37" s="3">
        <f>+'Indice PondENGHO'!CA35/'Indice PondENGHO'!CA23-1</f>
        <v>0.48812405775322931</v>
      </c>
      <c r="CC37" s="11">
        <f>+'Indice PondENGHO'!CB35/'Indice PondENGHO'!CB23-1</f>
        <v>0.58284100676055717</v>
      </c>
      <c r="CD37" s="3">
        <f>+'Indice PondENGHO'!CC35/'Indice PondENGHO'!CC23-1</f>
        <v>0.53662646862767804</v>
      </c>
      <c r="CE37" s="3">
        <f>+'Indice PondENGHO'!CD35/'Indice PondENGHO'!CD23-1</f>
        <v>0.53662646862767804</v>
      </c>
      <c r="CF37" s="3">
        <f>+'[3]Infla Interanual PondENGHO'!CD37</f>
        <v>0.53640097253555896</v>
      </c>
      <c r="CG37" s="3"/>
      <c r="CI37" s="74">
        <f t="shared" si="8"/>
        <v>9.0741846999253806E-3</v>
      </c>
      <c r="CJ37" s="74">
        <f t="shared" si="3"/>
        <v>9.0741846999253806E-3</v>
      </c>
      <c r="CK37" s="74">
        <f t="shared" si="9"/>
        <v>0</v>
      </c>
      <c r="CL37" s="74"/>
      <c r="CM37" s="74"/>
      <c r="CN37" s="74">
        <f>+'[3]Infla Interanual PondENGHO'!CF37</f>
        <v>9.0546506325859255E-3</v>
      </c>
      <c r="CP37" s="74">
        <f t="shared" si="4"/>
        <v>1.9534067339455063E-5</v>
      </c>
      <c r="CT37" s="75">
        <f t="shared" si="10"/>
        <v>0.54246175548775688</v>
      </c>
      <c r="CU37" s="75">
        <f t="shared" si="11"/>
        <v>0.53730289307801238</v>
      </c>
      <c r="CV37" s="75">
        <f t="shared" si="12"/>
        <v>0.53847303388960377</v>
      </c>
      <c r="CW37" s="75">
        <f t="shared" si="13"/>
        <v>0.53620195390592573</v>
      </c>
      <c r="CX37" s="75">
        <f t="shared" si="14"/>
        <v>0.5333875707878315</v>
      </c>
      <c r="CY37" s="76">
        <f>+'[3]Infla Interanual PondENGHO'!BL37</f>
        <v>0.54222516605371163</v>
      </c>
      <c r="CZ37" s="76">
        <f>+'[3]Infla Interanual PondENGHO'!BM37</f>
        <v>0.5370845292606683</v>
      </c>
      <c r="DA37" s="76">
        <f>+'[3]Infla Interanual PondENGHO'!BN37</f>
        <v>0.53824993359714868</v>
      </c>
      <c r="DB37" s="76">
        <f>+'[3]Infla Interanual PondENGHO'!BO37</f>
        <v>0.53596839642437444</v>
      </c>
      <c r="DC37" s="76">
        <f>+'[3]Infla Interanual PondENGHO'!BP37</f>
        <v>0.5331705154211257</v>
      </c>
      <c r="DE37" s="3">
        <f t="shared" si="5"/>
        <v>2.3658943404525345E-4</v>
      </c>
      <c r="DF37" s="3">
        <f t="shared" si="16"/>
        <v>2.183638173440805E-4</v>
      </c>
      <c r="DG37" s="3">
        <f t="shared" si="16"/>
        <v>2.2310029245509178E-4</v>
      </c>
      <c r="DH37" s="3">
        <f t="shared" si="16"/>
        <v>2.3355748155129419E-4</v>
      </c>
      <c r="DI37" s="3">
        <f t="shared" si="7"/>
        <v>2.1705536670579839E-4</v>
      </c>
      <c r="DJ37" s="3">
        <f t="shared" si="15"/>
        <v>2.2549609211908184E-4</v>
      </c>
    </row>
    <row r="38" spans="1:114" x14ac:dyDescent="0.25">
      <c r="A38" s="2">
        <f t="shared" si="0"/>
        <v>43739</v>
      </c>
      <c r="B38" s="1">
        <f t="shared" si="2"/>
        <v>10</v>
      </c>
      <c r="C38" s="1">
        <v>2019</v>
      </c>
      <c r="D38" s="10">
        <f>+'Indice PondENGHO'!D36/'Indice PondENGHO'!D24-1</f>
        <v>0.51947813498925166</v>
      </c>
      <c r="E38" s="3">
        <f>+'Indice PondENGHO'!E36/'Indice PondENGHO'!E24-1</f>
        <v>0.45801213149802211</v>
      </c>
      <c r="F38" s="3">
        <f>+'Indice PondENGHO'!F36/'Indice PondENGHO'!F24-1</f>
        <v>0.47157258982911165</v>
      </c>
      <c r="G38" s="3">
        <f>+'Indice PondENGHO'!G36/'Indice PondENGHO'!G24-1</f>
        <v>0.42738355647074755</v>
      </c>
      <c r="H38" s="3">
        <f>+'Indice PondENGHO'!H36/'Indice PondENGHO'!H24-1</f>
        <v>0.62925855550860477</v>
      </c>
      <c r="I38" s="3">
        <f>+'Indice PondENGHO'!I36/'Indice PondENGHO'!I24-1</f>
        <v>0.72504853211369724</v>
      </c>
      <c r="J38" s="3">
        <f>+'Indice PondENGHO'!J36/'Indice PondENGHO'!J24-1</f>
        <v>0.433497908032072</v>
      </c>
      <c r="K38" s="3">
        <f>+'Indice PondENGHO'!K36/'Indice PondENGHO'!K24-1</f>
        <v>0.54843077738998081</v>
      </c>
      <c r="L38" s="3">
        <f>+'Indice PondENGHO'!L36/'Indice PondENGHO'!L24-1</f>
        <v>0.48003718142060237</v>
      </c>
      <c r="M38" s="3">
        <f>+'Indice PondENGHO'!M36/'Indice PondENGHO'!M24-1</f>
        <v>0.42272810890275658</v>
      </c>
      <c r="N38" s="3">
        <f>+'Indice PondENGHO'!N36/'Indice PondENGHO'!N24-1</f>
        <v>0.49485363860586506</v>
      </c>
      <c r="O38" s="11">
        <f>+'Indice PondENGHO'!O36/'Indice PondENGHO'!O24-1</f>
        <v>0.56642257877050173</v>
      </c>
      <c r="P38" s="10">
        <f>+'Indice PondENGHO'!P36/'Indice PondENGHO'!P24-1</f>
        <v>0.51894453742944369</v>
      </c>
      <c r="Q38" s="3">
        <f>+'Indice PondENGHO'!Q36/'Indice PondENGHO'!Q24-1</f>
        <v>0.46260521045351544</v>
      </c>
      <c r="R38" s="3">
        <f>+'Indice PondENGHO'!R36/'Indice PondENGHO'!R24-1</f>
        <v>0.4704877724628389</v>
      </c>
      <c r="S38" s="3">
        <f>+'Indice PondENGHO'!S36/'Indice PondENGHO'!S24-1</f>
        <v>0.4191850290579735</v>
      </c>
      <c r="T38" s="3">
        <f>+'Indice PondENGHO'!T36/'Indice PondENGHO'!T24-1</f>
        <v>0.62984869470384508</v>
      </c>
      <c r="U38" s="3">
        <f>+'Indice PondENGHO'!U36/'Indice PondENGHO'!U24-1</f>
        <v>0.716812414296496</v>
      </c>
      <c r="V38" s="3">
        <f>+'Indice PondENGHO'!V36/'Indice PondENGHO'!V24-1</f>
        <v>0.43440961755215657</v>
      </c>
      <c r="W38" s="3">
        <f>+'Indice PondENGHO'!W36/'Indice PondENGHO'!W24-1</f>
        <v>0.54663262147067337</v>
      </c>
      <c r="X38" s="3">
        <f>+'Indice PondENGHO'!X36/'Indice PondENGHO'!X24-1</f>
        <v>0.4779298420296898</v>
      </c>
      <c r="Y38" s="3">
        <f>+'Indice PondENGHO'!Y36/'Indice PondENGHO'!Y24-1</f>
        <v>0.41857221214240137</v>
      </c>
      <c r="Z38" s="3">
        <f>+'Indice PondENGHO'!Z36/'Indice PondENGHO'!Z24-1</f>
        <v>0.49066019563631502</v>
      </c>
      <c r="AA38" s="11">
        <f>+'Indice PondENGHO'!AA36/'Indice PondENGHO'!AA24-1</f>
        <v>0.55501415835939882</v>
      </c>
      <c r="AB38" s="10">
        <f>+'Indice PondENGHO'!AB36/'Indice PondENGHO'!AB24-1</f>
        <v>0.51899650354553106</v>
      </c>
      <c r="AC38" s="3">
        <f>+'Indice PondENGHO'!AC36/'Indice PondENGHO'!AC24-1</f>
        <v>0.46090110202933432</v>
      </c>
      <c r="AD38" s="3">
        <f>+'Indice PondENGHO'!AD36/'Indice PondENGHO'!AD24-1</f>
        <v>0.46935921102651545</v>
      </c>
      <c r="AE38" s="3">
        <f>+'Indice PondENGHO'!AE36/'Indice PondENGHO'!AE24-1</f>
        <v>0.41333563012597851</v>
      </c>
      <c r="AF38" s="3">
        <f>+'Indice PondENGHO'!AF36/'Indice PondENGHO'!AF24-1</f>
        <v>0.62984066220556612</v>
      </c>
      <c r="AG38" s="3">
        <f>+'Indice PondENGHO'!AG36/'Indice PondENGHO'!AG24-1</f>
        <v>0.71753638786383322</v>
      </c>
      <c r="AH38" s="3">
        <f>+'Indice PondENGHO'!AH36/'Indice PondENGHO'!AH24-1</f>
        <v>0.43490017891250421</v>
      </c>
      <c r="AI38" s="3">
        <f>+'Indice PondENGHO'!AI36/'Indice PondENGHO'!AI24-1</f>
        <v>0.54463118473836958</v>
      </c>
      <c r="AJ38" s="3">
        <f>+'Indice PondENGHO'!AJ36/'Indice PondENGHO'!AJ24-1</f>
        <v>0.47580511239604606</v>
      </c>
      <c r="AK38" s="3">
        <f>+'Indice PondENGHO'!AK36/'Indice PondENGHO'!AK24-1</f>
        <v>0.41710306282579501</v>
      </c>
      <c r="AL38" s="3">
        <f>+'Indice PondENGHO'!AL36/'Indice PondENGHO'!AL24-1</f>
        <v>0.48396469651051754</v>
      </c>
      <c r="AM38" s="11">
        <f>+'Indice PondENGHO'!AM36/'Indice PondENGHO'!AM24-1</f>
        <v>0.54949078818361974</v>
      </c>
      <c r="AN38" s="10">
        <f>+'Indice PondENGHO'!AN36/'Indice PondENGHO'!AN24-1</f>
        <v>0.51928678377235671</v>
      </c>
      <c r="AO38" s="3">
        <f>+'Indice PondENGHO'!AO36/'Indice PondENGHO'!AO24-1</f>
        <v>0.46292886698350566</v>
      </c>
      <c r="AP38" s="3">
        <f>+'Indice PondENGHO'!AP36/'Indice PondENGHO'!AP24-1</f>
        <v>0.47053416438781182</v>
      </c>
      <c r="AQ38" s="3">
        <f>+'Indice PondENGHO'!AQ36/'Indice PondENGHO'!AQ24-1</f>
        <v>0.41145936849845599</v>
      </c>
      <c r="AR38" s="3">
        <f>+'Indice PondENGHO'!AR36/'Indice PondENGHO'!AR24-1</f>
        <v>0.62993317953838557</v>
      </c>
      <c r="AS38" s="3">
        <f>+'Indice PondENGHO'!AS36/'Indice PondENGHO'!AS24-1</f>
        <v>0.70081916911395337</v>
      </c>
      <c r="AT38" s="3">
        <f>+'Indice PondENGHO'!AT36/'Indice PondENGHO'!AT24-1</f>
        <v>0.43494275364928647</v>
      </c>
      <c r="AU38" s="3">
        <f>+'Indice PondENGHO'!AU36/'Indice PondENGHO'!AU24-1</f>
        <v>0.54507676492912416</v>
      </c>
      <c r="AV38" s="3">
        <f>+'Indice PondENGHO'!AV36/'Indice PondENGHO'!AV24-1</f>
        <v>0.47857019722050032</v>
      </c>
      <c r="AW38" s="3">
        <f>+'Indice PondENGHO'!AW36/'Indice PondENGHO'!AW24-1</f>
        <v>0.41487017022406336</v>
      </c>
      <c r="AX38" s="3">
        <f>+'Indice PondENGHO'!AX36/'Indice PondENGHO'!AX24-1</f>
        <v>0.48109913170086438</v>
      </c>
      <c r="AY38" s="11">
        <f>+'Indice PondENGHO'!AY36/'Indice PondENGHO'!AY24-1</f>
        <v>0.54807946516404149</v>
      </c>
      <c r="AZ38" s="10">
        <f>+'Indice PondENGHO'!AZ36/'Indice PondENGHO'!AZ24-1</f>
        <v>0.5189211790265611</v>
      </c>
      <c r="BA38" s="3">
        <f>+'Indice PondENGHO'!BA36/'Indice PondENGHO'!BA24-1</f>
        <v>0.46743754632215717</v>
      </c>
      <c r="BB38" s="3">
        <f>+'Indice PondENGHO'!BB36/'Indice PondENGHO'!BB24-1</f>
        <v>0.47087861640214612</v>
      </c>
      <c r="BC38" s="3">
        <f>+'Indice PondENGHO'!BC36/'Indice PondENGHO'!BC24-1</f>
        <v>0.40865260970548478</v>
      </c>
      <c r="BD38" s="3">
        <f>+'Indice PondENGHO'!BD36/'Indice PondENGHO'!BD24-1</f>
        <v>0.63099828491666998</v>
      </c>
      <c r="BE38" s="3">
        <f>+'Indice PondENGHO'!BE36/'Indice PondENGHO'!BE24-1</f>
        <v>0.68730100529235405</v>
      </c>
      <c r="BF38" s="3">
        <f>+'Indice PondENGHO'!BF36/'Indice PondENGHO'!BF24-1</f>
        <v>0.43384521475201776</v>
      </c>
      <c r="BG38" s="3">
        <f>+'Indice PondENGHO'!BG36/'Indice PondENGHO'!BG24-1</f>
        <v>0.54476757703918066</v>
      </c>
      <c r="BH38" s="3">
        <f>+'Indice PondENGHO'!BH36/'Indice PondENGHO'!BH24-1</f>
        <v>0.4799581098784218</v>
      </c>
      <c r="BI38" s="3">
        <f>+'Indice PondENGHO'!BI36/'Indice PondENGHO'!BI24-1</f>
        <v>0.41918511218758669</v>
      </c>
      <c r="BJ38" s="3">
        <f>+'Indice PondENGHO'!BJ36/'Indice PondENGHO'!BJ24-1</f>
        <v>0.47442052325829853</v>
      </c>
      <c r="BK38" s="11">
        <f>+'Indice PondENGHO'!BK36/'Indice PondENGHO'!BK24-1</f>
        <v>0.5382761530895801</v>
      </c>
      <c r="BL38" s="2">
        <f t="shared" si="1"/>
        <v>43739</v>
      </c>
      <c r="BM38" s="10">
        <f>+'Indice PondENGHO'!BL36/'Indice PondENGHO'!BL24-1</f>
        <v>0.50746619431896334</v>
      </c>
      <c r="BN38" s="3">
        <f>+'Indice PondENGHO'!BM36/'Indice PondENGHO'!BM24-1</f>
        <v>0.50389161735219345</v>
      </c>
      <c r="BO38" s="3">
        <f>+'Indice PondENGHO'!BN36/'Indice PondENGHO'!BN24-1</f>
        <v>0.5057355470180418</v>
      </c>
      <c r="BP38" s="3">
        <f>+'Indice PondENGHO'!BO36/'Indice PondENGHO'!BO24-1</f>
        <v>0.50496551383467825</v>
      </c>
      <c r="BQ38" s="11">
        <f>+'Indice PondENGHO'!BP36/'Indice PondENGHO'!BP24-1</f>
        <v>0.50585520612863633</v>
      </c>
      <c r="BR38" s="10">
        <f>+'Indice PondENGHO'!BQ36/'Indice PondENGHO'!BQ24-1</f>
        <v>0.51911679683954692</v>
      </c>
      <c r="BS38" s="3">
        <f>+'Indice PondENGHO'!BR36/'Indice PondENGHO'!BR24-1</f>
        <v>0.46323693326126114</v>
      </c>
      <c r="BT38" s="3">
        <f>+'Indice PondENGHO'!BS36/'Indice PondENGHO'!BS24-1</f>
        <v>0.47055002515744659</v>
      </c>
      <c r="BU38" s="3">
        <f>+'Indice PondENGHO'!BT36/'Indice PondENGHO'!BT24-1</f>
        <v>0.41396934932998963</v>
      </c>
      <c r="BV38" s="3">
        <f>+'Indice PondENGHO'!BU36/'Indice PondENGHO'!BU24-1</f>
        <v>0.63029156403454389</v>
      </c>
      <c r="BW38" s="3">
        <f>+'Indice PondENGHO'!BV36/'Indice PondENGHO'!BV24-1</f>
        <v>0.70177104907669396</v>
      </c>
      <c r="BX38" s="3">
        <f>+'Indice PondENGHO'!BW36/'Indice PondENGHO'!BW24-1</f>
        <v>0.43434279368597672</v>
      </c>
      <c r="BY38" s="3">
        <f>+'Indice PondENGHO'!BX36/'Indice PondENGHO'!BX24-1</f>
        <v>0.54555060853334902</v>
      </c>
      <c r="BZ38" s="3">
        <f>+'Indice PondENGHO'!BY36/'Indice PondENGHO'!BY24-1</f>
        <v>0.4786947439358662</v>
      </c>
      <c r="CA38" s="3">
        <f>+'Indice PondENGHO'!BZ36/'Indice PondENGHO'!BZ24-1</f>
        <v>0.41795086602551912</v>
      </c>
      <c r="CB38" s="3">
        <f>+'Indice PondENGHO'!CA36/'Indice PondENGHO'!CA24-1</f>
        <v>0.48111653656457642</v>
      </c>
      <c r="CC38" s="11">
        <f>+'Indice PondENGHO'!CB36/'Indice PondENGHO'!CB24-1</f>
        <v>0.54742799730401281</v>
      </c>
      <c r="CD38" s="3">
        <f>+'Indice PondENGHO'!CC36/'Indice PondENGHO'!CC24-1</f>
        <v>0.5055268184993702</v>
      </c>
      <c r="CE38" s="3">
        <f>+'Indice PondENGHO'!CD36/'Indice PondENGHO'!CD24-1</f>
        <v>0.5055268184993702</v>
      </c>
      <c r="CF38" s="3">
        <f>+'[3]Infla Interanual PondENGHO'!CD38</f>
        <v>0.50536125590662406</v>
      </c>
      <c r="CG38" s="3"/>
      <c r="CI38" s="74">
        <f t="shared" si="8"/>
        <v>1.6109881903270118E-3</v>
      </c>
      <c r="CJ38" s="74">
        <f t="shared" si="3"/>
        <v>1.6109881903270118E-3</v>
      </c>
      <c r="CK38" s="74">
        <f t="shared" si="9"/>
        <v>0</v>
      </c>
      <c r="CL38" s="74"/>
      <c r="CM38" s="74"/>
      <c r="CN38" s="74">
        <f>+'[3]Infla Interanual PondENGHO'!CF38</f>
        <v>1.434368560134569E-3</v>
      </c>
      <c r="CP38" s="74">
        <f t="shared" si="4"/>
        <v>1.7661963019244276E-4</v>
      </c>
      <c r="CT38" s="75">
        <f t="shared" si="10"/>
        <v>0.50746619431896334</v>
      </c>
      <c r="CU38" s="75">
        <f t="shared" si="11"/>
        <v>0.50389161735219345</v>
      </c>
      <c r="CV38" s="75">
        <f t="shared" si="12"/>
        <v>0.5057355470180418</v>
      </c>
      <c r="CW38" s="75">
        <f t="shared" si="13"/>
        <v>0.50496551383467825</v>
      </c>
      <c r="CX38" s="75">
        <f t="shared" si="14"/>
        <v>0.50585520612863633</v>
      </c>
      <c r="CY38" s="76">
        <f>+'[3]Infla Interanual PondENGHO'!BL38</f>
        <v>0.50719726529738329</v>
      </c>
      <c r="CZ38" s="76">
        <f>+'[3]Infla Interanual PondENGHO'!BM38</f>
        <v>0.50367796471516169</v>
      </c>
      <c r="DA38" s="76">
        <f>+'[3]Infla Interanual PondENGHO'!BN38</f>
        <v>0.50553987157602243</v>
      </c>
      <c r="DB38" s="76">
        <f>+'[3]Infla Interanual PondENGHO'!BO38</f>
        <v>0.50480740234546051</v>
      </c>
      <c r="DC38" s="76">
        <f>+'[3]Infla Interanual PondENGHO'!BP38</f>
        <v>0.50576289673724872</v>
      </c>
      <c r="DE38" s="3">
        <f t="shared" si="5"/>
        <v>2.6892902158004439E-4</v>
      </c>
      <c r="DF38" s="3">
        <f t="shared" si="16"/>
        <v>2.1365263703176929E-4</v>
      </c>
      <c r="DG38" s="3">
        <f t="shared" si="16"/>
        <v>1.9567544201937181E-4</v>
      </c>
      <c r="DH38" s="3">
        <f t="shared" si="16"/>
        <v>1.5811148921773821E-4</v>
      </c>
      <c r="DI38" s="3">
        <f t="shared" si="7"/>
        <v>9.2309391387601636E-5</v>
      </c>
      <c r="DJ38" s="3">
        <f t="shared" si="15"/>
        <v>1.6556259274613794E-4</v>
      </c>
    </row>
    <row r="39" spans="1:114" x14ac:dyDescent="0.25">
      <c r="A39" s="2">
        <f t="shared" si="0"/>
        <v>43770</v>
      </c>
      <c r="B39" s="1">
        <f t="shared" si="2"/>
        <v>11</v>
      </c>
      <c r="C39" s="1">
        <v>2019</v>
      </c>
      <c r="D39" s="10">
        <f>+'Indice PondENGHO'!D37/'Indice PondENGHO'!D25-1</f>
        <v>0.54552912757550365</v>
      </c>
      <c r="E39" s="3">
        <f>+'Indice PondENGHO'!E37/'Indice PondENGHO'!E25-1</f>
        <v>0.4738733560159003</v>
      </c>
      <c r="F39" s="3">
        <f>+'Indice PondENGHO'!F37/'Indice PondENGHO'!F25-1</f>
        <v>0.50258270656410353</v>
      </c>
      <c r="G39" s="3">
        <f>+'Indice PondENGHO'!G37/'Indice PondENGHO'!G25-1</f>
        <v>0.41600525264557064</v>
      </c>
      <c r="H39" s="3">
        <f>+'Indice PondENGHO'!H37/'Indice PondENGHO'!H25-1</f>
        <v>0.58426641490880593</v>
      </c>
      <c r="I39" s="3">
        <f>+'Indice PondENGHO'!I37/'Indice PondENGHO'!I25-1</f>
        <v>0.72642203886817147</v>
      </c>
      <c r="J39" s="3">
        <f>+'Indice PondENGHO'!J37/'Indice PondENGHO'!J25-1</f>
        <v>0.46424327903471285</v>
      </c>
      <c r="K39" s="3">
        <f>+'Indice PondENGHO'!K37/'Indice PondENGHO'!K25-1</f>
        <v>0.61653502259061876</v>
      </c>
      <c r="L39" s="3">
        <f>+'Indice PondENGHO'!L37/'Indice PondENGHO'!L25-1</f>
        <v>0.49269407107258312</v>
      </c>
      <c r="M39" s="3">
        <f>+'Indice PondENGHO'!M37/'Indice PondENGHO'!M25-1</f>
        <v>0.46439774493184061</v>
      </c>
      <c r="N39" s="3">
        <f>+'Indice PondENGHO'!N37/'Indice PondENGHO'!N25-1</f>
        <v>0.50698055987321222</v>
      </c>
      <c r="O39" s="11">
        <f>+'Indice PondENGHO'!O37/'Indice PondENGHO'!O25-1</f>
        <v>0.57296915798454018</v>
      </c>
      <c r="P39" s="10">
        <f>+'Indice PondENGHO'!P37/'Indice PondENGHO'!P25-1</f>
        <v>0.54621576915630032</v>
      </c>
      <c r="Q39" s="3">
        <f>+'Indice PondENGHO'!Q37/'Indice PondENGHO'!Q25-1</f>
        <v>0.47765407461181919</v>
      </c>
      <c r="R39" s="3">
        <f>+'Indice PondENGHO'!R37/'Indice PondENGHO'!R25-1</f>
        <v>0.5018387804012503</v>
      </c>
      <c r="S39" s="3">
        <f>+'Indice PondENGHO'!S37/'Indice PondENGHO'!S25-1</f>
        <v>0.40881783712861486</v>
      </c>
      <c r="T39" s="3">
        <f>+'Indice PondENGHO'!T37/'Indice PondENGHO'!T25-1</f>
        <v>0.58375510858753699</v>
      </c>
      <c r="U39" s="3">
        <f>+'Indice PondENGHO'!U37/'Indice PondENGHO'!U25-1</f>
        <v>0.72182604568412012</v>
      </c>
      <c r="V39" s="3">
        <f>+'Indice PondENGHO'!V37/'Indice PondENGHO'!V25-1</f>
        <v>0.46351464685008681</v>
      </c>
      <c r="W39" s="3">
        <f>+'Indice PondENGHO'!W37/'Indice PondENGHO'!W25-1</f>
        <v>0.61193953155259506</v>
      </c>
      <c r="X39" s="3">
        <f>+'Indice PondENGHO'!X37/'Indice PondENGHO'!X25-1</f>
        <v>0.48987526809677684</v>
      </c>
      <c r="Y39" s="3">
        <f>+'Indice PondENGHO'!Y37/'Indice PondENGHO'!Y25-1</f>
        <v>0.47263435454940539</v>
      </c>
      <c r="Z39" s="3">
        <f>+'Indice PondENGHO'!Z37/'Indice PondENGHO'!Z25-1</f>
        <v>0.50237386122311856</v>
      </c>
      <c r="AA39" s="11">
        <f>+'Indice PondENGHO'!AA37/'Indice PondENGHO'!AA25-1</f>
        <v>0.56172364916696926</v>
      </c>
      <c r="AB39" s="10">
        <f>+'Indice PondENGHO'!AB37/'Indice PondENGHO'!AB25-1</f>
        <v>0.54687500267968869</v>
      </c>
      <c r="AC39" s="3">
        <f>+'Indice PondENGHO'!AC37/'Indice PondENGHO'!AC25-1</f>
        <v>0.4765568291879243</v>
      </c>
      <c r="AD39" s="3">
        <f>+'Indice PondENGHO'!AD37/'Indice PondENGHO'!AD25-1</f>
        <v>0.5009428053630034</v>
      </c>
      <c r="AE39" s="3">
        <f>+'Indice PondENGHO'!AE37/'Indice PondENGHO'!AE25-1</f>
        <v>0.40309706154543723</v>
      </c>
      <c r="AF39" s="3">
        <f>+'Indice PondENGHO'!AF37/'Indice PondENGHO'!AF25-1</f>
        <v>0.58414217291387915</v>
      </c>
      <c r="AG39" s="3">
        <f>+'Indice PondENGHO'!AG37/'Indice PondENGHO'!AG25-1</f>
        <v>0.72298077869885291</v>
      </c>
      <c r="AH39" s="3">
        <f>+'Indice PondENGHO'!AH37/'Indice PondENGHO'!AH25-1</f>
        <v>0.46446107360917543</v>
      </c>
      <c r="AI39" s="3">
        <f>+'Indice PondENGHO'!AI37/'Indice PondENGHO'!AI25-1</f>
        <v>0.60880033706187575</v>
      </c>
      <c r="AJ39" s="3">
        <f>+'Indice PondENGHO'!AJ37/'Indice PondENGHO'!AJ25-1</f>
        <v>0.48796555083811599</v>
      </c>
      <c r="AK39" s="3">
        <f>+'Indice PondENGHO'!AK37/'Indice PondENGHO'!AK25-1</f>
        <v>0.47354290861438919</v>
      </c>
      <c r="AL39" s="3">
        <f>+'Indice PondENGHO'!AL37/'Indice PondENGHO'!AL25-1</f>
        <v>0.49451265150206214</v>
      </c>
      <c r="AM39" s="11">
        <f>+'Indice PondENGHO'!AM37/'Indice PondENGHO'!AM25-1</f>
        <v>0.55636144909603358</v>
      </c>
      <c r="AN39" s="10">
        <f>+'Indice PondENGHO'!AN37/'Indice PondENGHO'!AN25-1</f>
        <v>0.5474844579135616</v>
      </c>
      <c r="AO39" s="3">
        <f>+'Indice PondENGHO'!AO37/'Indice PondENGHO'!AO25-1</f>
        <v>0.47818930226704293</v>
      </c>
      <c r="AP39" s="3">
        <f>+'Indice PondENGHO'!AP37/'Indice PondENGHO'!AP25-1</f>
        <v>0.5020204044358838</v>
      </c>
      <c r="AQ39" s="3">
        <f>+'Indice PondENGHO'!AQ37/'Indice PondENGHO'!AQ25-1</f>
        <v>0.40201351358452375</v>
      </c>
      <c r="AR39" s="3">
        <f>+'Indice PondENGHO'!AR37/'Indice PondENGHO'!AR25-1</f>
        <v>0.58418333918628962</v>
      </c>
      <c r="AS39" s="3">
        <f>+'Indice PondENGHO'!AS37/'Indice PondENGHO'!AS25-1</f>
        <v>0.71348711868259418</v>
      </c>
      <c r="AT39" s="3">
        <f>+'Indice PondENGHO'!AT37/'Indice PondENGHO'!AT25-1</f>
        <v>0.46193863564491089</v>
      </c>
      <c r="AU39" s="3">
        <f>+'Indice PondENGHO'!AU37/'Indice PondENGHO'!AU25-1</f>
        <v>0.60967094016859047</v>
      </c>
      <c r="AV39" s="3">
        <f>+'Indice PondENGHO'!AV37/'Indice PondENGHO'!AV25-1</f>
        <v>0.48824388127863227</v>
      </c>
      <c r="AW39" s="3">
        <f>+'Indice PondENGHO'!AW37/'Indice PondENGHO'!AW25-1</f>
        <v>0.47047285702143227</v>
      </c>
      <c r="AX39" s="3">
        <f>+'Indice PondENGHO'!AX37/'Indice PondENGHO'!AX25-1</f>
        <v>0.49124904017390603</v>
      </c>
      <c r="AY39" s="11">
        <f>+'Indice PondENGHO'!AY37/'Indice PondENGHO'!AY25-1</f>
        <v>0.55468006987240459</v>
      </c>
      <c r="AZ39" s="10">
        <f>+'Indice PondENGHO'!AZ37/'Indice PondENGHO'!AZ25-1</f>
        <v>0.54806230039230686</v>
      </c>
      <c r="BA39" s="3">
        <f>+'Indice PondENGHO'!BA37/'Indice PondENGHO'!BA25-1</f>
        <v>0.48154374399821687</v>
      </c>
      <c r="BB39" s="3">
        <f>+'Indice PondENGHO'!BB37/'Indice PondENGHO'!BB25-1</f>
        <v>0.50260015262060564</v>
      </c>
      <c r="BC39" s="3">
        <f>+'Indice PondENGHO'!BC37/'Indice PondENGHO'!BC25-1</f>
        <v>0.40184197330517568</v>
      </c>
      <c r="BD39" s="3">
        <f>+'Indice PondENGHO'!BD37/'Indice PondENGHO'!BD25-1</f>
        <v>0.58353462004905787</v>
      </c>
      <c r="BE39" s="3">
        <f>+'Indice PondENGHO'!BE37/'Indice PondENGHO'!BE25-1</f>
        <v>0.70614624827304451</v>
      </c>
      <c r="BF39" s="3">
        <f>+'Indice PondENGHO'!BF37/'Indice PondENGHO'!BF25-1</f>
        <v>0.45933800617738485</v>
      </c>
      <c r="BG39" s="3">
        <f>+'Indice PondENGHO'!BG37/'Indice PondENGHO'!BG25-1</f>
        <v>0.60693759591436258</v>
      </c>
      <c r="BH39" s="3">
        <f>+'Indice PondENGHO'!BH37/'Indice PondENGHO'!BH25-1</f>
        <v>0.48604488106673327</v>
      </c>
      <c r="BI39" s="3">
        <f>+'Indice PondENGHO'!BI37/'Indice PondENGHO'!BI25-1</f>
        <v>0.48717171862250486</v>
      </c>
      <c r="BJ39" s="3">
        <f>+'Indice PondENGHO'!BJ37/'Indice PondENGHO'!BJ25-1</f>
        <v>0.48302795042207092</v>
      </c>
      <c r="BK39" s="11">
        <f>+'Indice PondENGHO'!BK37/'Indice PondENGHO'!BK25-1</f>
        <v>0.54555503607507072</v>
      </c>
      <c r="BL39" s="2">
        <f t="shared" si="1"/>
        <v>43770</v>
      </c>
      <c r="BM39" s="10">
        <f>+'Indice PondENGHO'!BL37/'Indice PondENGHO'!BL25-1</f>
        <v>0.52530119432942124</v>
      </c>
      <c r="BN39" s="3">
        <f>+'Indice PondENGHO'!BM37/'Indice PondENGHO'!BM25-1</f>
        <v>0.52156472914907059</v>
      </c>
      <c r="BO39" s="3">
        <f>+'Indice PondENGHO'!BN37/'Indice PondENGHO'!BN25-1</f>
        <v>0.52335313010843221</v>
      </c>
      <c r="BP39" s="3">
        <f>+'Indice PondENGHO'!BO37/'Indice PondENGHO'!BO25-1</f>
        <v>0.5217695719839861</v>
      </c>
      <c r="BQ39" s="11">
        <f>+'Indice PondENGHO'!BP37/'Indice PondENGHO'!BP25-1</f>
        <v>0.52073177447769337</v>
      </c>
      <c r="BR39" s="10">
        <f>+'Indice PondENGHO'!BQ37/'Indice PondENGHO'!BQ25-1</f>
        <v>0.54690430497869702</v>
      </c>
      <c r="BS39" s="3">
        <f>+'Indice PondENGHO'!BR37/'Indice PondENGHO'!BR25-1</f>
        <v>0.4782548486227689</v>
      </c>
      <c r="BT39" s="3">
        <f>+'Indice PondENGHO'!BS37/'Indice PondENGHO'!BS25-1</f>
        <v>0.50203394722917682</v>
      </c>
      <c r="BU39" s="3">
        <f>+'Indice PondENGHO'!BT37/'Indice PondENGHO'!BT25-1</f>
        <v>0.40487361168938896</v>
      </c>
      <c r="BV39" s="3">
        <f>+'Indice PondENGHO'!BU37/'Indice PondENGHO'!BU25-1</f>
        <v>0.58386006900935761</v>
      </c>
      <c r="BW39" s="3">
        <f>+'Indice PondENGHO'!BV37/'Indice PondENGHO'!BV25-1</f>
        <v>0.71405307807105545</v>
      </c>
      <c r="BX39" s="3">
        <f>+'Indice PondENGHO'!BW37/'Indice PondENGHO'!BW25-1</f>
        <v>0.46184330426381415</v>
      </c>
      <c r="BY39" s="3">
        <f>+'Indice PondENGHO'!BX37/'Indice PondENGHO'!BX25-1</f>
        <v>0.60988532946901408</v>
      </c>
      <c r="BZ39" s="3">
        <f>+'Indice PondENGHO'!BY37/'Indice PondENGHO'!BY25-1</f>
        <v>0.48808457696384777</v>
      </c>
      <c r="CA39" s="3">
        <f>+'Indice PondENGHO'!BZ37/'Indice PondENGHO'!BZ25-1</f>
        <v>0.4775330320270923</v>
      </c>
      <c r="CB39" s="3">
        <f>+'Indice PondENGHO'!CA37/'Indice PondENGHO'!CA25-1</f>
        <v>0.49104990673971671</v>
      </c>
      <c r="CC39" s="11">
        <f>+'Indice PondENGHO'!CB37/'Indice PondENGHO'!CB25-1</f>
        <v>0.55434732442295109</v>
      </c>
      <c r="CD39" s="3">
        <f>+'Indice PondENGHO'!CC37/'Indice PondENGHO'!CC25-1</f>
        <v>0.52211289416809903</v>
      </c>
      <c r="CE39" s="3">
        <f>+'Indice PondENGHO'!CD37/'Indice PondENGHO'!CD25-1</f>
        <v>0.52211276465524525</v>
      </c>
      <c r="CF39" s="3">
        <f>+'[3]Infla Interanual PondENGHO'!CD39</f>
        <v>0.52147871327342399</v>
      </c>
      <c r="CG39" s="3"/>
      <c r="CI39" s="74">
        <f t="shared" si="8"/>
        <v>4.5694198517278739E-3</v>
      </c>
      <c r="CJ39" s="74">
        <f t="shared" si="3"/>
        <v>4.5694198517278739E-3</v>
      </c>
      <c r="CK39" s="74">
        <f t="shared" si="9"/>
        <v>0</v>
      </c>
      <c r="CL39" s="74"/>
      <c r="CM39" s="74"/>
      <c r="CN39" s="74">
        <f>+'[3]Infla Interanual PondENGHO'!CF39</f>
        <v>4.4607603668564977E-3</v>
      </c>
      <c r="CP39" s="74">
        <f t="shared" si="4"/>
        <v>1.0865948487137622E-4</v>
      </c>
      <c r="CT39" s="75">
        <f t="shared" si="10"/>
        <v>0.52530119432942124</v>
      </c>
      <c r="CU39" s="75">
        <f t="shared" si="11"/>
        <v>0.52156472914907059</v>
      </c>
      <c r="CV39" s="75">
        <f t="shared" si="12"/>
        <v>0.52335313010843221</v>
      </c>
      <c r="CW39" s="75">
        <f t="shared" si="13"/>
        <v>0.5217695719839861</v>
      </c>
      <c r="CX39" s="75">
        <f t="shared" si="14"/>
        <v>0.52073177447769337</v>
      </c>
      <c r="CY39" s="76">
        <f>+'[3]Infla Interanual PondENGHO'!BL39</f>
        <v>0.52460129172857739</v>
      </c>
      <c r="CZ39" s="76">
        <f>+'[3]Infla Interanual PondENGHO'!BM39</f>
        <v>0.52088795875601779</v>
      </c>
      <c r="DA39" s="76">
        <f>+'[3]Infla Interanual PondENGHO'!BN39</f>
        <v>0.52270065762513673</v>
      </c>
      <c r="DB39" s="76">
        <f>+'[3]Infla Interanual PondENGHO'!BO39</f>
        <v>0.52115461108633032</v>
      </c>
      <c r="DC39" s="76">
        <f>+'[3]Infla Interanual PondENGHO'!BP39</f>
        <v>0.52014053136172089</v>
      </c>
      <c r="DE39" s="3">
        <f t="shared" si="5"/>
        <v>6.9990260084384914E-4</v>
      </c>
      <c r="DF39" s="3">
        <f t="shared" si="16"/>
        <v>6.7677039305280573E-4</v>
      </c>
      <c r="DG39" s="3">
        <f t="shared" si="16"/>
        <v>6.5247248329547425E-4</v>
      </c>
      <c r="DH39" s="3">
        <f t="shared" si="16"/>
        <v>6.1496089765578077E-4</v>
      </c>
      <c r="DI39" s="3">
        <f t="shared" si="7"/>
        <v>5.9124311597247292E-4</v>
      </c>
      <c r="DJ39" s="3">
        <f t="shared" si="15"/>
        <v>6.3405138182126564E-4</v>
      </c>
    </row>
    <row r="40" spans="1:114" x14ac:dyDescent="0.25">
      <c r="A40" s="2">
        <f t="shared" si="0"/>
        <v>43800</v>
      </c>
      <c r="B40" s="1">
        <f t="shared" si="2"/>
        <v>12</v>
      </c>
      <c r="C40" s="1">
        <v>2019</v>
      </c>
      <c r="D40" s="10">
        <f>+'Indice PondENGHO'!D38/'Indice PondENGHO'!D26-1</f>
        <v>0.56612264600313189</v>
      </c>
      <c r="E40" s="3">
        <f>+'Indice PondENGHO'!E38/'Indice PondENGHO'!E26-1</f>
        <v>0.49522137587948523</v>
      </c>
      <c r="F40" s="3">
        <f>+'Indice PondENGHO'!F38/'Indice PondENGHO'!F26-1</f>
        <v>0.5198310597264566</v>
      </c>
      <c r="G40" s="3">
        <f>+'Indice PondENGHO'!G38/'Indice PondENGHO'!G26-1</f>
        <v>0.40908402576933889</v>
      </c>
      <c r="H40" s="3">
        <f>+'Indice PondENGHO'!H38/'Indice PondENGHO'!H26-1</f>
        <v>0.63839594820127843</v>
      </c>
      <c r="I40" s="3">
        <f>+'Indice PondENGHO'!I38/'Indice PondENGHO'!I26-1</f>
        <v>0.7328032916504128</v>
      </c>
      <c r="J40" s="3">
        <f>+'Indice PondENGHO'!J38/'Indice PondENGHO'!J26-1</f>
        <v>0.50186801490675514</v>
      </c>
      <c r="K40" s="3">
        <f>+'Indice PondENGHO'!K38/'Indice PondENGHO'!K26-1</f>
        <v>0.64370603461954112</v>
      </c>
      <c r="L40" s="3">
        <f>+'Indice PondENGHO'!L38/'Indice PondENGHO'!L26-1</f>
        <v>0.4884438222609746</v>
      </c>
      <c r="M40" s="3">
        <f>+'Indice PondENGHO'!M38/'Indice PondENGHO'!M26-1</f>
        <v>0.47760753355188013</v>
      </c>
      <c r="N40" s="3">
        <f>+'Indice PondENGHO'!N38/'Indice PondENGHO'!N26-1</f>
        <v>0.51459370019235129</v>
      </c>
      <c r="O40" s="11">
        <f>+'Indice PondENGHO'!O38/'Indice PondENGHO'!O26-1</f>
        <v>0.57451213499146259</v>
      </c>
      <c r="P40" s="10">
        <f>+'Indice PondENGHO'!P38/'Indice PondENGHO'!P26-1</f>
        <v>0.56660459413867925</v>
      </c>
      <c r="Q40" s="3">
        <f>+'Indice PondENGHO'!Q38/'Indice PondENGHO'!Q26-1</f>
        <v>0.4989487854916701</v>
      </c>
      <c r="R40" s="3">
        <f>+'Indice PondENGHO'!R38/'Indice PondENGHO'!R26-1</f>
        <v>0.51854945141723374</v>
      </c>
      <c r="S40" s="3">
        <f>+'Indice PondENGHO'!S38/'Indice PondENGHO'!S26-1</f>
        <v>0.39888736980758432</v>
      </c>
      <c r="T40" s="3">
        <f>+'Indice PondENGHO'!T38/'Indice PondENGHO'!T26-1</f>
        <v>0.63749176193774848</v>
      </c>
      <c r="U40" s="3">
        <f>+'Indice PondENGHO'!U38/'Indice PondENGHO'!U26-1</f>
        <v>0.72818630567174814</v>
      </c>
      <c r="V40" s="3">
        <f>+'Indice PondENGHO'!V38/'Indice PondENGHO'!V26-1</f>
        <v>0.50053271928579623</v>
      </c>
      <c r="W40" s="3">
        <f>+'Indice PondENGHO'!W38/'Indice PondENGHO'!W26-1</f>
        <v>0.64075991950109823</v>
      </c>
      <c r="X40" s="3">
        <f>+'Indice PondENGHO'!X38/'Indice PondENGHO'!X26-1</f>
        <v>0.48573039664645501</v>
      </c>
      <c r="Y40" s="3">
        <f>+'Indice PondENGHO'!Y38/'Indice PondENGHO'!Y26-1</f>
        <v>0.48920544510313602</v>
      </c>
      <c r="Z40" s="3">
        <f>+'Indice PondENGHO'!Z38/'Indice PondENGHO'!Z26-1</f>
        <v>0.51012947404743936</v>
      </c>
      <c r="AA40" s="11">
        <f>+'Indice PondENGHO'!AA38/'Indice PondENGHO'!AA26-1</f>
        <v>0.56398750815951382</v>
      </c>
      <c r="AB40" s="10">
        <f>+'Indice PondENGHO'!AB38/'Indice PondENGHO'!AB26-1</f>
        <v>0.56712987821903393</v>
      </c>
      <c r="AC40" s="3">
        <f>+'Indice PondENGHO'!AC38/'Indice PondENGHO'!AC26-1</f>
        <v>0.49793468949913922</v>
      </c>
      <c r="AD40" s="3">
        <f>+'Indice PondENGHO'!AD38/'Indice PondENGHO'!AD26-1</f>
        <v>0.51753221316436493</v>
      </c>
      <c r="AE40" s="3">
        <f>+'Indice PondENGHO'!AE38/'Indice PondENGHO'!AE26-1</f>
        <v>0.39215582073736854</v>
      </c>
      <c r="AF40" s="3">
        <f>+'Indice PondENGHO'!AF38/'Indice PondENGHO'!AF26-1</f>
        <v>0.63687819045973093</v>
      </c>
      <c r="AG40" s="3">
        <f>+'Indice PondENGHO'!AG38/'Indice PondENGHO'!AG26-1</f>
        <v>0.72888241789797958</v>
      </c>
      <c r="AH40" s="3">
        <f>+'Indice PondENGHO'!AH38/'Indice PondENGHO'!AH26-1</f>
        <v>0.50317771950064705</v>
      </c>
      <c r="AI40" s="3">
        <f>+'Indice PondENGHO'!AI38/'Indice PondENGHO'!AI26-1</f>
        <v>0.63866940520144699</v>
      </c>
      <c r="AJ40" s="3">
        <f>+'Indice PondENGHO'!AJ38/'Indice PondENGHO'!AJ26-1</f>
        <v>0.48354579174258783</v>
      </c>
      <c r="AK40" s="3">
        <f>+'Indice PondENGHO'!AK38/'Indice PondENGHO'!AK26-1</f>
        <v>0.49098564974784287</v>
      </c>
      <c r="AL40" s="3">
        <f>+'Indice PondENGHO'!AL38/'Indice PondENGHO'!AL26-1</f>
        <v>0.50319860168533004</v>
      </c>
      <c r="AM40" s="11">
        <f>+'Indice PondENGHO'!AM38/'Indice PondENGHO'!AM26-1</f>
        <v>0.55940907025604436</v>
      </c>
      <c r="AN40" s="10">
        <f>+'Indice PondENGHO'!AN38/'Indice PondENGHO'!AN26-1</f>
        <v>0.56762161395903821</v>
      </c>
      <c r="AO40" s="3">
        <f>+'Indice PondENGHO'!AO38/'Indice PondENGHO'!AO26-1</f>
        <v>0.49961813781318165</v>
      </c>
      <c r="AP40" s="3">
        <f>+'Indice PondENGHO'!AP38/'Indice PondENGHO'!AP26-1</f>
        <v>0.51937757104506455</v>
      </c>
      <c r="AQ40" s="3">
        <f>+'Indice PondENGHO'!AQ38/'Indice PondENGHO'!AQ26-1</f>
        <v>0.39012694874872778</v>
      </c>
      <c r="AR40" s="3">
        <f>+'Indice PondENGHO'!AR38/'Indice PondENGHO'!AR26-1</f>
        <v>0.63671359693820606</v>
      </c>
      <c r="AS40" s="3">
        <f>+'Indice PondENGHO'!AS38/'Indice PondENGHO'!AS26-1</f>
        <v>0.71887841538613695</v>
      </c>
      <c r="AT40" s="3">
        <f>+'Indice PondENGHO'!AT38/'Indice PondENGHO'!AT26-1</f>
        <v>0.49938999903896963</v>
      </c>
      <c r="AU40" s="3">
        <f>+'Indice PondENGHO'!AU38/'Indice PondENGHO'!AU26-1</f>
        <v>0.63903748470361244</v>
      </c>
      <c r="AV40" s="3">
        <f>+'Indice PondENGHO'!AV38/'Indice PondENGHO'!AV26-1</f>
        <v>0.48413753432618001</v>
      </c>
      <c r="AW40" s="3">
        <f>+'Indice PondENGHO'!AW38/'Indice PondENGHO'!AW26-1</f>
        <v>0.48768897528930433</v>
      </c>
      <c r="AX40" s="3">
        <f>+'Indice PondENGHO'!AX38/'Indice PondENGHO'!AX26-1</f>
        <v>0.50023551797883004</v>
      </c>
      <c r="AY40" s="11">
        <f>+'Indice PondENGHO'!AY38/'Indice PondENGHO'!AY26-1</f>
        <v>0.55700937000217854</v>
      </c>
      <c r="AZ40" s="10">
        <f>+'Indice PondENGHO'!AZ38/'Indice PondENGHO'!AZ26-1</f>
        <v>0.56765058348946162</v>
      </c>
      <c r="BA40" s="3">
        <f>+'Indice PondENGHO'!BA38/'Indice PondENGHO'!BA26-1</f>
        <v>0.50301140587932247</v>
      </c>
      <c r="BB40" s="3">
        <f>+'Indice PondENGHO'!BB38/'Indice PondENGHO'!BB26-1</f>
        <v>0.52074331732249646</v>
      </c>
      <c r="BC40" s="3">
        <f>+'Indice PondENGHO'!BC38/'Indice PondENGHO'!BC26-1</f>
        <v>0.38737775645810535</v>
      </c>
      <c r="BD40" s="3">
        <f>+'Indice PondENGHO'!BD38/'Indice PondENGHO'!BD26-1</f>
        <v>0.63666913673650227</v>
      </c>
      <c r="BE40" s="3">
        <f>+'Indice PondENGHO'!BE38/'Indice PondENGHO'!BE26-1</f>
        <v>0.71107550860906699</v>
      </c>
      <c r="BF40" s="3">
        <f>+'Indice PondENGHO'!BF38/'Indice PondENGHO'!BF26-1</f>
        <v>0.49665707471343956</v>
      </c>
      <c r="BG40" s="3">
        <f>+'Indice PondENGHO'!BG38/'Indice PondENGHO'!BG26-1</f>
        <v>0.63870439538898216</v>
      </c>
      <c r="BH40" s="3">
        <f>+'Indice PondENGHO'!BH38/'Indice PondENGHO'!BH26-1</f>
        <v>0.48304041150929211</v>
      </c>
      <c r="BI40" s="3">
        <f>+'Indice PondENGHO'!BI38/'Indice PondENGHO'!BI26-1</f>
        <v>0.50702776747498701</v>
      </c>
      <c r="BJ40" s="3">
        <f>+'Indice PondENGHO'!BJ38/'Indice PondENGHO'!BJ26-1</f>
        <v>0.49406106970646202</v>
      </c>
      <c r="BK40" s="11">
        <f>+'Indice PondENGHO'!BK38/'Indice PondENGHO'!BK26-1</f>
        <v>0.54775663318045775</v>
      </c>
      <c r="BL40" s="2">
        <f t="shared" si="1"/>
        <v>43800</v>
      </c>
      <c r="BM40" s="10">
        <f>+'Indice PondENGHO'!BL38/'Indice PondENGHO'!BL26-1</f>
        <v>0.54242598901750916</v>
      </c>
      <c r="BN40" s="3">
        <f>+'Indice PondENGHO'!BM38/'Indice PondENGHO'!BM26-1</f>
        <v>0.53839615496654991</v>
      </c>
      <c r="BO40" s="3">
        <f>+'Indice PondENGHO'!BN38/'Indice PondENGHO'!BN26-1</f>
        <v>0.53997276395582716</v>
      </c>
      <c r="BP40" s="3">
        <f>+'Indice PondENGHO'!BO38/'Indice PondENGHO'!BO26-1</f>
        <v>0.53854912711837666</v>
      </c>
      <c r="BQ40" s="11">
        <f>+'Indice PondENGHO'!BP38/'Indice PondENGHO'!BP26-1</f>
        <v>0.53723545417260032</v>
      </c>
      <c r="BR40" s="10">
        <f>+'Indice PondENGHO'!BQ38/'Indice PondENGHO'!BQ26-1</f>
        <v>0.56707022173713284</v>
      </c>
      <c r="BS40" s="3">
        <f>+'Indice PondENGHO'!BR38/'Indice PondENGHO'!BR26-1</f>
        <v>0.49965152719711026</v>
      </c>
      <c r="BT40" s="3">
        <f>+'Indice PondENGHO'!BS38/'Indice PondENGHO'!BS26-1</f>
        <v>0.5193524530513105</v>
      </c>
      <c r="BU40" s="3">
        <f>+'Indice PondENGHO'!BT38/'Indice PondENGHO'!BT26-1</f>
        <v>0.39319149141938303</v>
      </c>
      <c r="BV40" s="3">
        <f>+'Indice PondENGHO'!BU38/'Indice PondENGHO'!BU26-1</f>
        <v>0.63696695672644998</v>
      </c>
      <c r="BW40" s="3">
        <f>+'Indice PondENGHO'!BV38/'Indice PondENGHO'!BV26-1</f>
        <v>0.71951301159521197</v>
      </c>
      <c r="BX40" s="3">
        <f>+'Indice PondENGHO'!BW38/'Indice PondENGHO'!BW26-1</f>
        <v>0.49940600046105077</v>
      </c>
      <c r="BY40" s="3">
        <f>+'Indice PondENGHO'!BX38/'Indice PondENGHO'!BX26-1</f>
        <v>0.63969800239976093</v>
      </c>
      <c r="BZ40" s="3">
        <f>+'Indice PondENGHO'!BY38/'Indice PondENGHO'!BY26-1</f>
        <v>0.48431305136222114</v>
      </c>
      <c r="CA40" s="3">
        <f>+'Indice PondENGHO'!BZ38/'Indice PondENGHO'!BZ26-1</f>
        <v>0.4955043855626764</v>
      </c>
      <c r="CB40" s="3">
        <f>+'Indice PondENGHO'!CA38/'Indice PondENGHO'!CA26-1</f>
        <v>0.50055982763811468</v>
      </c>
      <c r="CC40" s="11">
        <f>+'Indice PondENGHO'!CB38/'Indice PondENGHO'!CB26-1</f>
        <v>0.55666402899128098</v>
      </c>
      <c r="CD40" s="3">
        <f>+'Indice PondENGHO'!CC38/'Indice PondENGHO'!CC26-1</f>
        <v>0.53882318378220062</v>
      </c>
      <c r="CE40" s="3">
        <f>+'Indice PondENGHO'!CD38/'Indice PondENGHO'!CD26-1</f>
        <v>0.53882347647750284</v>
      </c>
      <c r="CF40" s="3">
        <f>+'[3]Infla Interanual PondENGHO'!CD40</f>
        <v>0.53897674116966909</v>
      </c>
      <c r="CG40" s="3"/>
      <c r="CI40" s="74">
        <f t="shared" si="8"/>
        <v>5.190534844908834E-3</v>
      </c>
      <c r="CJ40" s="74">
        <f t="shared" si="3"/>
        <v>5.190534844908834E-3</v>
      </c>
      <c r="CK40" s="74">
        <f t="shared" si="9"/>
        <v>0</v>
      </c>
      <c r="CL40" s="74"/>
      <c r="CM40" s="74"/>
      <c r="CN40" s="74">
        <f>+'[3]Infla Interanual PondENGHO'!CF40</f>
        <v>5.2828254372605521E-3</v>
      </c>
      <c r="CP40" s="74">
        <f t="shared" si="4"/>
        <v>-9.2290592351718104E-5</v>
      </c>
      <c r="CT40" s="75">
        <f t="shared" si="10"/>
        <v>0.54242598901750916</v>
      </c>
      <c r="CU40" s="75">
        <f t="shared" si="11"/>
        <v>0.53839615496654991</v>
      </c>
      <c r="CV40" s="75">
        <f t="shared" si="12"/>
        <v>0.53997276395582716</v>
      </c>
      <c r="CW40" s="75">
        <f t="shared" si="13"/>
        <v>0.53854912711837666</v>
      </c>
      <c r="CX40" s="75">
        <f t="shared" si="14"/>
        <v>0.53723545417260032</v>
      </c>
      <c r="CY40" s="76">
        <f>+'[3]Infla Interanual PondENGHO'!BL40</f>
        <v>0.54264821778051164</v>
      </c>
      <c r="CZ40" s="76">
        <f>+'[3]Infla Interanual PondENGHO'!BM40</f>
        <v>0.53857632148815249</v>
      </c>
      <c r="DA40" s="76">
        <f>+'[3]Infla Interanual PondENGHO'!BN40</f>
        <v>0.54012303929074967</v>
      </c>
      <c r="DB40" s="76">
        <f>+'[3]Infla Interanual PondENGHO'!BO40</f>
        <v>0.53868402382852332</v>
      </c>
      <c r="DC40" s="76">
        <f>+'[3]Infla Interanual PondENGHO'!BP40</f>
        <v>0.53736539234325109</v>
      </c>
      <c r="DE40" s="3">
        <f t="shared" si="5"/>
        <v>-2.2222876300248551E-4</v>
      </c>
      <c r="DF40" s="3">
        <f t="shared" si="16"/>
        <v>-1.8016652160257607E-4</v>
      </c>
      <c r="DG40" s="3">
        <f t="shared" si="16"/>
        <v>-1.5027533492251166E-4</v>
      </c>
      <c r="DH40" s="3">
        <f t="shared" si="16"/>
        <v>-1.3489671014665916E-4</v>
      </c>
      <c r="DI40" s="3">
        <f t="shared" si="7"/>
        <v>-1.299381706507674E-4</v>
      </c>
      <c r="DJ40" s="3">
        <f t="shared" si="15"/>
        <v>-1.5326469216625505E-4</v>
      </c>
    </row>
    <row r="41" spans="1:114" x14ac:dyDescent="0.25">
      <c r="A41" s="2">
        <f t="shared" si="0"/>
        <v>43831</v>
      </c>
      <c r="B41" s="1">
        <f t="shared" si="2"/>
        <v>1</v>
      </c>
      <c r="C41" s="1">
        <v>2020</v>
      </c>
      <c r="D41" s="10">
        <f>+'Indice PondENGHO'!D39/'Indice PondENGHO'!D27-1</f>
        <v>0.58973812896981825</v>
      </c>
      <c r="E41" s="3">
        <f>+'Indice PondENGHO'!E39/'Indice PondENGHO'!E27-1</f>
        <v>0.51121693098009247</v>
      </c>
      <c r="F41" s="3">
        <f>+'Indice PondENGHO'!F39/'Indice PondENGHO'!F27-1</f>
        <v>0.54269985941232046</v>
      </c>
      <c r="G41" s="3">
        <f>+'Indice PondENGHO'!G39/'Indice PondENGHO'!G27-1</f>
        <v>0.37043673743253347</v>
      </c>
      <c r="H41" s="3">
        <f>+'Indice PondENGHO'!H39/'Indice PondENGHO'!H27-1</f>
        <v>0.57793756332005075</v>
      </c>
      <c r="I41" s="3">
        <f>+'Indice PondENGHO'!I39/'Indice PondENGHO'!I27-1</f>
        <v>0.64654625074822469</v>
      </c>
      <c r="J41" s="3">
        <f>+'Indice PondENGHO'!J39/'Indice PondENGHO'!J27-1</f>
        <v>0.49467388669114287</v>
      </c>
      <c r="K41" s="3">
        <f>+'Indice PondENGHO'!K39/'Indice PondENGHO'!K27-1</f>
        <v>0.5346270704816829</v>
      </c>
      <c r="L41" s="3">
        <f>+'Indice PondENGHO'!L39/'Indice PondENGHO'!L27-1</f>
        <v>0.50543076291033939</v>
      </c>
      <c r="M41" s="3">
        <f>+'Indice PondENGHO'!M39/'Indice PondENGHO'!M27-1</f>
        <v>0.47851329874781379</v>
      </c>
      <c r="N41" s="3">
        <f>+'Indice PondENGHO'!N39/'Indice PondENGHO'!N27-1</f>
        <v>0.51778860763963008</v>
      </c>
      <c r="O41" s="11">
        <f>+'Indice PondENGHO'!O39/'Indice PondENGHO'!O27-1</f>
        <v>0.56383725711968835</v>
      </c>
      <c r="P41" s="10">
        <f>+'Indice PondENGHO'!P39/'Indice PondENGHO'!P27-1</f>
        <v>0.58868164696756176</v>
      </c>
      <c r="Q41" s="3">
        <f>+'Indice PondENGHO'!Q39/'Indice PondENGHO'!Q27-1</f>
        <v>0.51449789311193617</v>
      </c>
      <c r="R41" s="3">
        <f>+'Indice PondENGHO'!R39/'Indice PondENGHO'!R27-1</f>
        <v>0.54365112335019616</v>
      </c>
      <c r="S41" s="3">
        <f>+'Indice PondENGHO'!S39/'Indice PondENGHO'!S27-1</f>
        <v>0.36401400650389704</v>
      </c>
      <c r="T41" s="3">
        <f>+'Indice PondENGHO'!T39/'Indice PondENGHO'!T27-1</f>
        <v>0.57571388708808446</v>
      </c>
      <c r="U41" s="3">
        <f>+'Indice PondENGHO'!U39/'Indice PondENGHO'!U27-1</f>
        <v>0.64322291141201204</v>
      </c>
      <c r="V41" s="3">
        <f>+'Indice PondENGHO'!V39/'Indice PondENGHO'!V27-1</f>
        <v>0.49104833365556755</v>
      </c>
      <c r="W41" s="3">
        <f>+'Indice PondENGHO'!W39/'Indice PondENGHO'!W27-1</f>
        <v>0.53108991227873448</v>
      </c>
      <c r="X41" s="3">
        <f>+'Indice PondENGHO'!X39/'Indice PondENGHO'!X27-1</f>
        <v>0.50521638648481826</v>
      </c>
      <c r="Y41" s="3">
        <f>+'Indice PondENGHO'!Y39/'Indice PondENGHO'!Y27-1</f>
        <v>0.49543832936959009</v>
      </c>
      <c r="Z41" s="3">
        <f>+'Indice PondENGHO'!Z39/'Indice PondENGHO'!Z27-1</f>
        <v>0.51375913461017353</v>
      </c>
      <c r="AA41" s="11">
        <f>+'Indice PondENGHO'!AA39/'Indice PondENGHO'!AA27-1</f>
        <v>0.55489975900091193</v>
      </c>
      <c r="AB41" s="10">
        <f>+'Indice PondENGHO'!AB39/'Indice PondENGHO'!AB27-1</f>
        <v>0.58841183262079233</v>
      </c>
      <c r="AC41" s="3">
        <f>+'Indice PondENGHO'!AC39/'Indice PondENGHO'!AC27-1</f>
        <v>0.51368150640300114</v>
      </c>
      <c r="AD41" s="3">
        <f>+'Indice PondENGHO'!AD39/'Indice PondENGHO'!AD27-1</f>
        <v>0.54412467482666815</v>
      </c>
      <c r="AE41" s="3">
        <f>+'Indice PondENGHO'!AE39/'Indice PondENGHO'!AE27-1</f>
        <v>0.35917524723484839</v>
      </c>
      <c r="AF41" s="3">
        <f>+'Indice PondENGHO'!AF39/'Indice PondENGHO'!AF27-1</f>
        <v>0.57471925518462741</v>
      </c>
      <c r="AG41" s="3">
        <f>+'Indice PondENGHO'!AG39/'Indice PondENGHO'!AG27-1</f>
        <v>0.64500751006953272</v>
      </c>
      <c r="AH41" s="3">
        <f>+'Indice PondENGHO'!AH39/'Indice PondENGHO'!AH27-1</f>
        <v>0.49293499969444343</v>
      </c>
      <c r="AI41" s="3">
        <f>+'Indice PondENGHO'!AI39/'Indice PondENGHO'!AI27-1</f>
        <v>0.5287293434100202</v>
      </c>
      <c r="AJ41" s="3">
        <f>+'Indice PondENGHO'!AJ39/'Indice PondENGHO'!AJ27-1</f>
        <v>0.50434708697723218</v>
      </c>
      <c r="AK41" s="3">
        <f>+'Indice PondENGHO'!AK39/'Indice PondENGHO'!AK27-1</f>
        <v>0.49911172444793528</v>
      </c>
      <c r="AL41" s="3">
        <f>+'Indice PondENGHO'!AL39/'Indice PondENGHO'!AL27-1</f>
        <v>0.5084446705256509</v>
      </c>
      <c r="AM41" s="11">
        <f>+'Indice PondENGHO'!AM39/'Indice PondENGHO'!AM27-1</f>
        <v>0.55121785740365969</v>
      </c>
      <c r="AN41" s="10">
        <f>+'Indice PondENGHO'!AN39/'Indice PondENGHO'!AN27-1</f>
        <v>0.58829864484344685</v>
      </c>
      <c r="AO41" s="3">
        <f>+'Indice PondENGHO'!AO39/'Indice PondENGHO'!AO27-1</f>
        <v>0.51527141032496382</v>
      </c>
      <c r="AP41" s="3">
        <f>+'Indice PondENGHO'!AP39/'Indice PondENGHO'!AP27-1</f>
        <v>0.54547930704475811</v>
      </c>
      <c r="AQ41" s="3">
        <f>+'Indice PondENGHO'!AQ39/'Indice PondENGHO'!AQ27-1</f>
        <v>0.35753651646957429</v>
      </c>
      <c r="AR41" s="3">
        <f>+'Indice PondENGHO'!AR39/'Indice PondENGHO'!AR27-1</f>
        <v>0.57448647931378605</v>
      </c>
      <c r="AS41" s="3">
        <f>+'Indice PondENGHO'!AS39/'Indice PondENGHO'!AS27-1</f>
        <v>0.6375430985441719</v>
      </c>
      <c r="AT41" s="3">
        <f>+'Indice PondENGHO'!AT39/'Indice PondENGHO'!AT27-1</f>
        <v>0.48641346590629775</v>
      </c>
      <c r="AU41" s="3">
        <f>+'Indice PondENGHO'!AU39/'Indice PondENGHO'!AU27-1</f>
        <v>0.52935910121297036</v>
      </c>
      <c r="AV41" s="3">
        <f>+'Indice PondENGHO'!AV39/'Indice PondENGHO'!AV27-1</f>
        <v>0.50607332303992636</v>
      </c>
      <c r="AW41" s="3">
        <f>+'Indice PondENGHO'!AW39/'Indice PondENGHO'!AW27-1</f>
        <v>0.49431001402289576</v>
      </c>
      <c r="AX41" s="3">
        <f>+'Indice PondENGHO'!AX39/'Indice PondENGHO'!AX27-1</f>
        <v>0.50648134800179845</v>
      </c>
      <c r="AY41" s="11">
        <f>+'Indice PondENGHO'!AY39/'Indice PondENGHO'!AY27-1</f>
        <v>0.54920148203703945</v>
      </c>
      <c r="AZ41" s="10">
        <f>+'Indice PondENGHO'!AZ39/'Indice PondENGHO'!AZ27-1</f>
        <v>0.58694741659199856</v>
      </c>
      <c r="BA41" s="3">
        <f>+'Indice PondENGHO'!BA39/'Indice PondENGHO'!BA27-1</f>
        <v>0.51826595972621292</v>
      </c>
      <c r="BB41" s="3">
        <f>+'Indice PondENGHO'!BB39/'Indice PondENGHO'!BB27-1</f>
        <v>0.54703396581126329</v>
      </c>
      <c r="BC41" s="3">
        <f>+'Indice PondENGHO'!BC39/'Indice PondENGHO'!BC27-1</f>
        <v>0.35579624446705416</v>
      </c>
      <c r="BD41" s="3">
        <f>+'Indice PondENGHO'!BD39/'Indice PondENGHO'!BD27-1</f>
        <v>0.57282793212711702</v>
      </c>
      <c r="BE41" s="3">
        <f>+'Indice PondENGHO'!BE39/'Indice PondENGHO'!BE27-1</f>
        <v>0.63210625399959319</v>
      </c>
      <c r="BF41" s="3">
        <f>+'Indice PondENGHO'!BF39/'Indice PondENGHO'!BF27-1</f>
        <v>0.4818088616735503</v>
      </c>
      <c r="BG41" s="3">
        <f>+'Indice PondENGHO'!BG39/'Indice PondENGHO'!BG27-1</f>
        <v>0.5281531338893779</v>
      </c>
      <c r="BH41" s="3">
        <f>+'Indice PondENGHO'!BH39/'Indice PondENGHO'!BH27-1</f>
        <v>0.507349777115782</v>
      </c>
      <c r="BI41" s="3">
        <f>+'Indice PondENGHO'!BI39/'Indice PondENGHO'!BI27-1</f>
        <v>0.51623774559414959</v>
      </c>
      <c r="BJ41" s="3">
        <f>+'Indice PondENGHO'!BJ39/'Indice PondENGHO'!BJ27-1</f>
        <v>0.50231605655573852</v>
      </c>
      <c r="BK41" s="11">
        <f>+'Indice PondENGHO'!BK39/'Indice PondENGHO'!BK27-1</f>
        <v>0.54051416732557334</v>
      </c>
      <c r="BL41" s="2">
        <f t="shared" si="1"/>
        <v>43831</v>
      </c>
      <c r="BM41" s="10">
        <f>+'Indice PondENGHO'!BL39/'Indice PondENGHO'!BL27-1</f>
        <v>0.53981916532719687</v>
      </c>
      <c r="BN41" s="3">
        <f>+'Indice PondENGHO'!BM39/'Indice PondENGHO'!BM27-1</f>
        <v>0.53237680228750417</v>
      </c>
      <c r="BO41" s="3">
        <f>+'Indice PondENGHO'!BN39/'Indice PondENGHO'!BN27-1</f>
        <v>0.53205334418958916</v>
      </c>
      <c r="BP41" s="3">
        <f>+'Indice PondENGHO'!BO39/'Indice PondENGHO'!BO27-1</f>
        <v>0.52826937714670397</v>
      </c>
      <c r="BQ41" s="11">
        <f>+'Indice PondENGHO'!BP39/'Indice PondENGHO'!BP27-1</f>
        <v>0.52393163777507978</v>
      </c>
      <c r="BR41" s="10">
        <f>+'Indice PondENGHO'!BQ39/'Indice PondENGHO'!BQ27-1</f>
        <v>0.58834610343764115</v>
      </c>
      <c r="BS41" s="3">
        <f>+'Indice PondENGHO'!BR39/'Indice PondENGHO'!BR27-1</f>
        <v>0.51522608614864307</v>
      </c>
      <c r="BT41" s="3">
        <f>+'Indice PondENGHO'!BS39/'Indice PondENGHO'!BS27-1</f>
        <v>0.54498958742974768</v>
      </c>
      <c r="BU41" s="3">
        <f>+'Indice PondENGHO'!BT39/'Indice PondENGHO'!BT27-1</f>
        <v>0.35980383425054097</v>
      </c>
      <c r="BV41" s="3">
        <f>+'Indice PondENGHO'!BU39/'Indice PondENGHO'!BU27-1</f>
        <v>0.57429105515113554</v>
      </c>
      <c r="BW41" s="3">
        <f>+'Indice PondENGHO'!BV39/'Indice PondENGHO'!BV27-1</f>
        <v>0.63793285340379891</v>
      </c>
      <c r="BX41" s="3">
        <f>+'Indice PondENGHO'!BW39/'Indice PondENGHO'!BW27-1</f>
        <v>0.48719815862727112</v>
      </c>
      <c r="BY41" s="3">
        <f>+'Indice PondENGHO'!BX39/'Indice PondENGHO'!BX27-1</f>
        <v>0.5297835102007471</v>
      </c>
      <c r="BZ41" s="3">
        <f>+'Indice PondENGHO'!BY39/'Indice PondENGHO'!BY27-1</f>
        <v>0.50607384661482757</v>
      </c>
      <c r="CA41" s="3">
        <f>+'Indice PondENGHO'!BZ39/'Indice PondENGHO'!BZ27-1</f>
        <v>0.50300194334944992</v>
      </c>
      <c r="CB41" s="3">
        <f>+'Indice PondENGHO'!CA39/'Indice PondENGHO'!CA27-1</f>
        <v>0.50690248569944241</v>
      </c>
      <c r="CC41" s="11">
        <f>+'Indice PondENGHO'!CB39/'Indice PondENGHO'!CB27-1</f>
        <v>0.54854493143358596</v>
      </c>
      <c r="CD41" s="3">
        <f>+'Indice PondENGHO'!CC39/'Indice PondENGHO'!CC27-1</f>
        <v>0.52957737663454818</v>
      </c>
      <c r="CE41" s="3">
        <f>+'Indice PondENGHO'!CD39/'Indice PondENGHO'!CD27-1</f>
        <v>0.52957737663454818</v>
      </c>
      <c r="CF41" s="3">
        <f>+'[3]Infla Interanual PondENGHO'!CD41</f>
        <v>0.52920748209709489</v>
      </c>
      <c r="CG41" s="3"/>
      <c r="CI41" s="74">
        <f t="shared" si="8"/>
        <v>1.5887527552117087E-2</v>
      </c>
      <c r="CJ41" s="74">
        <f t="shared" si="3"/>
        <v>1.5887527552117087E-2</v>
      </c>
      <c r="CK41" s="74">
        <f t="shared" si="9"/>
        <v>0</v>
      </c>
      <c r="CL41" s="74"/>
      <c r="CM41" s="74"/>
      <c r="CN41" s="74">
        <f>+'[3]Infla Interanual PondENGHO'!CF41</f>
        <v>1.6053447040742297E-2</v>
      </c>
      <c r="CP41" s="74">
        <f t="shared" si="4"/>
        <v>-1.6591948862521022E-4</v>
      </c>
      <c r="CT41" s="75">
        <f t="shared" si="10"/>
        <v>0.53981916532719687</v>
      </c>
      <c r="CU41" s="75">
        <f t="shared" si="11"/>
        <v>0.53237680228750417</v>
      </c>
      <c r="CV41" s="75">
        <f t="shared" si="12"/>
        <v>0.53205334418958916</v>
      </c>
      <c r="CW41" s="75">
        <f t="shared" si="13"/>
        <v>0.52826937714670397</v>
      </c>
      <c r="CX41" s="75">
        <f t="shared" si="14"/>
        <v>0.52393163777507978</v>
      </c>
      <c r="CY41" s="76">
        <f>+'[3]Infla Interanual PondENGHO'!BL41</f>
        <v>0.53954808416806044</v>
      </c>
      <c r="CZ41" s="76">
        <f>+'[3]Infla Interanual PondENGHO'!BM41</f>
        <v>0.53204287734348799</v>
      </c>
      <c r="DA41" s="76">
        <f>+'[3]Infla Interanual PondENGHO'!BN41</f>
        <v>0.53170224927219234</v>
      </c>
      <c r="DB41" s="76">
        <f>+'[3]Infla Interanual PondENGHO'!BO41</f>
        <v>0.52790115745297284</v>
      </c>
      <c r="DC41" s="76">
        <f>+'[3]Infla Interanual PondENGHO'!BP41</f>
        <v>0.52349463712731814</v>
      </c>
      <c r="DE41" s="3">
        <f t="shared" si="5"/>
        <v>2.710811591364326E-4</v>
      </c>
      <c r="DF41" s="3">
        <f t="shared" si="16"/>
        <v>3.33924944016184E-4</v>
      </c>
      <c r="DG41" s="3">
        <f t="shared" si="16"/>
        <v>3.5109491739682142E-4</v>
      </c>
      <c r="DH41" s="3">
        <f t="shared" si="16"/>
        <v>3.6821969373113106E-4</v>
      </c>
      <c r="DI41" s="3">
        <f t="shared" si="7"/>
        <v>4.3700064776164282E-4</v>
      </c>
      <c r="DJ41" s="3">
        <f t="shared" si="15"/>
        <v>3.6989453745328582E-4</v>
      </c>
    </row>
    <row r="42" spans="1:114" x14ac:dyDescent="0.25">
      <c r="A42" s="2">
        <f t="shared" si="0"/>
        <v>43862</v>
      </c>
      <c r="B42" s="1">
        <f t="shared" si="2"/>
        <v>2</v>
      </c>
      <c r="C42" s="1">
        <v>2020</v>
      </c>
      <c r="D42" s="10">
        <f>+'Indice PondENGHO'!D40/'Indice PondENGHO'!D28-1</f>
        <v>0.54460080896050767</v>
      </c>
      <c r="E42" s="3">
        <f>+'Indice PondENGHO'!E40/'Indice PondENGHO'!E28-1</f>
        <v>0.49577772388422203</v>
      </c>
      <c r="F42" s="3">
        <f>+'Indice PondENGHO'!F40/'Indice PondENGHO'!F28-1</f>
        <v>0.5621564358143587</v>
      </c>
      <c r="G42" s="3">
        <f>+'Indice PondENGHO'!G40/'Indice PondENGHO'!G28-1</f>
        <v>0.28814583898646839</v>
      </c>
      <c r="H42" s="3">
        <f>+'Indice PondENGHO'!H40/'Indice PondENGHO'!H28-1</f>
        <v>0.56554354237573379</v>
      </c>
      <c r="I42" s="3">
        <f>+'Indice PondENGHO'!I40/'Indice PondENGHO'!I28-1</f>
        <v>0.6060847957444091</v>
      </c>
      <c r="J42" s="3">
        <f>+'Indice PondENGHO'!J40/'Indice PondENGHO'!J28-1</f>
        <v>0.48603536385854995</v>
      </c>
      <c r="K42" s="3">
        <f>+'Indice PondENGHO'!K40/'Indice PondENGHO'!K28-1</f>
        <v>0.55177798984174409</v>
      </c>
      <c r="L42" s="3">
        <f>+'Indice PondENGHO'!L40/'Indice PondENGHO'!L28-1</f>
        <v>0.50940827852242831</v>
      </c>
      <c r="M42" s="3">
        <f>+'Indice PondENGHO'!M40/'Indice PondENGHO'!M28-1</f>
        <v>0.47966082902976082</v>
      </c>
      <c r="N42" s="3">
        <f>+'Indice PondENGHO'!N40/'Indice PondENGHO'!N28-1</f>
        <v>0.50657965373578473</v>
      </c>
      <c r="O42" s="11">
        <f>+'Indice PondENGHO'!O40/'Indice PondENGHO'!O28-1</f>
        <v>0.55067783173309137</v>
      </c>
      <c r="P42" s="10">
        <f>+'Indice PondENGHO'!P40/'Indice PondENGHO'!P28-1</f>
        <v>0.54324205962187078</v>
      </c>
      <c r="Q42" s="3">
        <f>+'Indice PondENGHO'!Q40/'Indice PondENGHO'!Q28-1</f>
        <v>0.49887750416781285</v>
      </c>
      <c r="R42" s="3">
        <f>+'Indice PondENGHO'!R40/'Indice PondENGHO'!R28-1</f>
        <v>0.565761766024792</v>
      </c>
      <c r="S42" s="3">
        <f>+'Indice PondENGHO'!S40/'Indice PondENGHO'!S28-1</f>
        <v>0.28696876384664693</v>
      </c>
      <c r="T42" s="3">
        <f>+'Indice PondENGHO'!T40/'Indice PondENGHO'!T28-1</f>
        <v>0.56390559984712318</v>
      </c>
      <c r="U42" s="3">
        <f>+'Indice PondENGHO'!U40/'Indice PondENGHO'!U28-1</f>
        <v>0.60115132931121429</v>
      </c>
      <c r="V42" s="3">
        <f>+'Indice PondENGHO'!V40/'Indice PondENGHO'!V28-1</f>
        <v>0.48240809124484541</v>
      </c>
      <c r="W42" s="3">
        <f>+'Indice PondENGHO'!W40/'Indice PondENGHO'!W28-1</f>
        <v>0.54889197342749618</v>
      </c>
      <c r="X42" s="3">
        <f>+'Indice PondENGHO'!X40/'Indice PondENGHO'!X28-1</f>
        <v>0.50802849315497234</v>
      </c>
      <c r="Y42" s="3">
        <f>+'Indice PondENGHO'!Y40/'Indice PondENGHO'!Y28-1</f>
        <v>0.4912119966505557</v>
      </c>
      <c r="Z42" s="3">
        <f>+'Indice PondENGHO'!Z40/'Indice PondENGHO'!Z28-1</f>
        <v>0.50491572639641014</v>
      </c>
      <c r="AA42" s="11">
        <f>+'Indice PondENGHO'!AA40/'Indice PondENGHO'!AA28-1</f>
        <v>0.54483374608222701</v>
      </c>
      <c r="AB42" s="10">
        <f>+'Indice PondENGHO'!AB40/'Indice PondENGHO'!AB28-1</f>
        <v>0.54264715673750619</v>
      </c>
      <c r="AC42" s="3">
        <f>+'Indice PondENGHO'!AC40/'Indice PondENGHO'!AC28-1</f>
        <v>0.49826173672710783</v>
      </c>
      <c r="AD42" s="3">
        <f>+'Indice PondENGHO'!AD40/'Indice PondENGHO'!AD28-1</f>
        <v>0.56758238508167325</v>
      </c>
      <c r="AE42" s="3">
        <f>+'Indice PondENGHO'!AE40/'Indice PondENGHO'!AE28-1</f>
        <v>0.28641936013015257</v>
      </c>
      <c r="AF42" s="3">
        <f>+'Indice PondENGHO'!AF40/'Indice PondENGHO'!AF28-1</f>
        <v>0.56319270429220269</v>
      </c>
      <c r="AG42" s="3">
        <f>+'Indice PondENGHO'!AG40/'Indice PondENGHO'!AG28-1</f>
        <v>0.60281435360373936</v>
      </c>
      <c r="AH42" s="3">
        <f>+'Indice PondENGHO'!AH40/'Indice PondENGHO'!AH28-1</f>
        <v>0.48588877921852958</v>
      </c>
      <c r="AI42" s="3">
        <f>+'Indice PondENGHO'!AI40/'Indice PondENGHO'!AI28-1</f>
        <v>0.54721486788143081</v>
      </c>
      <c r="AJ42" s="3">
        <f>+'Indice PondENGHO'!AJ40/'Indice PondENGHO'!AJ28-1</f>
        <v>0.50691810034889695</v>
      </c>
      <c r="AK42" s="3">
        <f>+'Indice PondENGHO'!AK40/'Indice PondENGHO'!AK28-1</f>
        <v>0.49267889671480281</v>
      </c>
      <c r="AL42" s="3">
        <f>+'Indice PondENGHO'!AL40/'Indice PondENGHO'!AL28-1</f>
        <v>0.50166246795736535</v>
      </c>
      <c r="AM42" s="11">
        <f>+'Indice PondENGHO'!AM40/'Indice PondENGHO'!AM28-1</f>
        <v>0.54239589261953514</v>
      </c>
      <c r="AN42" s="10">
        <f>+'Indice PondENGHO'!AN40/'Indice PondENGHO'!AN28-1</f>
        <v>0.54303188556199355</v>
      </c>
      <c r="AO42" s="3">
        <f>+'Indice PondENGHO'!AO40/'Indice PondENGHO'!AO28-1</f>
        <v>0.49987324520857368</v>
      </c>
      <c r="AP42" s="3">
        <f>+'Indice PondENGHO'!AP40/'Indice PondENGHO'!AP28-1</f>
        <v>0.56888466689152617</v>
      </c>
      <c r="AQ42" s="3">
        <f>+'Indice PondENGHO'!AQ40/'Indice PondENGHO'!AQ28-1</f>
        <v>0.28569634179727177</v>
      </c>
      <c r="AR42" s="3">
        <f>+'Indice PondENGHO'!AR40/'Indice PondENGHO'!AR28-1</f>
        <v>0.5629550857792287</v>
      </c>
      <c r="AS42" s="3">
        <f>+'Indice PondENGHO'!AS40/'Indice PondENGHO'!AS28-1</f>
        <v>0.59330891332353897</v>
      </c>
      <c r="AT42" s="3">
        <f>+'Indice PondENGHO'!AT40/'Indice PondENGHO'!AT28-1</f>
        <v>0.47815609087114752</v>
      </c>
      <c r="AU42" s="3">
        <f>+'Indice PondENGHO'!AU40/'Indice PondENGHO'!AU28-1</f>
        <v>0.54749661097527325</v>
      </c>
      <c r="AV42" s="3">
        <f>+'Indice PondENGHO'!AV40/'Indice PondENGHO'!AV28-1</f>
        <v>0.50699735029838733</v>
      </c>
      <c r="AW42" s="3">
        <f>+'Indice PondENGHO'!AW40/'Indice PondENGHO'!AW28-1</f>
        <v>0.48888779197890364</v>
      </c>
      <c r="AX42" s="3">
        <f>+'Indice PondENGHO'!AX40/'Indice PondENGHO'!AX28-1</f>
        <v>0.49939473056598094</v>
      </c>
      <c r="AY42" s="11">
        <f>+'Indice PondENGHO'!AY40/'Indice PondENGHO'!AY28-1</f>
        <v>0.5408175572006555</v>
      </c>
      <c r="AZ42" s="10">
        <f>+'Indice PondENGHO'!AZ40/'Indice PondENGHO'!AZ28-1</f>
        <v>0.54211887835580508</v>
      </c>
      <c r="BA42" s="3">
        <f>+'Indice PondENGHO'!BA40/'Indice PondENGHO'!BA28-1</f>
        <v>0.50278505280722952</v>
      </c>
      <c r="BB42" s="3">
        <f>+'Indice PondENGHO'!BB40/'Indice PondENGHO'!BB28-1</f>
        <v>0.57084360038370185</v>
      </c>
      <c r="BC42" s="3">
        <f>+'Indice PondENGHO'!BC40/'Indice PondENGHO'!BC28-1</f>
        <v>0.2848547609368246</v>
      </c>
      <c r="BD42" s="3">
        <f>+'Indice PondENGHO'!BD40/'Indice PondENGHO'!BD28-1</f>
        <v>0.56196209287186494</v>
      </c>
      <c r="BE42" s="3">
        <f>+'Indice PondENGHO'!BE40/'Indice PondENGHO'!BE28-1</f>
        <v>0.58604684059364121</v>
      </c>
      <c r="BF42" s="3">
        <f>+'Indice PondENGHO'!BF40/'Indice PondENGHO'!BF28-1</f>
        <v>0.47345669715398087</v>
      </c>
      <c r="BG42" s="3">
        <f>+'Indice PondENGHO'!BG40/'Indice PondENGHO'!BG28-1</f>
        <v>0.54626594964589748</v>
      </c>
      <c r="BH42" s="3">
        <f>+'Indice PondENGHO'!BH40/'Indice PondENGHO'!BH28-1</f>
        <v>0.50524922779515768</v>
      </c>
      <c r="BI42" s="3">
        <f>+'Indice PondENGHO'!BI40/'Indice PondENGHO'!BI28-1</f>
        <v>0.50764810946013128</v>
      </c>
      <c r="BJ42" s="3">
        <f>+'Indice PondENGHO'!BJ40/'Indice PondENGHO'!BJ28-1</f>
        <v>0.49630755148435068</v>
      </c>
      <c r="BK42" s="11">
        <f>+'Indice PondENGHO'!BK40/'Indice PondENGHO'!BK28-1</f>
        <v>0.53379305774963282</v>
      </c>
      <c r="BL42" s="2">
        <f t="shared" si="1"/>
        <v>43862</v>
      </c>
      <c r="BM42" s="10">
        <f>+'Indice PondENGHO'!BL40/'Indice PondENGHO'!BL28-1</f>
        <v>0.50982969555614854</v>
      </c>
      <c r="BN42" s="3">
        <f>+'Indice PondENGHO'!BM40/'Indice PondENGHO'!BM28-1</f>
        <v>0.50501417069210852</v>
      </c>
      <c r="BO42" s="3">
        <f>+'Indice PondENGHO'!BN40/'Indice PondENGHO'!BN28-1</f>
        <v>0.50609635316091417</v>
      </c>
      <c r="BP42" s="3">
        <f>+'Indice PondENGHO'!BO40/'Indice PondENGHO'!BO28-1</f>
        <v>0.50372059959267412</v>
      </c>
      <c r="BQ42" s="11">
        <f>+'Indice PondENGHO'!BP40/'Indice PondENGHO'!BP28-1</f>
        <v>0.50036639934444627</v>
      </c>
      <c r="BR42" s="10">
        <f>+'Indice PondENGHO'!BQ40/'Indice PondENGHO'!BQ28-1</f>
        <v>0.54307175096591687</v>
      </c>
      <c r="BS42" s="3">
        <f>+'Indice PondENGHO'!BR40/'Indice PondENGHO'!BR28-1</f>
        <v>0.49975224852272349</v>
      </c>
      <c r="BT42" s="3">
        <f>+'Indice PondENGHO'!BS40/'Indice PondENGHO'!BS28-1</f>
        <v>0.56776305363881518</v>
      </c>
      <c r="BU42" s="3">
        <f>+'Indice PondENGHO'!BT40/'Indice PondENGHO'!BT28-1</f>
        <v>0.28604059135104265</v>
      </c>
      <c r="BV42" s="3">
        <f>+'Indice PondENGHO'!BU40/'Indice PondENGHO'!BU28-1</f>
        <v>0.56292624118437629</v>
      </c>
      <c r="BW42" s="3">
        <f>+'Indice PondENGHO'!BV40/'Indice PondENGHO'!BV28-1</f>
        <v>0.59383111596248717</v>
      </c>
      <c r="BX42" s="3">
        <f>+'Indice PondENGHO'!BW40/'Indice PondENGHO'!BW28-1</f>
        <v>0.4790138681965983</v>
      </c>
      <c r="BY42" s="3">
        <f>+'Indice PondENGHO'!BX40/'Indice PondENGHO'!BX28-1</f>
        <v>0.54781194519804588</v>
      </c>
      <c r="BZ42" s="3">
        <f>+'Indice PondENGHO'!BY40/'Indice PondENGHO'!BY28-1</f>
        <v>0.50673761599958866</v>
      </c>
      <c r="CA42" s="3">
        <f>+'Indice PondENGHO'!BZ40/'Indice PondENGHO'!BZ28-1</f>
        <v>0.49672158415828505</v>
      </c>
      <c r="CB42" s="3">
        <f>+'Indice PondENGHO'!CA40/'Indice PondENGHO'!CA28-1</f>
        <v>0.49975627442696036</v>
      </c>
      <c r="CC42" s="11">
        <f>+'Indice PondENGHO'!CB40/'Indice PondENGHO'!CB28-1</f>
        <v>0.54000816802564633</v>
      </c>
      <c r="CD42" s="3">
        <f>+'Indice PondENGHO'!CC40/'Indice PondENGHO'!CC28-1</f>
        <v>0.50400408154501863</v>
      </c>
      <c r="CE42" s="3">
        <f>+'Indice PondENGHO'!CD40/'Indice PondENGHO'!CD28-1</f>
        <v>0.50400408154501863</v>
      </c>
      <c r="CF42" s="3">
        <f>+'[3]Infla Interanual PondENGHO'!CD42</f>
        <v>0.50346294567176919</v>
      </c>
      <c r="CG42" s="3"/>
      <c r="CI42" s="74">
        <f t="shared" si="8"/>
        <v>9.4632962117022768E-3</v>
      </c>
      <c r="CJ42" s="74">
        <f t="shared" si="3"/>
        <v>9.4632962117022768E-3</v>
      </c>
      <c r="CK42" s="74">
        <f t="shared" si="9"/>
        <v>0</v>
      </c>
      <c r="CL42" s="74"/>
      <c r="CM42" s="74"/>
      <c r="CN42" s="74">
        <f>+'[3]Infla Interanual PondENGHO'!CF42</f>
        <v>9.7559790122099255E-3</v>
      </c>
      <c r="CP42" s="74">
        <f t="shared" si="4"/>
        <v>-2.9268280050764872E-4</v>
      </c>
      <c r="CT42" s="75">
        <f t="shared" si="10"/>
        <v>0.50982969555614854</v>
      </c>
      <c r="CU42" s="75">
        <f t="shared" si="11"/>
        <v>0.50501417069210852</v>
      </c>
      <c r="CV42" s="75">
        <f t="shared" si="12"/>
        <v>0.50609635316091417</v>
      </c>
      <c r="CW42" s="75">
        <f t="shared" si="13"/>
        <v>0.50372059959267412</v>
      </c>
      <c r="CX42" s="75">
        <f t="shared" si="14"/>
        <v>0.50036639934444627</v>
      </c>
      <c r="CY42" s="76">
        <f>+'[3]Infla Interanual PondENGHO'!BL42</f>
        <v>0.50946958441252321</v>
      </c>
      <c r="CZ42" s="76">
        <f>+'[3]Infla Interanual PondENGHO'!BM42</f>
        <v>0.50454001935682458</v>
      </c>
      <c r="DA42" s="76">
        <f>+'[3]Infla Interanual PondENGHO'!BN42</f>
        <v>0.50558172647385402</v>
      </c>
      <c r="DB42" s="76">
        <f>+'[3]Infla Interanual PondENGHO'!BO42</f>
        <v>0.50316677676370136</v>
      </c>
      <c r="DC42" s="76">
        <f>+'[3]Infla Interanual PondENGHO'!BP42</f>
        <v>0.49971360540031329</v>
      </c>
      <c r="DE42" s="3">
        <f t="shared" si="5"/>
        <v>3.6011114362533014E-4</v>
      </c>
      <c r="DF42" s="3">
        <f t="shared" si="16"/>
        <v>4.7415133528394549E-4</v>
      </c>
      <c r="DG42" s="3">
        <f t="shared" si="16"/>
        <v>5.1462668706014902E-4</v>
      </c>
      <c r="DH42" s="3">
        <f t="shared" si="16"/>
        <v>5.5382282897276092E-4</v>
      </c>
      <c r="DI42" s="3">
        <f t="shared" si="7"/>
        <v>6.5279394413297887E-4</v>
      </c>
      <c r="DJ42" s="3">
        <f t="shared" si="15"/>
        <v>5.4113587324944312E-4</v>
      </c>
    </row>
    <row r="43" spans="1:114" x14ac:dyDescent="0.25">
      <c r="A43" s="2">
        <f t="shared" si="0"/>
        <v>43891</v>
      </c>
      <c r="B43" s="1">
        <f t="shared" si="2"/>
        <v>3</v>
      </c>
      <c r="C43" s="1">
        <v>2020</v>
      </c>
      <c r="D43" s="10">
        <f>+'Indice PondENGHO'!D41/'Indice PondENGHO'!D29-1</f>
        <v>0.51473788005125454</v>
      </c>
      <c r="E43" s="3">
        <f>+'Indice PondENGHO'!E41/'Indice PondENGHO'!E29-1</f>
        <v>0.47867510982424788</v>
      </c>
      <c r="F43" s="3">
        <f>+'Indice PondENGHO'!F41/'Indice PondENGHO'!F29-1</f>
        <v>0.53521225082977408</v>
      </c>
      <c r="G43" s="3">
        <f>+'Indice PondENGHO'!G41/'Indice PondENGHO'!G29-1</f>
        <v>0.2694580941853022</v>
      </c>
      <c r="H43" s="3">
        <f>+'Indice PondENGHO'!H41/'Indice PondENGHO'!H29-1</f>
        <v>0.55315528519041224</v>
      </c>
      <c r="I43" s="3">
        <f>+'Indice PondENGHO'!I41/'Indice PondENGHO'!I29-1</f>
        <v>0.59381884843290722</v>
      </c>
      <c r="J43" s="3">
        <f>+'Indice PondENGHO'!J41/'Indice PondENGHO'!J29-1</f>
        <v>0.44880961852515844</v>
      </c>
      <c r="K43" s="3">
        <f>+'Indice PondENGHO'!K41/'Indice PondENGHO'!K29-1</f>
        <v>0.6099901920725157</v>
      </c>
      <c r="L43" s="3">
        <f>+'Indice PondENGHO'!L41/'Indice PondENGHO'!L29-1</f>
        <v>0.51574778307522395</v>
      </c>
      <c r="M43" s="3">
        <f>+'Indice PondENGHO'!M41/'Indice PondENGHO'!M29-1</f>
        <v>0.45632910893080569</v>
      </c>
      <c r="N43" s="3">
        <f>+'Indice PondENGHO'!N41/'Indice PondENGHO'!N29-1</f>
        <v>0.47802798087072906</v>
      </c>
      <c r="O43" s="11">
        <f>+'Indice PondENGHO'!O41/'Indice PondENGHO'!O29-1</f>
        <v>0.53504310843802516</v>
      </c>
      <c r="P43" s="10">
        <f>+'Indice PondENGHO'!P41/'Indice PondENGHO'!P29-1</f>
        <v>0.51347985393302453</v>
      </c>
      <c r="Q43" s="3">
        <f>+'Indice PondENGHO'!Q41/'Indice PondENGHO'!Q29-1</f>
        <v>0.48179687287168838</v>
      </c>
      <c r="R43" s="3">
        <f>+'Indice PondENGHO'!R41/'Indice PondENGHO'!R29-1</f>
        <v>0.53370011420829955</v>
      </c>
      <c r="S43" s="3">
        <f>+'Indice PondENGHO'!S41/'Indice PondENGHO'!S29-1</f>
        <v>0.26930319660862545</v>
      </c>
      <c r="T43" s="3">
        <f>+'Indice PondENGHO'!T41/'Indice PondENGHO'!T29-1</f>
        <v>0.55072693442013243</v>
      </c>
      <c r="U43" s="3">
        <f>+'Indice PondENGHO'!U41/'Indice PondENGHO'!U29-1</f>
        <v>0.59004517574190452</v>
      </c>
      <c r="V43" s="3">
        <f>+'Indice PondENGHO'!V41/'Indice PondENGHO'!V29-1</f>
        <v>0.44560525691331776</v>
      </c>
      <c r="W43" s="3">
        <f>+'Indice PondENGHO'!W41/'Indice PondENGHO'!W29-1</f>
        <v>0.6069586353305958</v>
      </c>
      <c r="X43" s="3">
        <f>+'Indice PondENGHO'!X41/'Indice PondENGHO'!X29-1</f>
        <v>0.51266691063781766</v>
      </c>
      <c r="Y43" s="3">
        <f>+'Indice PondENGHO'!Y41/'Indice PondENGHO'!Y29-1</f>
        <v>0.48079665688571138</v>
      </c>
      <c r="Z43" s="3">
        <f>+'Indice PondENGHO'!Z41/'Indice PondENGHO'!Z29-1</f>
        <v>0.47475779906075566</v>
      </c>
      <c r="AA43" s="11">
        <f>+'Indice PondENGHO'!AA41/'Indice PondENGHO'!AA29-1</f>
        <v>0.52922627212775275</v>
      </c>
      <c r="AB43" s="10">
        <f>+'Indice PondENGHO'!AB41/'Indice PondENGHO'!AB29-1</f>
        <v>0.51313780327357161</v>
      </c>
      <c r="AC43" s="3">
        <f>+'Indice PondENGHO'!AC41/'Indice PondENGHO'!AC29-1</f>
        <v>0.48046027326916763</v>
      </c>
      <c r="AD43" s="3">
        <f>+'Indice PondENGHO'!AD41/'Indice PondENGHO'!AD29-1</f>
        <v>0.53361884260319914</v>
      </c>
      <c r="AE43" s="3">
        <f>+'Indice PondENGHO'!AE41/'Indice PondENGHO'!AE29-1</f>
        <v>0.26900117423805714</v>
      </c>
      <c r="AF43" s="3">
        <f>+'Indice PondENGHO'!AF41/'Indice PondENGHO'!AF29-1</f>
        <v>0.54987285196223201</v>
      </c>
      <c r="AG43" s="3">
        <f>+'Indice PondENGHO'!AG41/'Indice PondENGHO'!AG29-1</f>
        <v>0.59238266819527508</v>
      </c>
      <c r="AH43" s="3">
        <f>+'Indice PondENGHO'!AH41/'Indice PondENGHO'!AH29-1</f>
        <v>0.44833249476085979</v>
      </c>
      <c r="AI43" s="3">
        <f>+'Indice PondENGHO'!AI41/'Indice PondENGHO'!AI29-1</f>
        <v>0.60486695948859559</v>
      </c>
      <c r="AJ43" s="3">
        <f>+'Indice PondENGHO'!AJ41/'Indice PondENGHO'!AJ29-1</f>
        <v>0.51012512132513477</v>
      </c>
      <c r="AK43" s="3">
        <f>+'Indice PondENGHO'!AK41/'Indice PondENGHO'!AK29-1</f>
        <v>0.48438898656169749</v>
      </c>
      <c r="AL43" s="3">
        <f>+'Indice PondENGHO'!AL41/'Indice PondENGHO'!AL29-1</f>
        <v>0.47068701413212133</v>
      </c>
      <c r="AM43" s="11">
        <f>+'Indice PondENGHO'!AM41/'Indice PondENGHO'!AM29-1</f>
        <v>0.52682094742268948</v>
      </c>
      <c r="AN43" s="10">
        <f>+'Indice PondENGHO'!AN41/'Indice PondENGHO'!AN29-1</f>
        <v>0.5132441475915599</v>
      </c>
      <c r="AO43" s="3">
        <f>+'Indice PondENGHO'!AO41/'Indice PondENGHO'!AO29-1</f>
        <v>0.4822226954121045</v>
      </c>
      <c r="AP43" s="3">
        <f>+'Indice PondENGHO'!AP41/'Indice PondENGHO'!AP29-1</f>
        <v>0.53011873246369379</v>
      </c>
      <c r="AQ43" s="3">
        <f>+'Indice PondENGHO'!AQ41/'Indice PondENGHO'!AQ29-1</f>
        <v>0.26866095492734154</v>
      </c>
      <c r="AR43" s="3">
        <f>+'Indice PondENGHO'!AR41/'Indice PondENGHO'!AR29-1</f>
        <v>0.54995119822688054</v>
      </c>
      <c r="AS43" s="3">
        <f>+'Indice PondENGHO'!AS41/'Indice PondENGHO'!AS29-1</f>
        <v>0.58478470524875559</v>
      </c>
      <c r="AT43" s="3">
        <f>+'Indice PondENGHO'!AT41/'Indice PondENGHO'!AT29-1</f>
        <v>0.44196635591618749</v>
      </c>
      <c r="AU43" s="3">
        <f>+'Indice PondENGHO'!AU41/'Indice PondENGHO'!AU29-1</f>
        <v>0.60464382416541018</v>
      </c>
      <c r="AV43" s="3">
        <f>+'Indice PondENGHO'!AV41/'Indice PondENGHO'!AV29-1</f>
        <v>0.51204803314672254</v>
      </c>
      <c r="AW43" s="3">
        <f>+'Indice PondENGHO'!AW41/'Indice PondENGHO'!AW29-1</f>
        <v>0.47961302771139636</v>
      </c>
      <c r="AX43" s="3">
        <f>+'Indice PondENGHO'!AX41/'Indice PondENGHO'!AX29-1</f>
        <v>0.46773838559422898</v>
      </c>
      <c r="AY43" s="11">
        <f>+'Indice PondENGHO'!AY41/'Indice PondENGHO'!AY29-1</f>
        <v>0.52514591681573575</v>
      </c>
      <c r="AZ43" s="10">
        <f>+'Indice PondENGHO'!AZ41/'Indice PondENGHO'!AZ29-1</f>
        <v>0.51236413387628454</v>
      </c>
      <c r="BA43" s="3">
        <f>+'Indice PondENGHO'!BA41/'Indice PondENGHO'!BA29-1</f>
        <v>0.48541953234873358</v>
      </c>
      <c r="BB43" s="3">
        <f>+'Indice PondENGHO'!BB41/'Indice PondENGHO'!BB29-1</f>
        <v>0.5269066787770984</v>
      </c>
      <c r="BC43" s="3">
        <f>+'Indice PondENGHO'!BC41/'Indice PondENGHO'!BC29-1</f>
        <v>0.2678587401892889</v>
      </c>
      <c r="BD43" s="3">
        <f>+'Indice PondENGHO'!BD41/'Indice PondENGHO'!BD29-1</f>
        <v>0.54915200577875156</v>
      </c>
      <c r="BE43" s="3">
        <f>+'Indice PondENGHO'!BE41/'Indice PondENGHO'!BE29-1</f>
        <v>0.57930055002882108</v>
      </c>
      <c r="BF43" s="3">
        <f>+'Indice PondENGHO'!BF41/'Indice PondENGHO'!BF29-1</f>
        <v>0.43748778034075886</v>
      </c>
      <c r="BG43" s="3">
        <f>+'Indice PondENGHO'!BG41/'Indice PondENGHO'!BG29-1</f>
        <v>0.60333331173248683</v>
      </c>
      <c r="BH43" s="3">
        <f>+'Indice PondENGHO'!BH41/'Indice PondENGHO'!BH29-1</f>
        <v>0.51271996625481009</v>
      </c>
      <c r="BI43" s="3">
        <f>+'Indice PondENGHO'!BI41/'Indice PondENGHO'!BI29-1</f>
        <v>0.5075755967043234</v>
      </c>
      <c r="BJ43" s="3">
        <f>+'Indice PondENGHO'!BJ41/'Indice PondENGHO'!BJ29-1</f>
        <v>0.46441496300889895</v>
      </c>
      <c r="BK43" s="11">
        <f>+'Indice PondENGHO'!BK41/'Indice PondENGHO'!BK29-1</f>
        <v>0.51807130259368739</v>
      </c>
      <c r="BL43" s="2">
        <f t="shared" si="1"/>
        <v>43891</v>
      </c>
      <c r="BM43" s="10">
        <f>+'Indice PondENGHO'!BL41/'Indice PondENGHO'!BL29-1</f>
        <v>0.48869138542477919</v>
      </c>
      <c r="BN43" s="3">
        <f>+'Indice PondENGHO'!BM41/'Indice PondENGHO'!BM29-1</f>
        <v>0.48438731804393353</v>
      </c>
      <c r="BO43" s="3">
        <f>+'Indice PondENGHO'!BN41/'Indice PondENGHO'!BN29-1</f>
        <v>0.48573416329329366</v>
      </c>
      <c r="BP43" s="3">
        <f>+'Indice PondENGHO'!BO41/'Indice PondENGHO'!BO29-1</f>
        <v>0.48333678321318918</v>
      </c>
      <c r="BQ43" s="11">
        <f>+'Indice PondENGHO'!BP41/'Indice PondENGHO'!BP29-1</f>
        <v>0.48111592837900874</v>
      </c>
      <c r="BR43" s="10">
        <f>+'Indice PondENGHO'!BQ41/'Indice PondENGHO'!BQ29-1</f>
        <v>0.51333776442306811</v>
      </c>
      <c r="BS43" s="3">
        <f>+'Indice PondENGHO'!BR41/'Indice PondENGHO'!BR29-1</f>
        <v>0.48234258193545698</v>
      </c>
      <c r="BT43" s="3">
        <f>+'Indice PondENGHO'!BS41/'Indice PondENGHO'!BS29-1</f>
        <v>0.5311382603694017</v>
      </c>
      <c r="BU43" s="3">
        <f>+'Indice PondENGHO'!BT41/'Indice PondENGHO'!BT29-1</f>
        <v>0.26865463601390149</v>
      </c>
      <c r="BV43" s="3">
        <f>+'Indice PondENGHO'!BU41/'Indice PondENGHO'!BU29-1</f>
        <v>0.54998737283901589</v>
      </c>
      <c r="BW43" s="3">
        <f>+'Indice PondENGHO'!BV41/'Indice PondENGHO'!BV29-1</f>
        <v>0.58513348291270773</v>
      </c>
      <c r="BX43" s="3">
        <f>+'Indice PondENGHO'!BW41/'Indice PondENGHO'!BW29-1</f>
        <v>0.44250595536353221</v>
      </c>
      <c r="BY43" s="3">
        <f>+'Indice PondENGHO'!BX41/'Indice PondENGHO'!BX29-1</f>
        <v>0.6053122931445023</v>
      </c>
      <c r="BZ43" s="3">
        <f>+'Indice PondENGHO'!BY41/'Indice PondENGHO'!BY29-1</f>
        <v>0.51245918003882807</v>
      </c>
      <c r="CA43" s="3">
        <f>+'Indice PondENGHO'!BZ41/'Indice PondENGHO'!BZ29-1</f>
        <v>0.49022414509215584</v>
      </c>
      <c r="CB43" s="3">
        <f>+'Indice PondENGHO'!CA41/'Indice PondENGHO'!CA29-1</f>
        <v>0.46854712284603717</v>
      </c>
      <c r="CC43" s="11">
        <f>+'Indice PondENGHO'!CB41/'Indice PondENGHO'!CB29-1</f>
        <v>0.52434652853683428</v>
      </c>
      <c r="CD43" s="3">
        <f>+'Indice PondENGHO'!CC41/'Indice PondENGHO'!CC29-1</f>
        <v>0.48386310008971134</v>
      </c>
      <c r="CE43" s="3">
        <f>+'Indice PondENGHO'!CD41/'Indice PondENGHO'!CD29-1</f>
        <v>0.48386310008971134</v>
      </c>
      <c r="CF43" s="3">
        <f>+'[3]Infla Interanual PondENGHO'!CD43</f>
        <v>0.48413334667494801</v>
      </c>
      <c r="CG43" s="3"/>
      <c r="CI43" s="74">
        <f t="shared" si="8"/>
        <v>7.5754570457704506E-3</v>
      </c>
      <c r="CJ43" s="74">
        <f t="shared" si="3"/>
        <v>7.5754570457704506E-3</v>
      </c>
      <c r="CK43" s="74">
        <f t="shared" si="9"/>
        <v>0</v>
      </c>
      <c r="CL43" s="74"/>
      <c r="CM43" s="74"/>
      <c r="CN43" s="74">
        <f>+'[3]Infla Interanual PondENGHO'!CF43</f>
        <v>7.4654604818471526E-3</v>
      </c>
      <c r="CP43" s="74">
        <f t="shared" si="4"/>
        <v>1.0999656392329804E-4</v>
      </c>
      <c r="CT43" s="75">
        <f t="shared" si="10"/>
        <v>0.48869138542477919</v>
      </c>
      <c r="CU43" s="75">
        <f t="shared" si="11"/>
        <v>0.48438731804393353</v>
      </c>
      <c r="CV43" s="75">
        <f t="shared" si="12"/>
        <v>0.48573416329329366</v>
      </c>
      <c r="CW43" s="75">
        <f t="shared" si="13"/>
        <v>0.48333678321318918</v>
      </c>
      <c r="CX43" s="75">
        <f t="shared" si="14"/>
        <v>0.48111592837900874</v>
      </c>
      <c r="CY43" s="76">
        <f>+'[3]Infla Interanual PondENGHO'!BL43</f>
        <v>0.48888194981582234</v>
      </c>
      <c r="CZ43" s="76">
        <f>+'[3]Infla Interanual PondENGHO'!BM43</f>
        <v>0.48464318223260361</v>
      </c>
      <c r="DA43" s="76">
        <f>+'[3]Infla Interanual PondENGHO'!BN43</f>
        <v>0.48601089082035687</v>
      </c>
      <c r="DB43" s="76">
        <f>+'[3]Infla Interanual PondENGHO'!BO43</f>
        <v>0.48360677201804636</v>
      </c>
      <c r="DC43" s="76">
        <f>+'[3]Infla Interanual PondENGHO'!BP43</f>
        <v>0.48141648933397518</v>
      </c>
      <c r="DE43" s="3">
        <f t="shared" si="5"/>
        <v>-1.9056439104314649E-4</v>
      </c>
      <c r="DF43" s="3">
        <f t="shared" si="16"/>
        <v>-2.558641886700741E-4</v>
      </c>
      <c r="DG43" s="3">
        <f t="shared" si="16"/>
        <v>-2.7672752706320303E-4</v>
      </c>
      <c r="DH43" s="3">
        <f t="shared" si="16"/>
        <v>-2.6998880485717969E-4</v>
      </c>
      <c r="DI43" s="3">
        <f t="shared" si="7"/>
        <v>-3.0056095496644453E-4</v>
      </c>
      <c r="DJ43" s="3">
        <f t="shared" si="15"/>
        <v>-2.7024658523666645E-4</v>
      </c>
    </row>
    <row r="44" spans="1:114" x14ac:dyDescent="0.25">
      <c r="A44" s="2">
        <f t="shared" si="0"/>
        <v>43922</v>
      </c>
      <c r="B44" s="1">
        <f t="shared" si="2"/>
        <v>4</v>
      </c>
      <c r="C44" s="1">
        <v>2020</v>
      </c>
      <c r="D44" s="10">
        <f>+'Indice PondENGHO'!D42/'Indice PondENGHO'!D30-1</f>
        <v>0.52536258908605982</v>
      </c>
      <c r="E44" s="3">
        <f>+'Indice PondENGHO'!E42/'Indice PondENGHO'!E30-1</f>
        <v>0.48586869204497973</v>
      </c>
      <c r="F44" s="3">
        <f>+'Indice PondENGHO'!F42/'Indice PondENGHO'!F30-1</f>
        <v>0.47293729142887009</v>
      </c>
      <c r="G44" s="3">
        <f>+'Indice PondENGHO'!G42/'Indice PondENGHO'!G30-1</f>
        <v>0.23649017741261247</v>
      </c>
      <c r="H44" s="3">
        <f>+'Indice PondENGHO'!H42/'Indice PondENGHO'!H30-1</f>
        <v>0.5036859576952839</v>
      </c>
      <c r="I44" s="3">
        <f>+'Indice PondENGHO'!I42/'Indice PondENGHO'!I30-1</f>
        <v>0.55854591647502594</v>
      </c>
      <c r="J44" s="3">
        <f>+'Indice PondENGHO'!J42/'Indice PondENGHO'!J30-1</f>
        <v>0.40460500869611882</v>
      </c>
      <c r="K44" s="3">
        <f>+'Indice PondENGHO'!K42/'Indice PondENGHO'!K30-1</f>
        <v>0.48691576806685966</v>
      </c>
      <c r="L44" s="3">
        <f>+'Indice PondENGHO'!L42/'Indice PondENGHO'!L30-1</f>
        <v>0.50294038108742201</v>
      </c>
      <c r="M44" s="3">
        <f>+'Indice PondENGHO'!M42/'Indice PondENGHO'!M30-1</f>
        <v>0.41392608270629494</v>
      </c>
      <c r="N44" s="3">
        <f>+'Indice PondENGHO'!N42/'Indice PondENGHO'!N30-1</f>
        <v>0.44220520455733392</v>
      </c>
      <c r="O44" s="11">
        <f>+'Indice PondENGHO'!O42/'Indice PondENGHO'!O30-1</f>
        <v>0.49473021195318112</v>
      </c>
      <c r="P44" s="10">
        <f>+'Indice PondENGHO'!P42/'Indice PondENGHO'!P30-1</f>
        <v>0.52349616552450784</v>
      </c>
      <c r="Q44" s="3">
        <f>+'Indice PondENGHO'!Q42/'Indice PondENGHO'!Q30-1</f>
        <v>0.48741234116699172</v>
      </c>
      <c r="R44" s="3">
        <f>+'Indice PondENGHO'!R42/'Indice PondENGHO'!R30-1</f>
        <v>0.46788254753844405</v>
      </c>
      <c r="S44" s="3">
        <f>+'Indice PondENGHO'!S42/'Indice PondENGHO'!S30-1</f>
        <v>0.23449863997287412</v>
      </c>
      <c r="T44" s="3">
        <f>+'Indice PondENGHO'!T42/'Indice PondENGHO'!T30-1</f>
        <v>0.50105404254183705</v>
      </c>
      <c r="U44" s="3">
        <f>+'Indice PondENGHO'!U42/'Indice PondENGHO'!U30-1</f>
        <v>0.55461406296605742</v>
      </c>
      <c r="V44" s="3">
        <f>+'Indice PondENGHO'!V42/'Indice PondENGHO'!V30-1</f>
        <v>0.40152513411373336</v>
      </c>
      <c r="W44" s="3">
        <f>+'Indice PondENGHO'!W42/'Indice PondENGHO'!W30-1</f>
        <v>0.48700279502874722</v>
      </c>
      <c r="X44" s="3">
        <f>+'Indice PondENGHO'!X42/'Indice PondENGHO'!X30-1</f>
        <v>0.50051317971879272</v>
      </c>
      <c r="Y44" s="3">
        <f>+'Indice PondENGHO'!Y42/'Indice PondENGHO'!Y30-1</f>
        <v>0.43667618696246091</v>
      </c>
      <c r="Z44" s="3">
        <f>+'Indice PondENGHO'!Z42/'Indice PondENGHO'!Z30-1</f>
        <v>0.43928559815327639</v>
      </c>
      <c r="AA44" s="11">
        <f>+'Indice PondENGHO'!AA42/'Indice PondENGHO'!AA30-1</f>
        <v>0.48760275836899081</v>
      </c>
      <c r="AB44" s="10">
        <f>+'Indice PondENGHO'!AB42/'Indice PondENGHO'!AB30-1</f>
        <v>0.52225497235413165</v>
      </c>
      <c r="AC44" s="3">
        <f>+'Indice PondENGHO'!AC42/'Indice PondENGHO'!AC30-1</f>
        <v>0.48689864964540863</v>
      </c>
      <c r="AD44" s="3">
        <f>+'Indice PondENGHO'!AD42/'Indice PondENGHO'!AD30-1</f>
        <v>0.46579768483983952</v>
      </c>
      <c r="AE44" s="3">
        <f>+'Indice PondENGHO'!AE42/'Indice PondENGHO'!AE30-1</f>
        <v>0.23283927352253864</v>
      </c>
      <c r="AF44" s="3">
        <f>+'Indice PondENGHO'!AF42/'Indice PondENGHO'!AF30-1</f>
        <v>0.50018979590054302</v>
      </c>
      <c r="AG44" s="3">
        <f>+'Indice PondENGHO'!AG42/'Indice PondENGHO'!AG30-1</f>
        <v>0.55574352832911633</v>
      </c>
      <c r="AH44" s="3">
        <f>+'Indice PondENGHO'!AH42/'Indice PondENGHO'!AH30-1</f>
        <v>0.40357887682748106</v>
      </c>
      <c r="AI44" s="3">
        <f>+'Indice PondENGHO'!AI42/'Indice PondENGHO'!AI30-1</f>
        <v>0.48669253692674652</v>
      </c>
      <c r="AJ44" s="3">
        <f>+'Indice PondENGHO'!AJ42/'Indice PondENGHO'!AJ30-1</f>
        <v>0.4986886438574698</v>
      </c>
      <c r="AK44" s="3">
        <f>+'Indice PondENGHO'!AK42/'Indice PondENGHO'!AK30-1</f>
        <v>0.44090253916181177</v>
      </c>
      <c r="AL44" s="3">
        <f>+'Indice PondENGHO'!AL42/'Indice PondENGHO'!AL30-1</f>
        <v>0.43464562668779338</v>
      </c>
      <c r="AM44" s="11">
        <f>+'Indice PondENGHO'!AM42/'Indice PondENGHO'!AM30-1</f>
        <v>0.48504589092448458</v>
      </c>
      <c r="AN44" s="10">
        <f>+'Indice PondENGHO'!AN42/'Indice PondENGHO'!AN30-1</f>
        <v>0.5210536630885918</v>
      </c>
      <c r="AO44" s="3">
        <f>+'Indice PondENGHO'!AO42/'Indice PondENGHO'!AO30-1</f>
        <v>0.48829283631409814</v>
      </c>
      <c r="AP44" s="3">
        <f>+'Indice PondENGHO'!AP42/'Indice PondENGHO'!AP30-1</f>
        <v>0.46187024274773969</v>
      </c>
      <c r="AQ44" s="3">
        <f>+'Indice PondENGHO'!AQ42/'Indice PondENGHO'!AQ30-1</f>
        <v>0.23289628709810839</v>
      </c>
      <c r="AR44" s="3">
        <f>+'Indice PondENGHO'!AR42/'Indice PondENGHO'!AR30-1</f>
        <v>0.50001898414320545</v>
      </c>
      <c r="AS44" s="3">
        <f>+'Indice PondENGHO'!AS42/'Indice PondENGHO'!AS30-1</f>
        <v>0.54905239625337732</v>
      </c>
      <c r="AT44" s="3">
        <f>+'Indice PondENGHO'!AT42/'Indice PondENGHO'!AT30-1</f>
        <v>0.39901751949328101</v>
      </c>
      <c r="AU44" s="3">
        <f>+'Indice PondENGHO'!AU42/'Indice PondENGHO'!AU30-1</f>
        <v>0.48712431215194352</v>
      </c>
      <c r="AV44" s="3">
        <f>+'Indice PondENGHO'!AV42/'Indice PondENGHO'!AV30-1</f>
        <v>0.49979163750272249</v>
      </c>
      <c r="AW44" s="3">
        <f>+'Indice PondENGHO'!AW42/'Indice PondENGHO'!AW30-1</f>
        <v>0.43683179500346414</v>
      </c>
      <c r="AX44" s="3">
        <f>+'Indice PondENGHO'!AX42/'Indice PondENGHO'!AX30-1</f>
        <v>0.43191101413413979</v>
      </c>
      <c r="AY44" s="11">
        <f>+'Indice PondENGHO'!AY42/'Indice PondENGHO'!AY30-1</f>
        <v>0.48287805781356008</v>
      </c>
      <c r="AZ44" s="10">
        <f>+'Indice PondENGHO'!AZ42/'Indice PondENGHO'!AZ30-1</f>
        <v>0.51982893053571266</v>
      </c>
      <c r="BA44" s="3">
        <f>+'Indice PondENGHO'!BA42/'Indice PondENGHO'!BA30-1</f>
        <v>0.49028595327114943</v>
      </c>
      <c r="BB44" s="3">
        <f>+'Indice PondENGHO'!BB42/'Indice PondENGHO'!BB30-1</f>
        <v>0.45747876551479516</v>
      </c>
      <c r="BC44" s="3">
        <f>+'Indice PondENGHO'!BC42/'Indice PondENGHO'!BC30-1</f>
        <v>0.23173782580116797</v>
      </c>
      <c r="BD44" s="3">
        <f>+'Indice PondENGHO'!BD42/'Indice PondENGHO'!BD30-1</f>
        <v>0.49834443691204733</v>
      </c>
      <c r="BE44" s="3">
        <f>+'Indice PondENGHO'!BE42/'Indice PondENGHO'!BE30-1</f>
        <v>0.54371930697625848</v>
      </c>
      <c r="BF44" s="3">
        <f>+'Indice PondENGHO'!BF42/'Indice PondENGHO'!BF30-1</f>
        <v>0.39633625333521327</v>
      </c>
      <c r="BG44" s="3">
        <f>+'Indice PondENGHO'!BG42/'Indice PondENGHO'!BG30-1</f>
        <v>0.48873824608993499</v>
      </c>
      <c r="BH44" s="3">
        <f>+'Indice PondENGHO'!BH42/'Indice PondENGHO'!BH30-1</f>
        <v>0.49980322382840292</v>
      </c>
      <c r="BI44" s="3">
        <f>+'Indice PondENGHO'!BI42/'Indice PondENGHO'!BI30-1</f>
        <v>0.46253800405470602</v>
      </c>
      <c r="BJ44" s="3">
        <f>+'Indice PondENGHO'!BJ42/'Indice PondENGHO'!BJ30-1</f>
        <v>0.42792515368678918</v>
      </c>
      <c r="BK44" s="11">
        <f>+'Indice PondENGHO'!BK42/'Indice PondENGHO'!BK30-1</f>
        <v>0.47502537253322585</v>
      </c>
      <c r="BL44" s="2">
        <f t="shared" si="1"/>
        <v>43922</v>
      </c>
      <c r="BM44" s="10">
        <f>+'Indice PondENGHO'!BL42/'Indice PondENGHO'!BL30-1</f>
        <v>0.46820082157403364</v>
      </c>
      <c r="BN44" s="3">
        <f>+'Indice PondENGHO'!BM42/'Indice PondENGHO'!BM30-1</f>
        <v>0.45942607489522147</v>
      </c>
      <c r="BO44" s="3">
        <f>+'Indice PondENGHO'!BN42/'Indice PondENGHO'!BN30-1</f>
        <v>0.45855678586854065</v>
      </c>
      <c r="BP44" s="3">
        <f>+'Indice PondENGHO'!BO42/'Indice PondENGHO'!BO30-1</f>
        <v>0.45387915735512663</v>
      </c>
      <c r="BQ44" s="11">
        <f>+'Indice PondENGHO'!BP42/'Indice PondENGHO'!BP30-1</f>
        <v>0.4493381840031494</v>
      </c>
      <c r="BR44" s="10">
        <f>+'Indice PondENGHO'!BQ42/'Indice PondENGHO'!BQ30-1</f>
        <v>0.5222505747149504</v>
      </c>
      <c r="BS44" s="3">
        <f>+'Indice PondENGHO'!BR42/'Indice PondENGHO'!BR30-1</f>
        <v>0.48817408262257778</v>
      </c>
      <c r="BT44" s="3">
        <f>+'Indice PondENGHO'!BS42/'Indice PondENGHO'!BS30-1</f>
        <v>0.46385369304807855</v>
      </c>
      <c r="BU44" s="3">
        <f>+'Indice PondENGHO'!BT42/'Indice PondENGHO'!BT30-1</f>
        <v>0.23318394374613494</v>
      </c>
      <c r="BV44" s="3">
        <f>+'Indice PondENGHO'!BU42/'Indice PondENGHO'!BU30-1</f>
        <v>0.49980166026975703</v>
      </c>
      <c r="BW44" s="3">
        <f>+'Indice PondENGHO'!BV42/'Indice PondENGHO'!BV30-1</f>
        <v>0.54938570045117374</v>
      </c>
      <c r="BX44" s="3">
        <f>+'Indice PondENGHO'!BW42/'Indice PondENGHO'!BW30-1</f>
        <v>0.39963821495003771</v>
      </c>
      <c r="BY44" s="3">
        <f>+'Indice PondENGHO'!BX42/'Indice PondENGHO'!BX30-1</f>
        <v>0.487462647711145</v>
      </c>
      <c r="BZ44" s="3">
        <f>+'Indice PondENGHO'!BY42/'Indice PondENGHO'!BY30-1</f>
        <v>0.50004941913069634</v>
      </c>
      <c r="CA44" s="3">
        <f>+'Indice PondENGHO'!BZ42/'Indice PondENGHO'!BZ30-1</f>
        <v>0.4462586566731066</v>
      </c>
      <c r="CB44" s="3">
        <f>+'Indice PondENGHO'!CA42/'Indice PondENGHO'!CA30-1</f>
        <v>0.43246309924752868</v>
      </c>
      <c r="CC44" s="11">
        <f>+'Indice PondENGHO'!CB42/'Indice PondENGHO'!CB30-1</f>
        <v>0.4821577120470093</v>
      </c>
      <c r="CD44" s="3">
        <f>+'Indice PondENGHO'!CC42/'Indice PondENGHO'!CC30-1</f>
        <v>0.45585276996621782</v>
      </c>
      <c r="CE44" s="3">
        <f>+'Indice PondENGHO'!CD42/'Indice PondENGHO'!CD30-1</f>
        <v>0.45585276996621782</v>
      </c>
      <c r="CF44" s="3">
        <f>+'[3]Infla Interanual PondENGHO'!CD44</f>
        <v>0.4561071663887859</v>
      </c>
      <c r="CG44" s="3"/>
      <c r="CI44" s="74">
        <f t="shared" si="8"/>
        <v>1.8862637570884244E-2</v>
      </c>
      <c r="CJ44" s="74">
        <f t="shared" si="3"/>
        <v>1.8862637570884244E-2</v>
      </c>
      <c r="CK44" s="74">
        <f t="shared" si="9"/>
        <v>0</v>
      </c>
      <c r="CL44" s="74"/>
      <c r="CM44" s="74"/>
      <c r="CN44" s="74">
        <f>+'[3]Infla Interanual PondENGHO'!CF44</f>
        <v>1.8866877401347626E-2</v>
      </c>
      <c r="CP44" s="74">
        <f t="shared" si="4"/>
        <v>-4.2398304633817219E-6</v>
      </c>
      <c r="CT44" s="75">
        <f t="shared" si="10"/>
        <v>0.46820082157403364</v>
      </c>
      <c r="CU44" s="75">
        <f t="shared" si="11"/>
        <v>0.45942607489522147</v>
      </c>
      <c r="CV44" s="75">
        <f t="shared" si="12"/>
        <v>0.45855678586854065</v>
      </c>
      <c r="CW44" s="75">
        <f t="shared" si="13"/>
        <v>0.45387915735512663</v>
      </c>
      <c r="CX44" s="75">
        <f t="shared" si="14"/>
        <v>0.4493381840031494</v>
      </c>
      <c r="CY44" s="76">
        <f>+'[3]Infla Interanual PondENGHO'!BL44</f>
        <v>0.46844911565720215</v>
      </c>
      <c r="CZ44" s="76">
        <f>+'[3]Infla Interanual PondENGHO'!BM44</f>
        <v>0.4596896550148295</v>
      </c>
      <c r="DA44" s="76">
        <f>+'[3]Infla Interanual PondENGHO'!BN44</f>
        <v>0.45881571589864656</v>
      </c>
      <c r="DB44" s="76">
        <f>+'[3]Infla Interanual PondENGHO'!BO44</f>
        <v>0.4541226093219688</v>
      </c>
      <c r="DC44" s="76">
        <f>+'[3]Infla Interanual PondENGHO'!BP44</f>
        <v>0.44958223825585453</v>
      </c>
      <c r="DE44" s="3">
        <f t="shared" si="5"/>
        <v>-2.4829408316850987E-4</v>
      </c>
      <c r="DF44" s="3">
        <f t="shared" si="16"/>
        <v>-2.6358011960803118E-4</v>
      </c>
      <c r="DG44" s="3">
        <f t="shared" si="16"/>
        <v>-2.5893003010590832E-4</v>
      </c>
      <c r="DH44" s="3">
        <f t="shared" si="16"/>
        <v>-2.4345196684216752E-4</v>
      </c>
      <c r="DI44" s="3">
        <f t="shared" si="7"/>
        <v>-2.4405425270512815E-4</v>
      </c>
      <c r="DJ44" s="3">
        <f t="shared" si="15"/>
        <v>-2.543964225680817E-4</v>
      </c>
    </row>
    <row r="45" spans="1:114" x14ac:dyDescent="0.25">
      <c r="A45" s="2">
        <f t="shared" si="0"/>
        <v>43952</v>
      </c>
      <c r="B45" s="1">
        <f t="shared" si="2"/>
        <v>5</v>
      </c>
      <c r="C45" s="1">
        <v>2020</v>
      </c>
      <c r="D45" s="10">
        <f>+'Indice PondENGHO'!D43/'Indice PondENGHO'!D31-1</f>
        <v>0.50002851349485167</v>
      </c>
      <c r="E45" s="3">
        <f>+'Indice PondENGHO'!E43/'Indice PondENGHO'!E31-1</f>
        <v>0.45598672446353072</v>
      </c>
      <c r="F45" s="3">
        <f>+'Indice PondENGHO'!F43/'Indice PondENGHO'!F31-1</f>
        <v>0.52138760768091963</v>
      </c>
      <c r="G45" s="3">
        <f>+'Indice PondENGHO'!G43/'Indice PondENGHO'!G31-1</f>
        <v>0.18312317609058471</v>
      </c>
      <c r="H45" s="3">
        <f>+'Indice PondENGHO'!H43/'Indice PondENGHO'!H31-1</f>
        <v>0.49974786498458545</v>
      </c>
      <c r="I45" s="3">
        <f>+'Indice PondENGHO'!I43/'Indice PondENGHO'!I31-1</f>
        <v>0.50295954476591143</v>
      </c>
      <c r="J45" s="3">
        <f>+'Indice PondENGHO'!J43/'Indice PondENGHO'!J31-1</f>
        <v>0.37136632107651368</v>
      </c>
      <c r="K45" s="3">
        <f>+'Indice PondENGHO'!K43/'Indice PondENGHO'!K31-1</f>
        <v>0.45948952333108806</v>
      </c>
      <c r="L45" s="3">
        <f>+'Indice PondENGHO'!L43/'Indice PondENGHO'!L31-1</f>
        <v>0.50588844943363598</v>
      </c>
      <c r="M45" s="3">
        <f>+'Indice PondENGHO'!M43/'Indice PondENGHO'!M31-1</f>
        <v>0.36599811301448248</v>
      </c>
      <c r="N45" s="3">
        <f>+'Indice PondENGHO'!N43/'Indice PondENGHO'!N31-1</f>
        <v>0.43152966330581033</v>
      </c>
      <c r="O45" s="11">
        <f>+'Indice PondENGHO'!O43/'Indice PondENGHO'!O31-1</f>
        <v>0.48068771140027833</v>
      </c>
      <c r="P45" s="10">
        <f>+'Indice PondENGHO'!P43/'Indice PondENGHO'!P31-1</f>
        <v>0.49802214334093864</v>
      </c>
      <c r="Q45" s="3">
        <f>+'Indice PondENGHO'!Q43/'Indice PondENGHO'!Q31-1</f>
        <v>0.45721784838413404</v>
      </c>
      <c r="R45" s="3">
        <f>+'Indice PondENGHO'!R43/'Indice PondENGHO'!R31-1</f>
        <v>0.52000010722974799</v>
      </c>
      <c r="S45" s="3">
        <f>+'Indice PondENGHO'!S43/'Indice PondENGHO'!S31-1</f>
        <v>0.18560518574647689</v>
      </c>
      <c r="T45" s="3">
        <f>+'Indice PondENGHO'!T43/'Indice PondENGHO'!T31-1</f>
        <v>0.4962993638060762</v>
      </c>
      <c r="U45" s="3">
        <f>+'Indice PondENGHO'!U43/'Indice PondENGHO'!U31-1</f>
        <v>0.49691437560980511</v>
      </c>
      <c r="V45" s="3">
        <f>+'Indice PondENGHO'!V43/'Indice PondENGHO'!V31-1</f>
        <v>0.36854345586833137</v>
      </c>
      <c r="W45" s="3">
        <f>+'Indice PondENGHO'!W43/'Indice PondENGHO'!W31-1</f>
        <v>0.46126717736940015</v>
      </c>
      <c r="X45" s="3">
        <f>+'Indice PondENGHO'!X43/'Indice PondENGHO'!X31-1</f>
        <v>0.50027141115116813</v>
      </c>
      <c r="Y45" s="3">
        <f>+'Indice PondENGHO'!Y43/'Indice PondENGHO'!Y31-1</f>
        <v>0.3774761906744899</v>
      </c>
      <c r="Z45" s="3">
        <f>+'Indice PondENGHO'!Z43/'Indice PondENGHO'!Z31-1</f>
        <v>0.42909249033504238</v>
      </c>
      <c r="AA45" s="11">
        <f>+'Indice PondENGHO'!AA43/'Indice PondENGHO'!AA31-1</f>
        <v>0.47425393400786264</v>
      </c>
      <c r="AB45" s="10">
        <f>+'Indice PondENGHO'!AB43/'Indice PondENGHO'!AB31-1</f>
        <v>0.49693550071027848</v>
      </c>
      <c r="AC45" s="3">
        <f>+'Indice PondENGHO'!AC43/'Indice PondENGHO'!AC31-1</f>
        <v>0.45662302442909342</v>
      </c>
      <c r="AD45" s="3">
        <f>+'Indice PondENGHO'!AD43/'Indice PondENGHO'!AD31-1</f>
        <v>0.51892018719343569</v>
      </c>
      <c r="AE45" s="3">
        <f>+'Indice PondENGHO'!AE43/'Indice PondENGHO'!AE31-1</f>
        <v>0.18715837890321008</v>
      </c>
      <c r="AF45" s="3">
        <f>+'Indice PondENGHO'!AF43/'Indice PondENGHO'!AF31-1</f>
        <v>0.49469652942595821</v>
      </c>
      <c r="AG45" s="3">
        <f>+'Indice PondENGHO'!AG43/'Indice PondENGHO'!AG31-1</f>
        <v>0.49731433802296832</v>
      </c>
      <c r="AH45" s="3">
        <f>+'Indice PondENGHO'!AH43/'Indice PondENGHO'!AH31-1</f>
        <v>0.37078664226009939</v>
      </c>
      <c r="AI45" s="3">
        <f>+'Indice PondENGHO'!AI43/'Indice PondENGHO'!AI31-1</f>
        <v>0.46204174077574112</v>
      </c>
      <c r="AJ45" s="3">
        <f>+'Indice PondENGHO'!AJ43/'Indice PondENGHO'!AJ31-1</f>
        <v>0.49685396010773375</v>
      </c>
      <c r="AK45" s="3">
        <f>+'Indice PondENGHO'!AK43/'Indice PondENGHO'!AK31-1</f>
        <v>0.37921774151535659</v>
      </c>
      <c r="AL45" s="3">
        <f>+'Indice PondENGHO'!AL43/'Indice PondENGHO'!AL31-1</f>
        <v>0.42474082320907414</v>
      </c>
      <c r="AM45" s="11">
        <f>+'Indice PondENGHO'!AM43/'Indice PondENGHO'!AM31-1</f>
        <v>0.47187532967448442</v>
      </c>
      <c r="AN45" s="10">
        <f>+'Indice PondENGHO'!AN43/'Indice PondENGHO'!AN31-1</f>
        <v>0.49541247755806772</v>
      </c>
      <c r="AO45" s="3">
        <f>+'Indice PondENGHO'!AO43/'Indice PondENGHO'!AO31-1</f>
        <v>0.45758481400618245</v>
      </c>
      <c r="AP45" s="3">
        <f>+'Indice PondENGHO'!AP43/'Indice PondENGHO'!AP31-1</f>
        <v>0.51896567617254985</v>
      </c>
      <c r="AQ45" s="3">
        <f>+'Indice PondENGHO'!AQ43/'Indice PondENGHO'!AQ31-1</f>
        <v>0.18855042104817477</v>
      </c>
      <c r="AR45" s="3">
        <f>+'Indice PondENGHO'!AR43/'Indice PondENGHO'!AR31-1</f>
        <v>0.49410807283210523</v>
      </c>
      <c r="AS45" s="3">
        <f>+'Indice PondENGHO'!AS43/'Indice PondENGHO'!AS31-1</f>
        <v>0.48869429362767103</v>
      </c>
      <c r="AT45" s="3">
        <f>+'Indice PondENGHO'!AT43/'Indice PondENGHO'!AT31-1</f>
        <v>0.36623657234339446</v>
      </c>
      <c r="AU45" s="3">
        <f>+'Indice PondENGHO'!AU43/'Indice PondENGHO'!AU31-1</f>
        <v>0.46241833366678264</v>
      </c>
      <c r="AV45" s="3">
        <f>+'Indice PondENGHO'!AV43/'Indice PondENGHO'!AV31-1</f>
        <v>0.49876248504864962</v>
      </c>
      <c r="AW45" s="3">
        <f>+'Indice PondENGHO'!AW43/'Indice PondENGHO'!AW31-1</f>
        <v>0.37628642570348303</v>
      </c>
      <c r="AX45" s="3">
        <f>+'Indice PondENGHO'!AX43/'Indice PondENGHO'!AX31-1</f>
        <v>0.4223335903502432</v>
      </c>
      <c r="AY45" s="11">
        <f>+'Indice PondENGHO'!AY43/'Indice PondENGHO'!AY31-1</f>
        <v>0.46938554770497309</v>
      </c>
      <c r="AZ45" s="10">
        <f>+'Indice PondENGHO'!AZ43/'Indice PondENGHO'!AZ31-1</f>
        <v>0.49308120492972329</v>
      </c>
      <c r="BA45" s="3">
        <f>+'Indice PondENGHO'!BA43/'Indice PondENGHO'!BA31-1</f>
        <v>0.45919544479280394</v>
      </c>
      <c r="BB45" s="3">
        <f>+'Indice PondENGHO'!BB43/'Indice PondENGHO'!BB31-1</f>
        <v>0.51919682197178285</v>
      </c>
      <c r="BC45" s="3">
        <f>+'Indice PondENGHO'!BC43/'Indice PondENGHO'!BC31-1</f>
        <v>0.18910835059345232</v>
      </c>
      <c r="BD45" s="3">
        <f>+'Indice PondENGHO'!BD43/'Indice PondENGHO'!BD31-1</f>
        <v>0.49148973307503496</v>
      </c>
      <c r="BE45" s="3">
        <f>+'Indice PondENGHO'!BE43/'Indice PondENGHO'!BE31-1</f>
        <v>0.48135537651513882</v>
      </c>
      <c r="BF45" s="3">
        <f>+'Indice PondENGHO'!BF43/'Indice PondENGHO'!BF31-1</f>
        <v>0.36300652345908313</v>
      </c>
      <c r="BG45" s="3">
        <f>+'Indice PondENGHO'!BG43/'Indice PondENGHO'!BG31-1</f>
        <v>0.46588049955619271</v>
      </c>
      <c r="BH45" s="3">
        <f>+'Indice PondENGHO'!BH43/'Indice PondENGHO'!BH31-1</f>
        <v>0.49931717632805817</v>
      </c>
      <c r="BI45" s="3">
        <f>+'Indice PondENGHO'!BI43/'Indice PondENGHO'!BI31-1</f>
        <v>0.38861832057828916</v>
      </c>
      <c r="BJ45" s="3">
        <f>+'Indice PondENGHO'!BJ43/'Indice PondENGHO'!BJ31-1</f>
        <v>0.41869822946233382</v>
      </c>
      <c r="BK45" s="11">
        <f>+'Indice PondENGHO'!BK43/'Indice PondENGHO'!BK31-1</f>
        <v>0.46356481540485728</v>
      </c>
      <c r="BL45" s="2">
        <f t="shared" si="1"/>
        <v>43952</v>
      </c>
      <c r="BM45" s="10">
        <f>+'Indice PondENGHO'!BL43/'Indice PondENGHO'!BL31-1</f>
        <v>0.44705087097959306</v>
      </c>
      <c r="BN45" s="3">
        <f>+'Indice PondENGHO'!BM43/'Indice PondENGHO'!BM31-1</f>
        <v>0.43800001415551715</v>
      </c>
      <c r="BO45" s="3">
        <f>+'Indice PondENGHO'!BN43/'Indice PondENGHO'!BN31-1</f>
        <v>0.43711727907797604</v>
      </c>
      <c r="BP45" s="3">
        <f>+'Indice PondENGHO'!BO43/'Indice PondENGHO'!BO31-1</f>
        <v>0.4324645651062482</v>
      </c>
      <c r="BQ45" s="11">
        <f>+'Indice PondENGHO'!BP43/'Indice PondENGHO'!BP31-1</f>
        <v>0.42729958271427293</v>
      </c>
      <c r="BR45" s="10">
        <f>+'Indice PondENGHO'!BQ43/'Indice PondENGHO'!BQ31-1</f>
        <v>0.49650893726222001</v>
      </c>
      <c r="BS45" s="3">
        <f>+'Indice PondENGHO'!BR43/'Indice PondENGHO'!BR31-1</f>
        <v>0.45763039574705688</v>
      </c>
      <c r="BT45" s="3">
        <f>+'Indice PondENGHO'!BS43/'Indice PondENGHO'!BS31-1</f>
        <v>0.51952788635369762</v>
      </c>
      <c r="BU45" s="3">
        <f>+'Indice PondENGHO'!BT43/'Indice PondENGHO'!BT31-1</f>
        <v>0.18737259124279881</v>
      </c>
      <c r="BV45" s="3">
        <f>+'Indice PondENGHO'!BU43/'Indice PondENGHO'!BU31-1</f>
        <v>0.49388066933959207</v>
      </c>
      <c r="BW45" s="3">
        <f>+'Indice PondENGHO'!BV43/'Indice PondENGHO'!BV31-1</f>
        <v>0.48920428593242504</v>
      </c>
      <c r="BX45" s="3">
        <f>+'Indice PondENGHO'!BW43/'Indice PondENGHO'!BW31-1</f>
        <v>0.36659310650914922</v>
      </c>
      <c r="BY45" s="3">
        <f>+'Indice PondENGHO'!BX43/'Indice PondENGHO'!BX31-1</f>
        <v>0.46281273411120427</v>
      </c>
      <c r="BZ45" s="3">
        <f>+'Indice PondENGHO'!BY43/'Indice PondENGHO'!BY31-1</f>
        <v>0.49961973429600248</v>
      </c>
      <c r="CA45" s="3">
        <f>+'Indice PondENGHO'!BZ43/'Indice PondENGHO'!BZ31-1</f>
        <v>0.38120921834970156</v>
      </c>
      <c r="CB45" s="3">
        <f>+'Indice PondENGHO'!CA43/'Indice PondENGHO'!CA31-1</f>
        <v>0.42281410085995108</v>
      </c>
      <c r="CC45" s="11">
        <f>+'Indice PondENGHO'!CB43/'Indice PondENGHO'!CB31-1</f>
        <v>0.4694396607503708</v>
      </c>
      <c r="CD45" s="3">
        <f>+'Indice PondENGHO'!CC43/'Indice PondENGHO'!CC31-1</f>
        <v>0.43426263435736034</v>
      </c>
      <c r="CE45" s="3">
        <f>+'Indice PondENGHO'!CD43/'Indice PondENGHO'!CD31-1</f>
        <v>0.43426263435736034</v>
      </c>
      <c r="CF45" s="3">
        <f>+'[3]Infla Interanual PondENGHO'!CD45</f>
        <v>0.43411638722268142</v>
      </c>
      <c r="CG45" s="3"/>
      <c r="CI45" s="74">
        <f t="shared" si="8"/>
        <v>1.9751288265320133E-2</v>
      </c>
      <c r="CJ45" s="74">
        <f t="shared" si="3"/>
        <v>1.9751288265320133E-2</v>
      </c>
      <c r="CK45" s="74">
        <f t="shared" si="9"/>
        <v>0</v>
      </c>
      <c r="CL45" s="74"/>
      <c r="CM45" s="74"/>
      <c r="CN45" s="74">
        <f>+'[3]Infla Interanual PondENGHO'!CF45</f>
        <v>1.9707236023900565E-2</v>
      </c>
      <c r="CP45" s="74">
        <f t="shared" si="4"/>
        <v>4.405224141956765E-5</v>
      </c>
      <c r="CT45" s="75">
        <f t="shared" si="10"/>
        <v>0.44705087097959306</v>
      </c>
      <c r="CU45" s="75">
        <f t="shared" si="11"/>
        <v>0.43800001415551715</v>
      </c>
      <c r="CV45" s="75">
        <f t="shared" si="12"/>
        <v>0.43711727907797604</v>
      </c>
      <c r="CW45" s="75">
        <f t="shared" si="13"/>
        <v>0.4324645651062482</v>
      </c>
      <c r="CX45" s="75">
        <f t="shared" si="14"/>
        <v>0.42729958271427293</v>
      </c>
      <c r="CY45" s="76">
        <f>+'[3]Infla Interanual PondENGHO'!BL45</f>
        <v>0.44687594462612501</v>
      </c>
      <c r="CZ45" s="76">
        <f>+'[3]Infla Interanual PondENGHO'!BM45</f>
        <v>0.43783847912029361</v>
      </c>
      <c r="DA45" s="76">
        <f>+'[3]Infla Interanual PondENGHO'!BN45</f>
        <v>0.4369624920123456</v>
      </c>
      <c r="DB45" s="76">
        <f>+'[3]Infla Interanual PondENGHO'!BO45</f>
        <v>0.43232189258255982</v>
      </c>
      <c r="DC45" s="76">
        <f>+'[3]Infla Interanual PondENGHO'!BP45</f>
        <v>0.42716870860222445</v>
      </c>
      <c r="DE45" s="3">
        <f t="shared" si="5"/>
        <v>1.749263534680523E-4</v>
      </c>
      <c r="DF45" s="3">
        <f t="shared" si="16"/>
        <v>1.6153503522353674E-4</v>
      </c>
      <c r="DG45" s="3">
        <f t="shared" si="16"/>
        <v>1.5478706563043509E-4</v>
      </c>
      <c r="DH45" s="3">
        <f t="shared" si="16"/>
        <v>1.4267252368838079E-4</v>
      </c>
      <c r="DI45" s="3">
        <f t="shared" si="7"/>
        <v>1.3087411204848465E-4</v>
      </c>
      <c r="DJ45" s="3">
        <f t="shared" si="15"/>
        <v>1.4624713467892292E-4</v>
      </c>
    </row>
    <row r="46" spans="1:114" x14ac:dyDescent="0.25">
      <c r="A46" s="2">
        <f t="shared" si="0"/>
        <v>43983</v>
      </c>
      <c r="B46" s="1">
        <f t="shared" si="2"/>
        <v>6</v>
      </c>
      <c r="C46" s="1">
        <v>2020</v>
      </c>
      <c r="D46" s="10">
        <f>+'Indice PondENGHO'!D44/'Indice PondENGHO'!D32-1</f>
        <v>0.47975376819109328</v>
      </c>
      <c r="E46" s="3">
        <f>+'Indice PondENGHO'!E44/'Indice PondENGHO'!E32-1</f>
        <v>0.47328122621829483</v>
      </c>
      <c r="F46" s="3">
        <f>+'Indice PondENGHO'!F44/'Indice PondENGHO'!F32-1</f>
        <v>0.591028070373671</v>
      </c>
      <c r="G46" s="3">
        <f>+'Indice PondENGHO'!G44/'Indice PondENGHO'!G32-1</f>
        <v>0.16161611770486384</v>
      </c>
      <c r="H46" s="3">
        <f>+'Indice PondENGHO'!H44/'Indice PondENGHO'!H32-1</f>
        <v>0.51247169905329937</v>
      </c>
      <c r="I46" s="3">
        <f>+'Indice PondENGHO'!I44/'Indice PondENGHO'!I32-1</f>
        <v>0.48243749840529837</v>
      </c>
      <c r="J46" s="3">
        <f>+'Indice PondENGHO'!J44/'Indice PondENGHO'!J32-1</f>
        <v>0.37354916379776504</v>
      </c>
      <c r="K46" s="3">
        <f>+'Indice PondENGHO'!K44/'Indice PondENGHO'!K32-1</f>
        <v>0.37022935379605038</v>
      </c>
      <c r="L46" s="3">
        <f>+'Indice PondENGHO'!L44/'Indice PondENGHO'!L32-1</f>
        <v>0.50674845650120037</v>
      </c>
      <c r="M46" s="3">
        <f>+'Indice PondENGHO'!M44/'Indice PondENGHO'!M32-1</f>
        <v>0.35561396823421765</v>
      </c>
      <c r="N46" s="3">
        <f>+'Indice PondENGHO'!N44/'Indice PondENGHO'!N32-1</f>
        <v>0.42486029913721524</v>
      </c>
      <c r="O46" s="11">
        <f>+'Indice PondENGHO'!O44/'Indice PondENGHO'!O32-1</f>
        <v>0.45453678414150356</v>
      </c>
      <c r="P46" s="10">
        <f>+'Indice PondENGHO'!P44/'Indice PondENGHO'!P32-1</f>
        <v>0.47695496654075686</v>
      </c>
      <c r="Q46" s="3">
        <f>+'Indice PondENGHO'!Q44/'Indice PondENGHO'!Q32-1</f>
        <v>0.47260543058069548</v>
      </c>
      <c r="R46" s="3">
        <f>+'Indice PondENGHO'!R44/'Indice PondENGHO'!R32-1</f>
        <v>0.59194386577861779</v>
      </c>
      <c r="S46" s="3">
        <f>+'Indice PondENGHO'!S44/'Indice PondENGHO'!S32-1</f>
        <v>0.1647418097180271</v>
      </c>
      <c r="T46" s="3">
        <f>+'Indice PondENGHO'!T44/'Indice PondENGHO'!T32-1</f>
        <v>0.50738903340074737</v>
      </c>
      <c r="U46" s="3">
        <f>+'Indice PondENGHO'!U44/'Indice PondENGHO'!U32-1</f>
        <v>0.47650175751131085</v>
      </c>
      <c r="V46" s="3">
        <f>+'Indice PondENGHO'!V44/'Indice PondENGHO'!V32-1</f>
        <v>0.37145515231102122</v>
      </c>
      <c r="W46" s="3">
        <f>+'Indice PondENGHO'!W44/'Indice PondENGHO'!W32-1</f>
        <v>0.37040184933068732</v>
      </c>
      <c r="X46" s="3">
        <f>+'Indice PondENGHO'!X44/'Indice PondENGHO'!X32-1</f>
        <v>0.50385025726394983</v>
      </c>
      <c r="Y46" s="3">
        <f>+'Indice PondENGHO'!Y44/'Indice PondENGHO'!Y32-1</f>
        <v>0.35993665560270593</v>
      </c>
      <c r="Z46" s="3">
        <f>+'Indice PondENGHO'!Z44/'Indice PondENGHO'!Z32-1</f>
        <v>0.42371962079356362</v>
      </c>
      <c r="AA46" s="11">
        <f>+'Indice PondENGHO'!AA44/'Indice PondENGHO'!AA32-1</f>
        <v>0.4481426981919332</v>
      </c>
      <c r="AB46" s="10">
        <f>+'Indice PondENGHO'!AB44/'Indice PondENGHO'!AB32-1</f>
        <v>0.47517553200342211</v>
      </c>
      <c r="AC46" s="3">
        <f>+'Indice PondENGHO'!AC44/'Indice PondENGHO'!AC32-1</f>
        <v>0.47178940759689936</v>
      </c>
      <c r="AD46" s="3">
        <f>+'Indice PondENGHO'!AD44/'Indice PondENGHO'!AD32-1</f>
        <v>0.59243374894160739</v>
      </c>
      <c r="AE46" s="3">
        <f>+'Indice PondENGHO'!AE44/'Indice PondENGHO'!AE32-1</f>
        <v>0.16687868348067258</v>
      </c>
      <c r="AF46" s="3">
        <f>+'Indice PondENGHO'!AF44/'Indice PondENGHO'!AF32-1</f>
        <v>0.50293103952866991</v>
      </c>
      <c r="AG46" s="3">
        <f>+'Indice PondENGHO'!AG44/'Indice PondENGHO'!AG32-1</f>
        <v>0.47835551740539728</v>
      </c>
      <c r="AH46" s="3">
        <f>+'Indice PondENGHO'!AH44/'Indice PondENGHO'!AH32-1</f>
        <v>0.3749077677390642</v>
      </c>
      <c r="AI46" s="3">
        <f>+'Indice PondENGHO'!AI44/'Indice PondENGHO'!AI32-1</f>
        <v>0.37047337482191889</v>
      </c>
      <c r="AJ46" s="3">
        <f>+'Indice PondENGHO'!AJ44/'Indice PondENGHO'!AJ32-1</f>
        <v>0.50176243784652153</v>
      </c>
      <c r="AK46" s="3">
        <f>+'Indice PondENGHO'!AK44/'Indice PondENGHO'!AK32-1</f>
        <v>0.36098475847788447</v>
      </c>
      <c r="AL46" s="3">
        <f>+'Indice PondENGHO'!AL44/'Indice PondENGHO'!AL32-1</f>
        <v>0.42032990079058719</v>
      </c>
      <c r="AM46" s="11">
        <f>+'Indice PondENGHO'!AM44/'Indice PondENGHO'!AM32-1</f>
        <v>0.44586115606946874</v>
      </c>
      <c r="AN46" s="10">
        <f>+'Indice PondENGHO'!AN44/'Indice PondENGHO'!AN32-1</f>
        <v>0.47326076725680544</v>
      </c>
      <c r="AO46" s="3">
        <f>+'Indice PondENGHO'!AO44/'Indice PondENGHO'!AO32-1</f>
        <v>0.47253014874485055</v>
      </c>
      <c r="AP46" s="3">
        <f>+'Indice PondENGHO'!AP44/'Indice PondENGHO'!AP32-1</f>
        <v>0.59090091130594558</v>
      </c>
      <c r="AQ46" s="3">
        <f>+'Indice PondENGHO'!AQ44/'Indice PondENGHO'!AQ32-1</f>
        <v>0.16856510985621664</v>
      </c>
      <c r="AR46" s="3">
        <f>+'Indice PondENGHO'!AR44/'Indice PondENGHO'!AR32-1</f>
        <v>0.50172968745299773</v>
      </c>
      <c r="AS46" s="3">
        <f>+'Indice PondENGHO'!AS44/'Indice PondENGHO'!AS32-1</f>
        <v>0.46980700522557117</v>
      </c>
      <c r="AT46" s="3">
        <f>+'Indice PondENGHO'!AT44/'Indice PondENGHO'!AT32-1</f>
        <v>0.37012616191025116</v>
      </c>
      <c r="AU46" s="3">
        <f>+'Indice PondENGHO'!AU44/'Indice PondENGHO'!AU32-1</f>
        <v>0.37097202635086846</v>
      </c>
      <c r="AV46" s="3">
        <f>+'Indice PondENGHO'!AV44/'Indice PondENGHO'!AV32-1</f>
        <v>0.50542656689308196</v>
      </c>
      <c r="AW46" s="3">
        <f>+'Indice PondENGHO'!AW44/'Indice PondENGHO'!AW32-1</f>
        <v>0.35719757044243083</v>
      </c>
      <c r="AX46" s="3">
        <f>+'Indice PondENGHO'!AX44/'Indice PondENGHO'!AX32-1</f>
        <v>0.41868064051240039</v>
      </c>
      <c r="AY46" s="11">
        <f>+'Indice PondENGHO'!AY44/'Indice PondENGHO'!AY32-1</f>
        <v>0.44363522937470901</v>
      </c>
      <c r="AZ46" s="10">
        <f>+'Indice PondENGHO'!AZ44/'Indice PondENGHO'!AZ32-1</f>
        <v>0.47051249941298945</v>
      </c>
      <c r="BA46" s="3">
        <f>+'Indice PondENGHO'!BA44/'Indice PondENGHO'!BA32-1</f>
        <v>0.47320926930880991</v>
      </c>
      <c r="BB46" s="3">
        <f>+'Indice PondENGHO'!BB44/'Indice PondENGHO'!BB32-1</f>
        <v>0.5901498747311662</v>
      </c>
      <c r="BC46" s="3">
        <f>+'Indice PondENGHO'!BC44/'Indice PondENGHO'!BC32-1</f>
        <v>0.16928459925805672</v>
      </c>
      <c r="BD46" s="3">
        <f>+'Indice PondENGHO'!BD44/'Indice PondENGHO'!BD32-1</f>
        <v>0.49949634502633655</v>
      </c>
      <c r="BE46" s="3">
        <f>+'Indice PondENGHO'!BE44/'Indice PondENGHO'!BE32-1</f>
        <v>0.46322170197245338</v>
      </c>
      <c r="BF46" s="3">
        <f>+'Indice PondENGHO'!BF44/'Indice PondENGHO'!BF32-1</f>
        <v>0.36692846099020748</v>
      </c>
      <c r="BG46" s="3">
        <f>+'Indice PondENGHO'!BG44/'Indice PondENGHO'!BG32-1</f>
        <v>0.37297067725842536</v>
      </c>
      <c r="BH46" s="3">
        <f>+'Indice PondENGHO'!BH44/'Indice PondENGHO'!BH32-1</f>
        <v>0.50805251203249968</v>
      </c>
      <c r="BI46" s="3">
        <f>+'Indice PondENGHO'!BI44/'Indice PondENGHO'!BI32-1</f>
        <v>0.36451157032400383</v>
      </c>
      <c r="BJ46" s="3">
        <f>+'Indice PondENGHO'!BJ44/'Indice PondENGHO'!BJ32-1</f>
        <v>0.41569865872654721</v>
      </c>
      <c r="BK46" s="11">
        <f>+'Indice PondENGHO'!BK44/'Indice PondENGHO'!BK32-1</f>
        <v>0.43807119605764866</v>
      </c>
      <c r="BL46" s="2">
        <f t="shared" si="1"/>
        <v>43983</v>
      </c>
      <c r="BM46" s="10">
        <f>+'Indice PondENGHO'!BL44/'Indice PondENGHO'!BL32-1</f>
        <v>0.43920962753341031</v>
      </c>
      <c r="BN46" s="3">
        <f>+'Indice PondENGHO'!BM44/'Indice PondENGHO'!BM32-1</f>
        <v>0.43058064892025549</v>
      </c>
      <c r="BO46" s="3">
        <f>+'Indice PondENGHO'!BN44/'Indice PondENGHO'!BN32-1</f>
        <v>0.42973869906519413</v>
      </c>
      <c r="BP46" s="3">
        <f>+'Indice PondENGHO'!BO44/'Indice PondENGHO'!BO32-1</f>
        <v>0.42592661216405925</v>
      </c>
      <c r="BQ46" s="11">
        <f>+'Indice PondENGHO'!BP44/'Indice PondENGHO'!BP32-1</f>
        <v>0.42151959347289369</v>
      </c>
      <c r="BR46" s="10">
        <f>+'Indice PondENGHO'!BQ44/'Indice PondENGHO'!BQ32-1</f>
        <v>0.47488182659689571</v>
      </c>
      <c r="BS46" s="3">
        <f>+'Indice PondENGHO'!BR44/'Indice PondENGHO'!BR32-1</f>
        <v>0.47272494839058954</v>
      </c>
      <c r="BT46" s="3">
        <f>+'Indice PondENGHO'!BS44/'Indice PondENGHO'!BS32-1</f>
        <v>0.59116020470442776</v>
      </c>
      <c r="BU46" s="3">
        <f>+'Indice PondENGHO'!BT44/'Indice PondENGHO'!BT32-1</f>
        <v>0.16706645841415657</v>
      </c>
      <c r="BV46" s="3">
        <f>+'Indice PondENGHO'!BU44/'Indice PondENGHO'!BU32-1</f>
        <v>0.50264567500259005</v>
      </c>
      <c r="BW46" s="3">
        <f>+'Indice PondENGHO'!BV44/'Indice PondENGHO'!BV32-1</f>
        <v>0.47032219037661349</v>
      </c>
      <c r="BX46" s="3">
        <f>+'Indice PondENGHO'!BW44/'Indice PondENGHO'!BW32-1</f>
        <v>0.3702428215862632</v>
      </c>
      <c r="BY46" s="3">
        <f>+'Indice PondENGHO'!BX44/'Indice PondENGHO'!BX32-1</f>
        <v>0.37127099699367205</v>
      </c>
      <c r="BZ46" s="3">
        <f>+'Indice PondENGHO'!BY44/'Indice PondENGHO'!BY32-1</f>
        <v>0.50571657754553567</v>
      </c>
      <c r="CA46" s="3">
        <f>+'Indice PondENGHO'!BZ44/'Indice PondENGHO'!BZ32-1</f>
        <v>0.36102712515017155</v>
      </c>
      <c r="CB46" s="3">
        <f>+'Indice PondENGHO'!CA44/'Indice PondENGHO'!CA32-1</f>
        <v>0.41885492314493411</v>
      </c>
      <c r="CC46" s="11">
        <f>+'Indice PondENGHO'!CB44/'Indice PondENGHO'!CB32-1</f>
        <v>0.44365528033732105</v>
      </c>
      <c r="CD46" s="3">
        <f>+'Indice PondENGHO'!CC44/'Indice PondENGHO'!CC32-1</f>
        <v>0.42752711012274469</v>
      </c>
      <c r="CE46" s="3">
        <f>+'Indice PondENGHO'!CD44/'Indice PondENGHO'!CD32-1</f>
        <v>0.42752711012274469</v>
      </c>
      <c r="CF46" s="3">
        <f>+'[3]Infla Interanual PondENGHO'!CD46</f>
        <v>0.42727722521085298</v>
      </c>
      <c r="CG46" s="3"/>
      <c r="CI46" s="74">
        <f t="shared" si="8"/>
        <v>1.7690034060516613E-2</v>
      </c>
      <c r="CJ46" s="74">
        <f t="shared" si="3"/>
        <v>1.7690034060516613E-2</v>
      </c>
      <c r="CK46" s="74">
        <f t="shared" si="9"/>
        <v>0</v>
      </c>
      <c r="CL46" s="74"/>
      <c r="CM46" s="74"/>
      <c r="CN46" s="74">
        <f>+'[3]Infla Interanual PondENGHO'!CF46</f>
        <v>1.7697967031786499E-2</v>
      </c>
      <c r="CP46" s="74">
        <f t="shared" si="4"/>
        <v>-7.9329712698861243E-6</v>
      </c>
      <c r="CT46" s="75">
        <f t="shared" si="10"/>
        <v>0.43920962753341031</v>
      </c>
      <c r="CU46" s="75">
        <f t="shared" si="11"/>
        <v>0.43058064892025549</v>
      </c>
      <c r="CV46" s="75">
        <f t="shared" si="12"/>
        <v>0.42973869906519413</v>
      </c>
      <c r="CW46" s="75">
        <f t="shared" si="13"/>
        <v>0.42592661216405925</v>
      </c>
      <c r="CX46" s="75">
        <f t="shared" si="14"/>
        <v>0.42151959347289369</v>
      </c>
      <c r="CY46" s="76">
        <f>+'[3]Infla Interanual PondENGHO'!BL46</f>
        <v>0.43895228890362548</v>
      </c>
      <c r="CZ46" s="76">
        <f>+'[3]Infla Interanual PondENGHO'!BM46</f>
        <v>0.43033503311150612</v>
      </c>
      <c r="DA46" s="76">
        <f>+'[3]Infla Interanual PondENGHO'!BN46</f>
        <v>0.42949751182446505</v>
      </c>
      <c r="DB46" s="76">
        <f>+'[3]Infla Interanual PondENGHO'!BO46</f>
        <v>0.42569607523315933</v>
      </c>
      <c r="DC46" s="76">
        <f>+'[3]Infla Interanual PondENGHO'!BP46</f>
        <v>0.42125432187183898</v>
      </c>
      <c r="DE46" s="3">
        <f t="shared" si="5"/>
        <v>2.5733862978483124E-4</v>
      </c>
      <c r="DF46" s="3">
        <f t="shared" si="16"/>
        <v>2.4561580874937761E-4</v>
      </c>
      <c r="DG46" s="3">
        <f t="shared" si="16"/>
        <v>2.4118724072907938E-4</v>
      </c>
      <c r="DH46" s="3">
        <f t="shared" si="16"/>
        <v>2.3053693089991611E-4</v>
      </c>
      <c r="DI46" s="3">
        <f t="shared" si="7"/>
        <v>2.6527160105471737E-4</v>
      </c>
      <c r="DJ46" s="3">
        <f t="shared" si="15"/>
        <v>2.4988491189170681E-4</v>
      </c>
    </row>
    <row r="47" spans="1:114" x14ac:dyDescent="0.25">
      <c r="A47" s="2">
        <f t="shared" si="0"/>
        <v>44013</v>
      </c>
      <c r="B47" s="1">
        <f t="shared" si="2"/>
        <v>7</v>
      </c>
      <c r="C47" s="1">
        <v>2020</v>
      </c>
      <c r="D47" s="10">
        <f>+'Indice PondENGHO'!D45/'Indice PondENGHO'!D33-1</f>
        <v>0.46703728584020143</v>
      </c>
      <c r="E47" s="3">
        <f>+'Indice PondENGHO'!E45/'Indice PondENGHO'!E33-1</f>
        <v>0.48047430306049099</v>
      </c>
      <c r="F47" s="3">
        <f>+'Indice PondENGHO'!F45/'Indice PondENGHO'!F33-1</f>
        <v>0.64022704950230436</v>
      </c>
      <c r="G47" s="3">
        <f>+'Indice PondENGHO'!G45/'Indice PondENGHO'!G33-1</f>
        <v>0.1503536301957793</v>
      </c>
      <c r="H47" s="3">
        <f>+'Indice PondENGHO'!H45/'Indice PondENGHO'!H33-1</f>
        <v>0.52965215588279646</v>
      </c>
      <c r="I47" s="3">
        <f>+'Indice PondENGHO'!I45/'Indice PondENGHO'!I33-1</f>
        <v>0.45704453718323679</v>
      </c>
      <c r="J47" s="3">
        <f>+'Indice PondENGHO'!J45/'Indice PondENGHO'!J33-1</f>
        <v>0.37972946996235835</v>
      </c>
      <c r="K47" s="3">
        <f>+'Indice PondENGHO'!K45/'Indice PondENGHO'!K33-1</f>
        <v>0.3735785570046406</v>
      </c>
      <c r="L47" s="3">
        <f>+'Indice PondENGHO'!L45/'Indice PondENGHO'!L33-1</f>
        <v>0.50173364289164368</v>
      </c>
      <c r="M47" s="3">
        <f>+'Indice PondENGHO'!M45/'Indice PondENGHO'!M33-1</f>
        <v>0.32598035458456609</v>
      </c>
      <c r="N47" s="3">
        <f>+'Indice PondENGHO'!N45/'Indice PondENGHO'!N33-1</f>
        <v>0.40916433853528367</v>
      </c>
      <c r="O47" s="11">
        <f>+'Indice PondENGHO'!O45/'Indice PondENGHO'!O33-1</f>
        <v>0.4476366995232588</v>
      </c>
      <c r="P47" s="10">
        <f>+'Indice PondENGHO'!P45/'Indice PondENGHO'!P33-1</f>
        <v>0.46352851266381379</v>
      </c>
      <c r="Q47" s="3">
        <f>+'Indice PondENGHO'!Q45/'Indice PondENGHO'!Q33-1</f>
        <v>0.48006787525710148</v>
      </c>
      <c r="R47" s="3">
        <f>+'Indice PondENGHO'!R45/'Indice PondENGHO'!R33-1</f>
        <v>0.63922233257656047</v>
      </c>
      <c r="S47" s="3">
        <f>+'Indice PondENGHO'!S45/'Indice PondENGHO'!S33-1</f>
        <v>0.15194832266353209</v>
      </c>
      <c r="T47" s="3">
        <f>+'Indice PondENGHO'!T45/'Indice PondENGHO'!T33-1</f>
        <v>0.52615702045932466</v>
      </c>
      <c r="U47" s="3">
        <f>+'Indice PondENGHO'!U45/'Indice PondENGHO'!U33-1</f>
        <v>0.45075972372429085</v>
      </c>
      <c r="V47" s="3">
        <f>+'Indice PondENGHO'!V45/'Indice PondENGHO'!V33-1</f>
        <v>0.37811828802972891</v>
      </c>
      <c r="W47" s="3">
        <f>+'Indice PondENGHO'!W45/'Indice PondENGHO'!W33-1</f>
        <v>0.37558521003877443</v>
      </c>
      <c r="X47" s="3">
        <f>+'Indice PondENGHO'!X45/'Indice PondENGHO'!X33-1</f>
        <v>0.49765531302849064</v>
      </c>
      <c r="Y47" s="3">
        <f>+'Indice PondENGHO'!Y45/'Indice PondENGHO'!Y33-1</f>
        <v>0.32744302335094178</v>
      </c>
      <c r="Z47" s="3">
        <f>+'Indice PondENGHO'!Z45/'Indice PondENGHO'!Z33-1</f>
        <v>0.40788691212667483</v>
      </c>
      <c r="AA47" s="11">
        <f>+'Indice PondENGHO'!AA45/'Indice PondENGHO'!AA33-1</f>
        <v>0.44260426095416183</v>
      </c>
      <c r="AB47" s="10">
        <f>+'Indice PondENGHO'!AB45/'Indice PondENGHO'!AB33-1</f>
        <v>0.46134383493025233</v>
      </c>
      <c r="AC47" s="3">
        <f>+'Indice PondENGHO'!AC45/'Indice PondENGHO'!AC33-1</f>
        <v>0.47960659091214675</v>
      </c>
      <c r="AD47" s="3">
        <f>+'Indice PondENGHO'!AD45/'Indice PondENGHO'!AD33-1</f>
        <v>0.63951363500128222</v>
      </c>
      <c r="AE47" s="3">
        <f>+'Indice PondENGHO'!AE45/'Indice PondENGHO'!AE33-1</f>
        <v>0.15400543833916758</v>
      </c>
      <c r="AF47" s="3">
        <f>+'Indice PondENGHO'!AF45/'Indice PondENGHO'!AF33-1</f>
        <v>0.52183088854859871</v>
      </c>
      <c r="AG47" s="3">
        <f>+'Indice PondENGHO'!AG45/'Indice PondENGHO'!AG33-1</f>
        <v>0.4516332608642819</v>
      </c>
      <c r="AH47" s="3">
        <f>+'Indice PondENGHO'!AH45/'Indice PondENGHO'!AH33-1</f>
        <v>0.38125759077966181</v>
      </c>
      <c r="AI47" s="3">
        <f>+'Indice PondENGHO'!AI45/'Indice PondENGHO'!AI33-1</f>
        <v>0.37633396653603812</v>
      </c>
      <c r="AJ47" s="3">
        <f>+'Indice PondENGHO'!AJ45/'Indice PondENGHO'!AJ33-1</f>
        <v>0.4953133121631661</v>
      </c>
      <c r="AK47" s="3">
        <f>+'Indice PondENGHO'!AK45/'Indice PondENGHO'!AK33-1</f>
        <v>0.32788302750321119</v>
      </c>
      <c r="AL47" s="3">
        <f>+'Indice PondENGHO'!AL45/'Indice PondENGHO'!AL33-1</f>
        <v>0.40596286090157752</v>
      </c>
      <c r="AM47" s="11">
        <f>+'Indice PondENGHO'!AM45/'Indice PondENGHO'!AM33-1</f>
        <v>0.44076099256585466</v>
      </c>
      <c r="AN47" s="10">
        <f>+'Indice PondENGHO'!AN45/'Indice PondENGHO'!AN33-1</f>
        <v>0.45936445699751882</v>
      </c>
      <c r="AO47" s="3">
        <f>+'Indice PondENGHO'!AO45/'Indice PondENGHO'!AO33-1</f>
        <v>0.48015329517850769</v>
      </c>
      <c r="AP47" s="3">
        <f>+'Indice PondENGHO'!AP45/'Indice PondENGHO'!AP33-1</f>
        <v>0.6348669325803995</v>
      </c>
      <c r="AQ47" s="3">
        <f>+'Indice PondENGHO'!AQ45/'Indice PondENGHO'!AQ33-1</f>
        <v>0.15512803321989033</v>
      </c>
      <c r="AR47" s="3">
        <f>+'Indice PondENGHO'!AR45/'Indice PondENGHO'!AR33-1</f>
        <v>0.52117114512206819</v>
      </c>
      <c r="AS47" s="3">
        <f>+'Indice PondENGHO'!AS45/'Indice PondENGHO'!AS33-1</f>
        <v>0.44219499857055511</v>
      </c>
      <c r="AT47" s="3">
        <f>+'Indice PondENGHO'!AT45/'Indice PondENGHO'!AT33-1</f>
        <v>0.37813450082996969</v>
      </c>
      <c r="AU47" s="3">
        <f>+'Indice PondENGHO'!AU45/'Indice PondENGHO'!AU33-1</f>
        <v>0.37655395025169724</v>
      </c>
      <c r="AV47" s="3">
        <f>+'Indice PondENGHO'!AV45/'Indice PondENGHO'!AV33-1</f>
        <v>0.49740626576697422</v>
      </c>
      <c r="AW47" s="3">
        <f>+'Indice PondENGHO'!AW45/'Indice PondENGHO'!AW33-1</f>
        <v>0.32425405799449902</v>
      </c>
      <c r="AX47" s="3">
        <f>+'Indice PondENGHO'!AX45/'Indice PondENGHO'!AX33-1</f>
        <v>0.40410446899630648</v>
      </c>
      <c r="AY47" s="11">
        <f>+'Indice PondENGHO'!AY45/'Indice PondENGHO'!AY33-1</f>
        <v>0.43866590164460995</v>
      </c>
      <c r="AZ47" s="10">
        <f>+'Indice PondENGHO'!AZ45/'Indice PondENGHO'!AZ33-1</f>
        <v>0.45624019698275031</v>
      </c>
      <c r="BA47" s="3">
        <f>+'Indice PondENGHO'!BA45/'Indice PondENGHO'!BA33-1</f>
        <v>0.48077973263043638</v>
      </c>
      <c r="BB47" s="3">
        <f>+'Indice PondENGHO'!BB45/'Indice PondENGHO'!BB33-1</f>
        <v>0.63116948267851125</v>
      </c>
      <c r="BC47" s="3">
        <f>+'Indice PondENGHO'!BC45/'Indice PondENGHO'!BC33-1</f>
        <v>0.15461764674008038</v>
      </c>
      <c r="BD47" s="3">
        <f>+'Indice PondENGHO'!BD45/'Indice PondENGHO'!BD33-1</f>
        <v>0.52180872565270842</v>
      </c>
      <c r="BE47" s="3">
        <f>+'Indice PondENGHO'!BE45/'Indice PondENGHO'!BE33-1</f>
        <v>0.43449356142851792</v>
      </c>
      <c r="BF47" s="3">
        <f>+'Indice PondENGHO'!BF45/'Indice PondENGHO'!BF33-1</f>
        <v>0.37604631468982741</v>
      </c>
      <c r="BG47" s="3">
        <f>+'Indice PondENGHO'!BG45/'Indice PondENGHO'!BG33-1</f>
        <v>0.37977243714928877</v>
      </c>
      <c r="BH47" s="3">
        <f>+'Indice PondENGHO'!BH45/'Indice PondENGHO'!BH33-1</f>
        <v>0.49894828673129465</v>
      </c>
      <c r="BI47" s="3">
        <f>+'Indice PondENGHO'!BI45/'Indice PondENGHO'!BI33-1</f>
        <v>0.32799448170880741</v>
      </c>
      <c r="BJ47" s="3">
        <f>+'Indice PondENGHO'!BJ45/'Indice PondENGHO'!BJ33-1</f>
        <v>0.4020491490760898</v>
      </c>
      <c r="BK47" s="11">
        <f>+'Indice PondENGHO'!BK45/'Indice PondENGHO'!BK33-1</f>
        <v>0.43406440528448731</v>
      </c>
      <c r="BL47" s="2">
        <f t="shared" si="1"/>
        <v>44013</v>
      </c>
      <c r="BM47" s="10">
        <f>+'Indice PondENGHO'!BL45/'Indice PondENGHO'!BL33-1</f>
        <v>0.43606298446841518</v>
      </c>
      <c r="BN47" s="3">
        <f>+'Indice PondENGHO'!BM45/'Indice PondENGHO'!BM33-1</f>
        <v>0.42718950337112482</v>
      </c>
      <c r="BO47" s="3">
        <f>+'Indice PondENGHO'!BN45/'Indice PondENGHO'!BN33-1</f>
        <v>0.42580522748845961</v>
      </c>
      <c r="BP47" s="3">
        <f>+'Indice PondENGHO'!BO45/'Indice PondENGHO'!BO33-1</f>
        <v>0.42203672262411684</v>
      </c>
      <c r="BQ47" s="11">
        <f>+'Indice PondENGHO'!BP45/'Indice PondENGHO'!BP33-1</f>
        <v>0.41725267979049918</v>
      </c>
      <c r="BR47" s="10">
        <f>+'Indice PondENGHO'!BQ45/'Indice PondENGHO'!BQ33-1</f>
        <v>0.46121237462469522</v>
      </c>
      <c r="BS47" s="3">
        <f>+'Indice PondENGHO'!BR45/'Indice PondENGHO'!BR33-1</f>
        <v>0.48027823191221097</v>
      </c>
      <c r="BT47" s="3">
        <f>+'Indice PondENGHO'!BS45/'Indice PondENGHO'!BS33-1</f>
        <v>0.63612345697788397</v>
      </c>
      <c r="BU47" s="3">
        <f>+'Indice PondENGHO'!BT45/'Indice PondENGHO'!BT33-1</f>
        <v>0.15368931545347353</v>
      </c>
      <c r="BV47" s="3">
        <f>+'Indice PondENGHO'!BU45/'Indice PondENGHO'!BU33-1</f>
        <v>0.52291746680046369</v>
      </c>
      <c r="BW47" s="3">
        <f>+'Indice PondENGHO'!BV45/'Indice PondENGHO'!BV33-1</f>
        <v>0.44279509879489676</v>
      </c>
      <c r="BX47" s="3">
        <f>+'Indice PondENGHO'!BW45/'Indice PondENGHO'!BW33-1</f>
        <v>0.37803126417335875</v>
      </c>
      <c r="BY47" s="3">
        <f>+'Indice PondENGHO'!BX45/'Indice PondENGHO'!BX33-1</f>
        <v>0.37693398756033147</v>
      </c>
      <c r="BZ47" s="3">
        <f>+'Indice PondENGHO'!BY45/'Indice PondENGHO'!BY33-1</f>
        <v>0.49812622480593727</v>
      </c>
      <c r="CA47" s="3">
        <f>+'Indice PondENGHO'!BZ45/'Indice PondENGHO'!BZ33-1</f>
        <v>0.32689932310907555</v>
      </c>
      <c r="CB47" s="3">
        <f>+'Indice PondENGHO'!CA45/'Indice PondENGHO'!CA33-1</f>
        <v>0.40444358099972755</v>
      </c>
      <c r="CC47" s="11">
        <f>+'Indice PondENGHO'!CB45/'Indice PondENGHO'!CB33-1</f>
        <v>0.43874937598586095</v>
      </c>
      <c r="CD47" s="3">
        <f>+'Indice PondENGHO'!CC45/'Indice PondENGHO'!CC33-1</f>
        <v>0.4236760886265285</v>
      </c>
      <c r="CE47" s="3">
        <f>+'Indice PondENGHO'!CD45/'Indice PondENGHO'!CD33-1</f>
        <v>0.42367618244761629</v>
      </c>
      <c r="CF47" s="3">
        <f>+'[3]Infla Interanual PondENGHO'!CD47</f>
        <v>0.42365563849450316</v>
      </c>
      <c r="CG47" s="3"/>
      <c r="CI47" s="74">
        <f t="shared" si="8"/>
        <v>1.8810304677916001E-2</v>
      </c>
      <c r="CJ47" s="74">
        <f t="shared" si="3"/>
        <v>1.8810304677916001E-2</v>
      </c>
      <c r="CK47" s="74">
        <f t="shared" si="9"/>
        <v>0</v>
      </c>
      <c r="CL47" s="74"/>
      <c r="CM47" s="74"/>
      <c r="CN47" s="74">
        <f>+'[3]Infla Interanual PondENGHO'!CF47</f>
        <v>1.8714877760715787E-2</v>
      </c>
      <c r="CP47" s="74">
        <f t="shared" si="4"/>
        <v>9.5426917200214234E-5</v>
      </c>
      <c r="CT47" s="75">
        <f t="shared" si="10"/>
        <v>0.43606298446841518</v>
      </c>
      <c r="CU47" s="75">
        <f t="shared" si="11"/>
        <v>0.42718950337112482</v>
      </c>
      <c r="CV47" s="75">
        <f t="shared" si="12"/>
        <v>0.42580522748845961</v>
      </c>
      <c r="CW47" s="75">
        <f t="shared" si="13"/>
        <v>0.42203672262411684</v>
      </c>
      <c r="CX47" s="75">
        <f t="shared" si="14"/>
        <v>0.41725267979049918</v>
      </c>
      <c r="CY47" s="76">
        <f>+'[3]Infla Interanual PondENGHO'!BL47</f>
        <v>0.43598514450842951</v>
      </c>
      <c r="CZ47" s="76">
        <f>+'[3]Infla Interanual PondENGHO'!BM47</f>
        <v>0.42714637909882658</v>
      </c>
      <c r="DA47" s="76">
        <f>+'[3]Infla Interanual PondENGHO'!BN47</f>
        <v>0.42578463348796336</v>
      </c>
      <c r="DB47" s="76">
        <f>+'[3]Infla Interanual PondENGHO'!BO47</f>
        <v>0.4220302099664055</v>
      </c>
      <c r="DC47" s="76">
        <f>+'[3]Infla Interanual PondENGHO'!BP47</f>
        <v>0.41727026674771373</v>
      </c>
      <c r="DE47" s="3">
        <f t="shared" si="5"/>
        <v>7.7839959985670504E-5</v>
      </c>
      <c r="DF47" s="3">
        <f t="shared" si="16"/>
        <v>4.3124272298245003E-5</v>
      </c>
      <c r="DG47" s="3">
        <f t="shared" si="16"/>
        <v>2.0594000496254594E-5</v>
      </c>
      <c r="DH47" s="3">
        <f t="shared" si="16"/>
        <v>6.5126577113439055E-6</v>
      </c>
      <c r="DI47" s="3">
        <f t="shared" si="7"/>
        <v>-1.758695721454373E-5</v>
      </c>
      <c r="DJ47" s="3">
        <f t="shared" si="15"/>
        <v>2.0543953113127955E-5</v>
      </c>
    </row>
    <row r="48" spans="1:114" x14ac:dyDescent="0.25">
      <c r="A48" s="2">
        <f t="shared" si="0"/>
        <v>44044</v>
      </c>
      <c r="B48" s="1">
        <f t="shared" si="2"/>
        <v>8</v>
      </c>
      <c r="C48" s="1">
        <v>2020</v>
      </c>
      <c r="D48" s="10">
        <f>+'Indice PondENGHO'!D46/'Indice PondENGHO'!D34-1</f>
        <v>0.44729450505055057</v>
      </c>
      <c r="E48" s="3">
        <f>+'Indice PondENGHO'!E46/'Indice PondENGHO'!E34-1</f>
        <v>0.43639455988668652</v>
      </c>
      <c r="F48" s="3">
        <f>+'Indice PondENGHO'!F46/'Indice PondENGHO'!F34-1</f>
        <v>0.61931071314569808</v>
      </c>
      <c r="G48" s="3">
        <f>+'Indice PondENGHO'!G46/'Indice PondENGHO'!G34-1</f>
        <v>0.15110031362904652</v>
      </c>
      <c r="H48" s="3">
        <f>+'Indice PondENGHO'!H46/'Indice PondENGHO'!H34-1</f>
        <v>0.48968897460248373</v>
      </c>
      <c r="I48" s="3">
        <f>+'Indice PondENGHO'!I46/'Indice PondENGHO'!I34-1</f>
        <v>0.42105752389326301</v>
      </c>
      <c r="J48" s="3">
        <f>+'Indice PondENGHO'!J46/'Indice PondENGHO'!J34-1</f>
        <v>0.36875461956622857</v>
      </c>
      <c r="K48" s="3">
        <f>+'Indice PondENGHO'!K46/'Indice PondENGHO'!K34-1</f>
        <v>0.36466515942339273</v>
      </c>
      <c r="L48" s="3">
        <f>+'Indice PondENGHO'!L46/'Indice PondENGHO'!L34-1</f>
        <v>0.48719892588343394</v>
      </c>
      <c r="M48" s="3">
        <f>+'Indice PondENGHO'!M46/'Indice PondENGHO'!M34-1</f>
        <v>0.30244756397603845</v>
      </c>
      <c r="N48" s="3">
        <f>+'Indice PondENGHO'!N46/'Indice PondENGHO'!N34-1</f>
        <v>0.38452358956410615</v>
      </c>
      <c r="O48" s="11">
        <f>+'Indice PondENGHO'!O46/'Indice PondENGHO'!O34-1</f>
        <v>0.4263787824565588</v>
      </c>
      <c r="P48" s="10">
        <f>+'Indice PondENGHO'!P46/'Indice PondENGHO'!P34-1</f>
        <v>0.44601576801142051</v>
      </c>
      <c r="Q48" s="3">
        <f>+'Indice PondENGHO'!Q46/'Indice PondENGHO'!Q34-1</f>
        <v>0.43639921511755575</v>
      </c>
      <c r="R48" s="3">
        <f>+'Indice PondENGHO'!R46/'Indice PondENGHO'!R34-1</f>
        <v>0.62016751824944949</v>
      </c>
      <c r="S48" s="3">
        <f>+'Indice PondENGHO'!S46/'Indice PondENGHO'!S34-1</f>
        <v>0.15315341149399342</v>
      </c>
      <c r="T48" s="3">
        <f>+'Indice PondENGHO'!T46/'Indice PondENGHO'!T34-1</f>
        <v>0.48795498795606029</v>
      </c>
      <c r="U48" s="3">
        <f>+'Indice PondENGHO'!U46/'Indice PondENGHO'!U34-1</f>
        <v>0.41417182997337632</v>
      </c>
      <c r="V48" s="3">
        <f>+'Indice PondENGHO'!V46/'Indice PondENGHO'!V34-1</f>
        <v>0.36590256554692857</v>
      </c>
      <c r="W48" s="3">
        <f>+'Indice PondENGHO'!W46/'Indice PondENGHO'!W34-1</f>
        <v>0.36504149209155856</v>
      </c>
      <c r="X48" s="3">
        <f>+'Indice PondENGHO'!X46/'Indice PondENGHO'!X34-1</f>
        <v>0.48489733906799071</v>
      </c>
      <c r="Y48" s="3">
        <f>+'Indice PondENGHO'!Y46/'Indice PondENGHO'!Y34-1</f>
        <v>0.30690247491653366</v>
      </c>
      <c r="Z48" s="3">
        <f>+'Indice PondENGHO'!Z46/'Indice PondENGHO'!Z34-1</f>
        <v>0.38340231074382358</v>
      </c>
      <c r="AA48" s="11">
        <f>+'Indice PondENGHO'!AA46/'Indice PondENGHO'!AA34-1</f>
        <v>0.4251766633901588</v>
      </c>
      <c r="AB48" s="10">
        <f>+'Indice PondENGHO'!AB46/'Indice PondENGHO'!AB34-1</f>
        <v>0.44564068585140282</v>
      </c>
      <c r="AC48" s="3">
        <f>+'Indice PondENGHO'!AC46/'Indice PondENGHO'!AC34-1</f>
        <v>0.43547120692475039</v>
      </c>
      <c r="AD48" s="3">
        <f>+'Indice PondENGHO'!AD46/'Indice PondENGHO'!AD34-1</f>
        <v>0.62112182221661882</v>
      </c>
      <c r="AE48" s="3">
        <f>+'Indice PondENGHO'!AE46/'Indice PondENGHO'!AE34-1</f>
        <v>0.15536239507018346</v>
      </c>
      <c r="AF48" s="3">
        <f>+'Indice PondENGHO'!AF46/'Indice PondENGHO'!AF34-1</f>
        <v>0.48510064364658678</v>
      </c>
      <c r="AG48" s="3">
        <f>+'Indice PondENGHO'!AG46/'Indice PondENGHO'!AG34-1</f>
        <v>0.41419042305020337</v>
      </c>
      <c r="AH48" s="3">
        <f>+'Indice PondENGHO'!AH46/'Indice PondENGHO'!AH34-1</f>
        <v>0.3679095061835036</v>
      </c>
      <c r="AI48" s="3">
        <f>+'Indice PondENGHO'!AI46/'Indice PondENGHO'!AI34-1</f>
        <v>0.36489144105674165</v>
      </c>
      <c r="AJ48" s="3">
        <f>+'Indice PondENGHO'!AJ46/'Indice PondENGHO'!AJ34-1</f>
        <v>0.48375458890517153</v>
      </c>
      <c r="AK48" s="3">
        <f>+'Indice PondENGHO'!AK46/'Indice PondENGHO'!AK34-1</f>
        <v>0.30808923922875686</v>
      </c>
      <c r="AL48" s="3">
        <f>+'Indice PondENGHO'!AL46/'Indice PondENGHO'!AL34-1</f>
        <v>0.38242447307702854</v>
      </c>
      <c r="AM48" s="11">
        <f>+'Indice PondENGHO'!AM46/'Indice PondENGHO'!AM34-1</f>
        <v>0.42452359818171304</v>
      </c>
      <c r="AN48" s="10">
        <f>+'Indice PondENGHO'!AN46/'Indice PondENGHO'!AN34-1</f>
        <v>0.44490818890891926</v>
      </c>
      <c r="AO48" s="3">
        <f>+'Indice PondENGHO'!AO46/'Indice PondENGHO'!AO34-1</f>
        <v>0.43602829845492841</v>
      </c>
      <c r="AP48" s="3">
        <f>+'Indice PondENGHO'!AP46/'Indice PondENGHO'!AP34-1</f>
        <v>0.61707532798840004</v>
      </c>
      <c r="AQ48" s="3">
        <f>+'Indice PondENGHO'!AQ46/'Indice PondENGHO'!AQ34-1</f>
        <v>0.15670915064711344</v>
      </c>
      <c r="AR48" s="3">
        <f>+'Indice PondENGHO'!AR46/'Indice PondENGHO'!AR34-1</f>
        <v>0.48455535376310066</v>
      </c>
      <c r="AS48" s="3">
        <f>+'Indice PondENGHO'!AS46/'Indice PondENGHO'!AS34-1</f>
        <v>0.40352897759888506</v>
      </c>
      <c r="AT48" s="3">
        <f>+'Indice PondENGHO'!AT46/'Indice PondENGHO'!AT34-1</f>
        <v>0.3634095365043255</v>
      </c>
      <c r="AU48" s="3">
        <f>+'Indice PondENGHO'!AU46/'Indice PondENGHO'!AU34-1</f>
        <v>0.36467510960643668</v>
      </c>
      <c r="AV48" s="3">
        <f>+'Indice PondENGHO'!AV46/'Indice PondENGHO'!AV34-1</f>
        <v>0.48471194330042433</v>
      </c>
      <c r="AW48" s="3">
        <f>+'Indice PondENGHO'!AW46/'Indice PondENGHO'!AW34-1</f>
        <v>0.30380352194847604</v>
      </c>
      <c r="AX48" s="3">
        <f>+'Indice PondENGHO'!AX46/'Indice PondENGHO'!AX34-1</f>
        <v>0.38049788643789495</v>
      </c>
      <c r="AY48" s="11">
        <f>+'Indice PondENGHO'!AY46/'Indice PondENGHO'!AY34-1</f>
        <v>0.42462131932760983</v>
      </c>
      <c r="AZ48" s="10">
        <f>+'Indice PondENGHO'!AZ46/'Indice PondENGHO'!AZ34-1</f>
        <v>0.4435890050688549</v>
      </c>
      <c r="BA48" s="3">
        <f>+'Indice PondENGHO'!BA46/'Indice PondENGHO'!BA34-1</f>
        <v>0.43688147517427423</v>
      </c>
      <c r="BB48" s="3">
        <f>+'Indice PondENGHO'!BB46/'Indice PondENGHO'!BB34-1</f>
        <v>0.61406888627253564</v>
      </c>
      <c r="BC48" s="3">
        <f>+'Indice PondENGHO'!BC46/'Indice PondENGHO'!BC34-1</f>
        <v>0.15756976015956004</v>
      </c>
      <c r="BD48" s="3">
        <f>+'Indice PondENGHO'!BD46/'Indice PondENGHO'!BD34-1</f>
        <v>0.48459538113741907</v>
      </c>
      <c r="BE48" s="3">
        <f>+'Indice PondENGHO'!BE46/'Indice PondENGHO'!BE34-1</f>
        <v>0.39466105002012641</v>
      </c>
      <c r="BF48" s="3">
        <f>+'Indice PondENGHO'!BF46/'Indice PondENGHO'!BF34-1</f>
        <v>0.3599678826205035</v>
      </c>
      <c r="BG48" s="3">
        <f>+'Indice PondENGHO'!BG46/'Indice PondENGHO'!BG34-1</f>
        <v>0.36711544269879814</v>
      </c>
      <c r="BH48" s="3">
        <f>+'Indice PondENGHO'!BH46/'Indice PondENGHO'!BH34-1</f>
        <v>0.48504059057351312</v>
      </c>
      <c r="BI48" s="3">
        <f>+'Indice PondENGHO'!BI46/'Indice PondENGHO'!BI34-1</f>
        <v>0.31003246716992017</v>
      </c>
      <c r="BJ48" s="3">
        <f>+'Indice PondENGHO'!BJ46/'Indice PondENGHO'!BJ34-1</f>
        <v>0.37929314260922387</v>
      </c>
      <c r="BK48" s="11">
        <f>+'Indice PondENGHO'!BK46/'Indice PondENGHO'!BK34-1</f>
        <v>0.42584841556270669</v>
      </c>
      <c r="BL48" s="2">
        <f t="shared" si="1"/>
        <v>44044</v>
      </c>
      <c r="BM48" s="10">
        <f>+'Indice PondENGHO'!BL46/'Indice PondENGHO'!BL34-1</f>
        <v>0.41764193731142463</v>
      </c>
      <c r="BN48" s="3">
        <f>+'Indice PondENGHO'!BM46/'Indice PondENGHO'!BM34-1</f>
        <v>0.40989368365519985</v>
      </c>
      <c r="BO48" s="3">
        <f>+'Indice PondENGHO'!BN46/'Indice PondENGHO'!BN34-1</f>
        <v>0.40886607682406884</v>
      </c>
      <c r="BP48" s="3">
        <f>+'Indice PondENGHO'!BO46/'Indice PondENGHO'!BO34-1</f>
        <v>0.40474774537039493</v>
      </c>
      <c r="BQ48" s="11">
        <f>+'Indice PondENGHO'!BP46/'Indice PondENGHO'!BP34-1</f>
        <v>0.39958212342033694</v>
      </c>
      <c r="BR48" s="10">
        <f>+'Indice PondENGHO'!BQ46/'Indice PondENGHO'!BQ34-1</f>
        <v>0.44539312520548346</v>
      </c>
      <c r="BS48" s="3">
        <f>+'Indice PondENGHO'!BR46/'Indice PondENGHO'!BR34-1</f>
        <v>0.43631181378913042</v>
      </c>
      <c r="BT48" s="3">
        <f>+'Indice PondENGHO'!BS46/'Indice PondENGHO'!BS34-1</f>
        <v>0.61778073797459143</v>
      </c>
      <c r="BU48" s="3">
        <f>+'Indice PondENGHO'!BT46/'Indice PondENGHO'!BT34-1</f>
        <v>0.1555188755001724</v>
      </c>
      <c r="BV48" s="3">
        <f>+'Indice PondENGHO'!BU46/'Indice PondENGHO'!BU34-1</f>
        <v>0.4855397431267372</v>
      </c>
      <c r="BW48" s="3">
        <f>+'Indice PondENGHO'!BV46/'Indice PondENGHO'!BV34-1</f>
        <v>0.40430137309633896</v>
      </c>
      <c r="BX48" s="3">
        <f>+'Indice PondENGHO'!BW46/'Indice PondENGHO'!BW34-1</f>
        <v>0.36372624235286022</v>
      </c>
      <c r="BY48" s="3">
        <f>+'Indice PondENGHO'!BX46/'Indice PondENGHO'!BX34-1</f>
        <v>0.36548353817130286</v>
      </c>
      <c r="BZ48" s="3">
        <f>+'Indice PondENGHO'!BY46/'Indice PondENGHO'!BY34-1</f>
        <v>0.48496602414450529</v>
      </c>
      <c r="CA48" s="3">
        <f>+'Indice PondENGHO'!BZ46/'Indice PondENGHO'!BZ34-1</f>
        <v>0.30734780133541872</v>
      </c>
      <c r="CB48" s="3">
        <f>+'Indice PondENGHO'!CA46/'Indice PondENGHO'!CA34-1</f>
        <v>0.3810019012297452</v>
      </c>
      <c r="CC48" s="11">
        <f>+'Indice PondENGHO'!CB46/'Indice PondENGHO'!CB34-1</f>
        <v>0.42530957821705773</v>
      </c>
      <c r="CD48" s="3">
        <f>+'Indice PondENGHO'!CC46/'Indice PondENGHO'!CC34-1</f>
        <v>0.40618702361127945</v>
      </c>
      <c r="CE48" s="3">
        <f>+'Indice PondENGHO'!CD46/'Indice PondENGHO'!CD34-1</f>
        <v>0.40618702361127945</v>
      </c>
      <c r="CF48" s="3">
        <f>+'[3]Infla Interanual PondENGHO'!CD48</f>
        <v>0.40659559082027807</v>
      </c>
      <c r="CG48" s="3"/>
      <c r="CI48" s="74">
        <f t="shared" si="8"/>
        <v>1.8059813891087684E-2</v>
      </c>
      <c r="CJ48" s="74">
        <f t="shared" si="3"/>
        <v>1.8059813891087684E-2</v>
      </c>
      <c r="CK48" s="74">
        <f t="shared" si="9"/>
        <v>0</v>
      </c>
      <c r="CL48" s="74"/>
      <c r="CM48" s="74"/>
      <c r="CN48" s="74">
        <f>+'[3]Infla Interanual PondENGHO'!CF48</f>
        <v>1.7931189831746908E-2</v>
      </c>
      <c r="CP48" s="74">
        <f t="shared" ref="CP48:CP77" si="17">+CI48-CN48</f>
        <v>1.2862405934077614E-4</v>
      </c>
      <c r="CT48" s="75">
        <f t="shared" si="10"/>
        <v>0.41764193731142463</v>
      </c>
      <c r="CU48" s="75">
        <f t="shared" si="11"/>
        <v>0.40989368365519985</v>
      </c>
      <c r="CV48" s="75">
        <f t="shared" si="12"/>
        <v>0.40886607682406884</v>
      </c>
      <c r="CW48" s="75">
        <f t="shared" si="13"/>
        <v>0.40474774537039493</v>
      </c>
      <c r="CX48" s="75">
        <f t="shared" si="14"/>
        <v>0.39958212342033694</v>
      </c>
      <c r="CY48" s="76">
        <f>+'[3]Infla Interanual PondENGHO'!BL48</f>
        <v>0.41798970673080982</v>
      </c>
      <c r="CZ48" s="76">
        <f>+'[3]Infla Interanual PondENGHO'!BM48</f>
        <v>0.41025785048265795</v>
      </c>
      <c r="DA48" s="76">
        <f>+'[3]Infla Interanual PondENGHO'!BN48</f>
        <v>0.4092491088821204</v>
      </c>
      <c r="DB48" s="76">
        <f>+'[3]Infla Interanual PondENGHO'!BO48</f>
        <v>0.4051605838391068</v>
      </c>
      <c r="DC48" s="76">
        <f>+'[3]Infla Interanual PondENGHO'!BP48</f>
        <v>0.40005851689906291</v>
      </c>
      <c r="DE48" s="3">
        <f t="shared" ref="DE48:DE77" si="18">+CT48-CY48</f>
        <v>-3.4776941938519101E-4</v>
      </c>
      <c r="DF48" s="3">
        <f t="shared" ref="DF48:DH63" si="19">+CU48-CZ48</f>
        <v>-3.6416682745810114E-4</v>
      </c>
      <c r="DG48" s="3">
        <f t="shared" si="19"/>
        <v>-3.8303205805156892E-4</v>
      </c>
      <c r="DH48" s="3">
        <f t="shared" si="19"/>
        <v>-4.1283846871187357E-4</v>
      </c>
      <c r="DI48" s="3">
        <f t="shared" ref="DI48:DI77" si="20">+CX48-DC48</f>
        <v>-4.7639347872596716E-4</v>
      </c>
      <c r="DJ48" s="3">
        <f t="shared" si="15"/>
        <v>-4.0856720899862253E-4</v>
      </c>
    </row>
    <row r="49" spans="1:114" x14ac:dyDescent="0.25">
      <c r="A49" s="2">
        <f t="shared" si="0"/>
        <v>44075</v>
      </c>
      <c r="B49" s="1">
        <f t="shared" si="2"/>
        <v>9</v>
      </c>
      <c r="C49" s="1">
        <v>2020</v>
      </c>
      <c r="D49" s="10">
        <f>+'Indice PondENGHO'!D47/'Indice PondENGHO'!D35-1</f>
        <v>0.41085016187511814</v>
      </c>
      <c r="E49" s="3">
        <f>+'Indice PondENGHO'!E47/'Indice PondENGHO'!E35-1</f>
        <v>0.41754072434883094</v>
      </c>
      <c r="F49" s="3">
        <f>+'Indice PondENGHO'!F47/'Indice PondENGHO'!F35-1</f>
        <v>0.56888569475352968</v>
      </c>
      <c r="G49" s="3">
        <f>+'Indice PondENGHO'!G47/'Indice PondENGHO'!G35-1</f>
        <v>0.14469341985714768</v>
      </c>
      <c r="H49" s="3">
        <f>+'Indice PondENGHO'!H47/'Indice PondENGHO'!H35-1</f>
        <v>0.42461138778274155</v>
      </c>
      <c r="I49" s="3">
        <f>+'Indice PondENGHO'!I47/'Indice PondENGHO'!I35-1</f>
        <v>0.35656759153877005</v>
      </c>
      <c r="J49" s="3">
        <f>+'Indice PondENGHO'!J47/'Indice PondENGHO'!J35-1</f>
        <v>0.3514200800965348</v>
      </c>
      <c r="K49" s="3">
        <f>+'Indice PondENGHO'!K47/'Indice PondENGHO'!K35-1</f>
        <v>0.28099092879962884</v>
      </c>
      <c r="L49" s="3">
        <f>+'Indice PondENGHO'!L47/'Indice PondENGHO'!L35-1</f>
        <v>0.41347341219535694</v>
      </c>
      <c r="M49" s="3">
        <f>+'Indice PondENGHO'!M47/'Indice PondENGHO'!M35-1</f>
        <v>0.29668965760154609</v>
      </c>
      <c r="N49" s="3">
        <f>+'Indice PondENGHO'!N47/'Indice PondENGHO'!N35-1</f>
        <v>0.33536677631097667</v>
      </c>
      <c r="O49" s="11">
        <f>+'Indice PondENGHO'!O47/'Indice PondENGHO'!O35-1</f>
        <v>0.33811063977300071</v>
      </c>
      <c r="P49" s="10">
        <f>+'Indice PondENGHO'!P47/'Indice PondENGHO'!P35-1</f>
        <v>0.40901309137962194</v>
      </c>
      <c r="Q49" s="3">
        <f>+'Indice PondENGHO'!Q47/'Indice PondENGHO'!Q35-1</f>
        <v>0.41755320249613481</v>
      </c>
      <c r="R49" s="3">
        <f>+'Indice PondENGHO'!R47/'Indice PondENGHO'!R35-1</f>
        <v>0.57161286253434107</v>
      </c>
      <c r="S49" s="3">
        <f>+'Indice PondENGHO'!S47/'Indice PondENGHO'!S35-1</f>
        <v>0.1476696005882816</v>
      </c>
      <c r="T49" s="3">
        <f>+'Indice PondENGHO'!T47/'Indice PondENGHO'!T35-1</f>
        <v>0.42226149001752122</v>
      </c>
      <c r="U49" s="3">
        <f>+'Indice PondENGHO'!U47/'Indice PondENGHO'!U35-1</f>
        <v>0.34995605811887698</v>
      </c>
      <c r="V49" s="3">
        <f>+'Indice PondENGHO'!V47/'Indice PondENGHO'!V35-1</f>
        <v>0.3500542126484254</v>
      </c>
      <c r="W49" s="3">
        <f>+'Indice PondENGHO'!W47/'Indice PondENGHO'!W35-1</f>
        <v>0.28126295369786214</v>
      </c>
      <c r="X49" s="3">
        <f>+'Indice PondENGHO'!X47/'Indice PondENGHO'!X35-1</f>
        <v>0.40878783259320239</v>
      </c>
      <c r="Y49" s="3">
        <f>+'Indice PondENGHO'!Y47/'Indice PondENGHO'!Y35-1</f>
        <v>0.30201161089020512</v>
      </c>
      <c r="Z49" s="3">
        <f>+'Indice PondENGHO'!Z47/'Indice PondENGHO'!Z35-1</f>
        <v>0.33537622422442359</v>
      </c>
      <c r="AA49" s="11">
        <f>+'Indice PondENGHO'!AA47/'Indice PondENGHO'!AA35-1</f>
        <v>0.33911830124797349</v>
      </c>
      <c r="AB49" s="10">
        <f>+'Indice PondENGHO'!AB47/'Indice PondENGHO'!AB35-1</f>
        <v>0.40810473627394162</v>
      </c>
      <c r="AC49" s="3">
        <f>+'Indice PondENGHO'!AC47/'Indice PondENGHO'!AC35-1</f>
        <v>0.41650056919174783</v>
      </c>
      <c r="AD49" s="3">
        <f>+'Indice PondENGHO'!AD47/'Indice PondENGHO'!AD35-1</f>
        <v>0.57270115814975497</v>
      </c>
      <c r="AE49" s="3">
        <f>+'Indice PondENGHO'!AE47/'Indice PondENGHO'!AE35-1</f>
        <v>0.15032234865285576</v>
      </c>
      <c r="AF49" s="3">
        <f>+'Indice PondENGHO'!AF47/'Indice PondENGHO'!AF35-1</f>
        <v>0.4180440913264325</v>
      </c>
      <c r="AG49" s="3">
        <f>+'Indice PondENGHO'!AG47/'Indice PondENGHO'!AG35-1</f>
        <v>0.34955955177080833</v>
      </c>
      <c r="AH49" s="3">
        <f>+'Indice PondENGHO'!AH47/'Indice PondENGHO'!AH35-1</f>
        <v>0.3530523220331232</v>
      </c>
      <c r="AI49" s="3">
        <f>+'Indice PondENGHO'!AI47/'Indice PondENGHO'!AI35-1</f>
        <v>0.28121176011754323</v>
      </c>
      <c r="AJ49" s="3">
        <f>+'Indice PondENGHO'!AJ47/'Indice PondENGHO'!AJ35-1</f>
        <v>0.40637664080946778</v>
      </c>
      <c r="AK49" s="3">
        <f>+'Indice PondENGHO'!AK47/'Indice PondENGHO'!AK35-1</f>
        <v>0.30350505623719704</v>
      </c>
      <c r="AL49" s="3">
        <f>+'Indice PondENGHO'!AL47/'Indice PondENGHO'!AL35-1</f>
        <v>0.33586823781817943</v>
      </c>
      <c r="AM49" s="11">
        <f>+'Indice PondENGHO'!AM47/'Indice PondENGHO'!AM35-1</f>
        <v>0.33930459435572313</v>
      </c>
      <c r="AN49" s="10">
        <f>+'Indice PondENGHO'!AN47/'Indice PondENGHO'!AN35-1</f>
        <v>0.40713236039975764</v>
      </c>
      <c r="AO49" s="3">
        <f>+'Indice PondENGHO'!AO47/'Indice PondENGHO'!AO35-1</f>
        <v>0.41679410619205681</v>
      </c>
      <c r="AP49" s="3">
        <f>+'Indice PondENGHO'!AP47/'Indice PondENGHO'!AP35-1</f>
        <v>0.56820891027325549</v>
      </c>
      <c r="AQ49" s="3">
        <f>+'Indice PondENGHO'!AQ47/'Indice PondENGHO'!AQ35-1</f>
        <v>0.1515503498056352</v>
      </c>
      <c r="AR49" s="3">
        <f>+'Indice PondENGHO'!AR47/'Indice PondENGHO'!AR35-1</f>
        <v>0.41736518015819324</v>
      </c>
      <c r="AS49" s="3">
        <f>+'Indice PondENGHO'!AS47/'Indice PondENGHO'!AS35-1</f>
        <v>0.34057926269805994</v>
      </c>
      <c r="AT49" s="3">
        <f>+'Indice PondENGHO'!AT47/'Indice PondENGHO'!AT35-1</f>
        <v>0.34933054552218157</v>
      </c>
      <c r="AU49" s="3">
        <f>+'Indice PondENGHO'!AU47/'Indice PondENGHO'!AU35-1</f>
        <v>0.28129997346322955</v>
      </c>
      <c r="AV49" s="3">
        <f>+'Indice PondENGHO'!AV47/'Indice PondENGHO'!AV35-1</f>
        <v>0.40700652242268132</v>
      </c>
      <c r="AW49" s="3">
        <f>+'Indice PondENGHO'!AW47/'Indice PondENGHO'!AW35-1</f>
        <v>0.29869894426301524</v>
      </c>
      <c r="AX49" s="3">
        <f>+'Indice PondENGHO'!AX47/'Indice PondENGHO'!AX35-1</f>
        <v>0.33412703442984371</v>
      </c>
      <c r="AY49" s="11">
        <f>+'Indice PondENGHO'!AY47/'Indice PondENGHO'!AY35-1</f>
        <v>0.34021007088818056</v>
      </c>
      <c r="AZ49" s="10">
        <f>+'Indice PondENGHO'!AZ47/'Indice PondENGHO'!AZ35-1</f>
        <v>0.40542003934161719</v>
      </c>
      <c r="BA49" s="3">
        <f>+'Indice PondENGHO'!BA47/'Indice PondENGHO'!BA35-1</f>
        <v>0.41737699564353226</v>
      </c>
      <c r="BB49" s="3">
        <f>+'Indice PondENGHO'!BB47/'Indice PondENGHO'!BB35-1</f>
        <v>0.56443931892913923</v>
      </c>
      <c r="BC49" s="3">
        <f>+'Indice PondENGHO'!BC47/'Indice PondENGHO'!BC35-1</f>
        <v>0.15240530786727691</v>
      </c>
      <c r="BD49" s="3">
        <f>+'Indice PondENGHO'!BD47/'Indice PondENGHO'!BD35-1</f>
        <v>0.41787594764449043</v>
      </c>
      <c r="BE49" s="3">
        <f>+'Indice PondENGHO'!BE47/'Indice PondENGHO'!BE35-1</f>
        <v>0.3327150824671643</v>
      </c>
      <c r="BF49" s="3">
        <f>+'Indice PondENGHO'!BF47/'Indice PondENGHO'!BF35-1</f>
        <v>0.34626867249089699</v>
      </c>
      <c r="BG49" s="3">
        <f>+'Indice PondENGHO'!BG47/'Indice PondENGHO'!BG35-1</f>
        <v>0.28252752602978926</v>
      </c>
      <c r="BH49" s="3">
        <f>+'Indice PondENGHO'!BH47/'Indice PondENGHO'!BH35-1</f>
        <v>0.40770720441740416</v>
      </c>
      <c r="BI49" s="3">
        <f>+'Indice PondENGHO'!BI47/'Indice PondENGHO'!BI35-1</f>
        <v>0.30509798827159496</v>
      </c>
      <c r="BJ49" s="3">
        <f>+'Indice PondENGHO'!BJ47/'Indice PondENGHO'!BJ35-1</f>
        <v>0.33288960931712519</v>
      </c>
      <c r="BK49" s="11">
        <f>+'Indice PondENGHO'!BK47/'Indice PondENGHO'!BK35-1</f>
        <v>0.34489460697724628</v>
      </c>
      <c r="BL49" s="2">
        <f t="shared" si="1"/>
        <v>44075</v>
      </c>
      <c r="BM49" s="10">
        <f>+'Indice PondENGHO'!BL47/'Indice PondENGHO'!BL35-1</f>
        <v>0.37804530192299812</v>
      </c>
      <c r="BN49" s="3">
        <f>+'Indice PondENGHO'!BM47/'Indice PondENGHO'!BM35-1</f>
        <v>0.37053176692760248</v>
      </c>
      <c r="BO49" s="3">
        <f>+'Indice PondENGHO'!BN47/'Indice PondENGHO'!BN35-1</f>
        <v>0.36854639670376366</v>
      </c>
      <c r="BP49" s="3">
        <f>+'Indice PondENGHO'!BO47/'Indice PondENGHO'!BO35-1</f>
        <v>0.36424717641883175</v>
      </c>
      <c r="BQ49" s="11">
        <f>+'Indice PondENGHO'!BP47/'Indice PondENGHO'!BP35-1</f>
        <v>0.35809954828090484</v>
      </c>
      <c r="BR49" s="10">
        <f>+'Indice PondENGHO'!BQ47/'Indice PondENGHO'!BQ35-1</f>
        <v>0.40796164003135771</v>
      </c>
      <c r="BS49" s="3">
        <f>+'Indice PondENGHO'!BR47/'Indice PondENGHO'!BR35-1</f>
        <v>0.41716336362267126</v>
      </c>
      <c r="BT49" s="3">
        <f>+'Indice PondENGHO'!BS47/'Indice PondENGHO'!BS35-1</f>
        <v>0.56861396346446025</v>
      </c>
      <c r="BU49" s="3">
        <f>+'Indice PondENGHO'!BT47/'Indice PondENGHO'!BT35-1</f>
        <v>0.15017831842280183</v>
      </c>
      <c r="BV49" s="3">
        <f>+'Indice PondENGHO'!BU47/'Indice PondENGHO'!BU35-1</f>
        <v>0.41894232608630655</v>
      </c>
      <c r="BW49" s="3">
        <f>+'Indice PondENGHO'!BV47/'Indice PondENGHO'!BV35-1</f>
        <v>0.34122599681944576</v>
      </c>
      <c r="BX49" s="3">
        <f>+'Indice PondENGHO'!BW47/'Indice PondENGHO'!BW35-1</f>
        <v>0.34912381637355749</v>
      </c>
      <c r="BY49" s="3">
        <f>+'Indice PondENGHO'!BX47/'Indice PondENGHO'!BX35-1</f>
        <v>0.28159526606329699</v>
      </c>
      <c r="BZ49" s="3">
        <f>+'Indice PondENGHO'!BY47/'Indice PondENGHO'!BY35-1</f>
        <v>0.40809575619899174</v>
      </c>
      <c r="CA49" s="3">
        <f>+'Indice PondENGHO'!BZ47/'Indice PondENGHO'!BZ35-1</f>
        <v>0.30238830158292829</v>
      </c>
      <c r="CB49" s="3">
        <f>+'Indice PondENGHO'!CA47/'Indice PondENGHO'!CA35-1</f>
        <v>0.33415941610493083</v>
      </c>
      <c r="CC49" s="11">
        <f>+'Indice PondENGHO'!CB47/'Indice PondENGHO'!CB35-1</f>
        <v>0.34142939054380816</v>
      </c>
      <c r="CD49" s="3">
        <f>+'Indice PondENGHO'!CC47/'Indice PondENGHO'!CC35-1</f>
        <v>0.36568655916144643</v>
      </c>
      <c r="CE49" s="3">
        <f>+'Indice PondENGHO'!CD47/'Indice PondENGHO'!CD35-1</f>
        <v>0.36568655916144643</v>
      </c>
      <c r="CF49" s="3">
        <f>+'[3]Infla Interanual PondENGHO'!CD49</f>
        <v>0.36607367640191191</v>
      </c>
      <c r="CG49" s="3"/>
      <c r="CI49" s="74">
        <f t="shared" si="8"/>
        <v>1.9945753642093278E-2</v>
      </c>
      <c r="CJ49" s="74">
        <f t="shared" si="3"/>
        <v>1.9945753642093278E-2</v>
      </c>
      <c r="CK49" s="74">
        <f t="shared" si="9"/>
        <v>0</v>
      </c>
      <c r="CL49" s="74"/>
      <c r="CM49" s="74"/>
      <c r="CN49" s="74">
        <f>+'[3]Infla Interanual PondENGHO'!CF49</f>
        <v>2.007165281884471E-2</v>
      </c>
      <c r="CP49" s="74">
        <f t="shared" si="17"/>
        <v>-1.258991767514317E-4</v>
      </c>
      <c r="CT49" s="75">
        <f t="shared" si="10"/>
        <v>0.37804530192299812</v>
      </c>
      <c r="CU49" s="75">
        <f t="shared" si="11"/>
        <v>0.37053176692760248</v>
      </c>
      <c r="CV49" s="75">
        <f t="shared" si="12"/>
        <v>0.36854639670376366</v>
      </c>
      <c r="CW49" s="75">
        <f t="shared" si="13"/>
        <v>0.36424717641883175</v>
      </c>
      <c r="CX49" s="75">
        <f t="shared" si="14"/>
        <v>0.35809954828090484</v>
      </c>
      <c r="CY49" s="76">
        <f>+'[3]Infla Interanual PondENGHO'!BL49</f>
        <v>0.37849926398939737</v>
      </c>
      <c r="CZ49" s="76">
        <f>+'[3]Infla Interanual PondENGHO'!BM49</f>
        <v>0.3709668374842563</v>
      </c>
      <c r="DA49" s="76">
        <f>+'[3]Infla Interanual PondENGHO'!BN49</f>
        <v>0.36896804719830389</v>
      </c>
      <c r="DB49" s="76">
        <f>+'[3]Infla Interanual PondENGHO'!BO49</f>
        <v>0.36463167607701741</v>
      </c>
      <c r="DC49" s="76">
        <f>+'[3]Infla Interanual PondENGHO'!BP49</f>
        <v>0.35842761117055266</v>
      </c>
      <c r="DE49" s="3">
        <f t="shared" si="18"/>
        <v>-4.5396206639924941E-4</v>
      </c>
      <c r="DF49" s="3">
        <f t="shared" si="19"/>
        <v>-4.35070556653816E-4</v>
      </c>
      <c r="DG49" s="3">
        <f t="shared" si="19"/>
        <v>-4.2165049454023773E-4</v>
      </c>
      <c r="DH49" s="3">
        <f t="shared" si="19"/>
        <v>-3.8449965818565524E-4</v>
      </c>
      <c r="DI49" s="3">
        <f t="shared" si="20"/>
        <v>-3.2806288964781771E-4</v>
      </c>
      <c r="DJ49" s="3">
        <f t="shared" si="15"/>
        <v>-3.8711724046547324E-4</v>
      </c>
    </row>
    <row r="50" spans="1:114" x14ac:dyDescent="0.25">
      <c r="A50" s="2">
        <f t="shared" si="0"/>
        <v>44105</v>
      </c>
      <c r="B50" s="1">
        <f t="shared" si="2"/>
        <v>10</v>
      </c>
      <c r="C50" s="1">
        <v>2020</v>
      </c>
      <c r="D50" s="10">
        <f>+'Indice PondENGHO'!D48/'Indice PondENGHO'!D36-1</f>
        <v>0.44542169934683473</v>
      </c>
      <c r="E50" s="3">
        <f>+'Indice PondENGHO'!E48/'Indice PondENGHO'!E36-1</f>
        <v>0.36067001872171001</v>
      </c>
      <c r="F50" s="3">
        <f>+'Indice PondENGHO'!F48/'Indice PondENGHO'!F36-1</f>
        <v>0.58768119625667126</v>
      </c>
      <c r="G50" s="3">
        <f>+'Indice PondENGHO'!G48/'Indice PondENGHO'!G36-1</f>
        <v>0.15155461422822203</v>
      </c>
      <c r="H50" s="3">
        <f>+'Indice PondENGHO'!H48/'Indice PondENGHO'!H36-1</f>
        <v>0.37874356779430096</v>
      </c>
      <c r="I50" s="3">
        <f>+'Indice PondENGHO'!I48/'Indice PondENGHO'!I36-1</f>
        <v>0.33672325321228658</v>
      </c>
      <c r="J50" s="3">
        <f>+'Indice PondENGHO'!J48/'Indice PondENGHO'!J36-1</f>
        <v>0.35854261102488594</v>
      </c>
      <c r="K50" s="3">
        <f>+'Indice PondENGHO'!K48/'Indice PondENGHO'!K36-1</f>
        <v>0.27097823006048971</v>
      </c>
      <c r="L50" s="3">
        <f>+'Indice PondENGHO'!L48/'Indice PondENGHO'!L36-1</f>
        <v>0.41722146059182652</v>
      </c>
      <c r="M50" s="3">
        <f>+'Indice PondENGHO'!M48/'Indice PondENGHO'!M36-1</f>
        <v>0.27747279090175048</v>
      </c>
      <c r="N50" s="3">
        <f>+'Indice PondENGHO'!N48/'Indice PondENGHO'!N36-1</f>
        <v>0.34707293583285836</v>
      </c>
      <c r="O50" s="11">
        <f>+'Indice PondENGHO'!O48/'Indice PondENGHO'!O36-1</f>
        <v>0.31616821141099449</v>
      </c>
      <c r="P50" s="10">
        <f>+'Indice PondENGHO'!P48/'Indice PondENGHO'!P36-1</f>
        <v>0.44246512901061896</v>
      </c>
      <c r="Q50" s="3">
        <f>+'Indice PondENGHO'!Q48/'Indice PondENGHO'!Q36-1</f>
        <v>0.36070016041057973</v>
      </c>
      <c r="R50" s="3">
        <f>+'Indice PondENGHO'!R48/'Indice PondENGHO'!R36-1</f>
        <v>0.5922347220867743</v>
      </c>
      <c r="S50" s="3">
        <f>+'Indice PondENGHO'!S48/'Indice PondENGHO'!S36-1</f>
        <v>0.15336768570390213</v>
      </c>
      <c r="T50" s="3">
        <f>+'Indice PondENGHO'!T48/'Indice PondENGHO'!T36-1</f>
        <v>0.37520437118756633</v>
      </c>
      <c r="U50" s="3">
        <f>+'Indice PondENGHO'!U48/'Indice PondENGHO'!U36-1</f>
        <v>0.33033444476790064</v>
      </c>
      <c r="V50" s="3">
        <f>+'Indice PondENGHO'!V48/'Indice PondENGHO'!V36-1</f>
        <v>0.35765747970905659</v>
      </c>
      <c r="W50" s="3">
        <f>+'Indice PondENGHO'!W48/'Indice PondENGHO'!W36-1</f>
        <v>0.27264915071589391</v>
      </c>
      <c r="X50" s="3">
        <f>+'Indice PondENGHO'!X48/'Indice PondENGHO'!X36-1</f>
        <v>0.41505318215013332</v>
      </c>
      <c r="Y50" s="3">
        <f>+'Indice PondENGHO'!Y48/'Indice PondENGHO'!Y36-1</f>
        <v>0.28256696400922854</v>
      </c>
      <c r="Z50" s="3">
        <f>+'Indice PondENGHO'!Z48/'Indice PondENGHO'!Z36-1</f>
        <v>0.34748023582673349</v>
      </c>
      <c r="AA50" s="11">
        <f>+'Indice PondENGHO'!AA48/'Indice PondENGHO'!AA36-1</f>
        <v>0.31674263003535663</v>
      </c>
      <c r="AB50" s="10">
        <f>+'Indice PondENGHO'!AB48/'Indice PondENGHO'!AB36-1</f>
        <v>0.44050043697453689</v>
      </c>
      <c r="AC50" s="3">
        <f>+'Indice PondENGHO'!AC48/'Indice PondENGHO'!AC36-1</f>
        <v>0.3596580081664944</v>
      </c>
      <c r="AD50" s="3">
        <f>+'Indice PondENGHO'!AD48/'Indice PondENGHO'!AD36-1</f>
        <v>0.59542285447803334</v>
      </c>
      <c r="AE50" s="3">
        <f>+'Indice PondENGHO'!AE48/'Indice PondENGHO'!AE36-1</f>
        <v>0.15532917825845716</v>
      </c>
      <c r="AF50" s="3">
        <f>+'Indice PondENGHO'!AF48/'Indice PondENGHO'!AF36-1</f>
        <v>0.37040194619291955</v>
      </c>
      <c r="AG50" s="3">
        <f>+'Indice PondENGHO'!AG48/'Indice PondENGHO'!AG36-1</f>
        <v>0.33047135881214351</v>
      </c>
      <c r="AH50" s="3">
        <f>+'Indice PondENGHO'!AH48/'Indice PondENGHO'!AH36-1</f>
        <v>0.35978960825600392</v>
      </c>
      <c r="AI50" s="3">
        <f>+'Indice PondENGHO'!AI48/'Indice PondENGHO'!AI36-1</f>
        <v>0.27346413629092869</v>
      </c>
      <c r="AJ50" s="3">
        <f>+'Indice PondENGHO'!AJ48/'Indice PondENGHO'!AJ36-1</f>
        <v>0.41417269322611694</v>
      </c>
      <c r="AK50" s="3">
        <f>+'Indice PondENGHO'!AK48/'Indice PondENGHO'!AK36-1</f>
        <v>0.28417613095077732</v>
      </c>
      <c r="AL50" s="3">
        <f>+'Indice PondENGHO'!AL48/'Indice PondENGHO'!AL36-1</f>
        <v>0.34760960785951522</v>
      </c>
      <c r="AM50" s="11">
        <f>+'Indice PondENGHO'!AM48/'Indice PondENGHO'!AM36-1</f>
        <v>0.31692449138985657</v>
      </c>
      <c r="AN50" s="10">
        <f>+'Indice PondENGHO'!AN48/'Indice PondENGHO'!AN36-1</f>
        <v>0.43873071058716073</v>
      </c>
      <c r="AO50" s="3">
        <f>+'Indice PondENGHO'!AO48/'Indice PondENGHO'!AO36-1</f>
        <v>0.35947254767288439</v>
      </c>
      <c r="AP50" s="3">
        <f>+'Indice PondENGHO'!AP48/'Indice PondENGHO'!AP36-1</f>
        <v>0.59175651466979429</v>
      </c>
      <c r="AQ50" s="3">
        <f>+'Indice PondENGHO'!AQ48/'Indice PondENGHO'!AQ36-1</f>
        <v>0.15663795873274999</v>
      </c>
      <c r="AR50" s="3">
        <f>+'Indice PondENGHO'!AR48/'Indice PondENGHO'!AR36-1</f>
        <v>0.36969973646625021</v>
      </c>
      <c r="AS50" s="3">
        <f>+'Indice PondENGHO'!AS48/'Indice PondENGHO'!AS36-1</f>
        <v>0.32021913442442673</v>
      </c>
      <c r="AT50" s="3">
        <f>+'Indice PondENGHO'!AT48/'Indice PondENGHO'!AT36-1</f>
        <v>0.35724561076907402</v>
      </c>
      <c r="AU50" s="3">
        <f>+'Indice PondENGHO'!AU48/'Indice PondENGHO'!AU36-1</f>
        <v>0.27369714649116506</v>
      </c>
      <c r="AV50" s="3">
        <f>+'Indice PondENGHO'!AV48/'Indice PondENGHO'!AV36-1</f>
        <v>0.41517414718695056</v>
      </c>
      <c r="AW50" s="3">
        <f>+'Indice PondENGHO'!AW48/'Indice PondENGHO'!AW36-1</f>
        <v>0.27964330284769634</v>
      </c>
      <c r="AX50" s="3">
        <f>+'Indice PondENGHO'!AX48/'Indice PondENGHO'!AX36-1</f>
        <v>0.34496523624167952</v>
      </c>
      <c r="AY50" s="11">
        <f>+'Indice PondENGHO'!AY48/'Indice PondENGHO'!AY36-1</f>
        <v>0.31751019568582239</v>
      </c>
      <c r="AZ50" s="10">
        <f>+'Indice PondENGHO'!AZ48/'Indice PondENGHO'!AZ36-1</f>
        <v>0.43635578821887422</v>
      </c>
      <c r="BA50" s="3">
        <f>+'Indice PondENGHO'!BA48/'Indice PondENGHO'!BA36-1</f>
        <v>0.35960781907143069</v>
      </c>
      <c r="BB50" s="3">
        <f>+'Indice PondENGHO'!BB48/'Indice PondENGHO'!BB36-1</f>
        <v>0.59004731583689729</v>
      </c>
      <c r="BC50" s="3">
        <f>+'Indice PondENGHO'!BC48/'Indice PondENGHO'!BC36-1</f>
        <v>0.15718188585068016</v>
      </c>
      <c r="BD50" s="3">
        <f>+'Indice PondENGHO'!BD48/'Indice PondENGHO'!BD36-1</f>
        <v>0.36975485593677382</v>
      </c>
      <c r="BE50" s="3">
        <f>+'Indice PondENGHO'!BE48/'Indice PondENGHO'!BE36-1</f>
        <v>0.31142570016178217</v>
      </c>
      <c r="BF50" s="3">
        <f>+'Indice PondENGHO'!BF48/'Indice PondENGHO'!BF36-1</f>
        <v>0.35493086330567003</v>
      </c>
      <c r="BG50" s="3">
        <f>+'Indice PondENGHO'!BG48/'Indice PondENGHO'!BG36-1</f>
        <v>0.27535371836667899</v>
      </c>
      <c r="BH50" s="3">
        <f>+'Indice PondENGHO'!BH48/'Indice PondENGHO'!BH36-1</f>
        <v>0.41595921414148074</v>
      </c>
      <c r="BI50" s="3">
        <f>+'Indice PondENGHO'!BI48/'Indice PondENGHO'!BI36-1</f>
        <v>0.2861038827463418</v>
      </c>
      <c r="BJ50" s="3">
        <f>+'Indice PondENGHO'!BJ48/'Indice PondENGHO'!BJ36-1</f>
        <v>0.34305430095939826</v>
      </c>
      <c r="BK50" s="11">
        <f>+'Indice PondENGHO'!BK48/'Indice PondENGHO'!BK36-1</f>
        <v>0.32162971199542656</v>
      </c>
      <c r="BL50" s="2">
        <f t="shared" si="1"/>
        <v>44105</v>
      </c>
      <c r="BM50" s="10">
        <f>+'Indice PondENGHO'!BL48/'Indice PondENGHO'!BL36-1</f>
        <v>0.38986936218088708</v>
      </c>
      <c r="BN50" s="3">
        <f>+'Indice PondENGHO'!BM48/'Indice PondENGHO'!BM36-1</f>
        <v>0.3791790764041878</v>
      </c>
      <c r="BO50" s="3">
        <f>+'Indice PondENGHO'!BN48/'Indice PondENGHO'!BN36-1</f>
        <v>0.37592822382409397</v>
      </c>
      <c r="BP50" s="3">
        <f>+'Indice PondENGHO'!BO48/'Indice PondENGHO'!BO36-1</f>
        <v>0.36958121742177585</v>
      </c>
      <c r="BQ50" s="11">
        <f>+'Indice PondENGHO'!BP48/'Indice PondENGHO'!BP36-1</f>
        <v>0.35987780569206862</v>
      </c>
      <c r="BR50" s="10">
        <f>+'Indice PondENGHO'!BQ48/'Indice PondENGHO'!BQ36-1</f>
        <v>0.4404521450569332</v>
      </c>
      <c r="BS50" s="3">
        <f>+'Indice PondENGHO'!BR48/'Indice PondENGHO'!BR36-1</f>
        <v>0.35993476345028408</v>
      </c>
      <c r="BT50" s="3">
        <f>+'Indice PondENGHO'!BS48/'Indice PondENGHO'!BS36-1</f>
        <v>0.59146381881893606</v>
      </c>
      <c r="BU50" s="3">
        <f>+'Indice PondENGHO'!BT48/'Indice PondENGHO'!BT36-1</f>
        <v>0.15545903055552057</v>
      </c>
      <c r="BV50" s="3">
        <f>+'Indice PondENGHO'!BU48/'Indice PondENGHO'!BU36-1</f>
        <v>0.37132639294379821</v>
      </c>
      <c r="BW50" s="3">
        <f>+'Indice PondENGHO'!BV48/'Indice PondENGHO'!BV36-1</f>
        <v>0.32083284170187021</v>
      </c>
      <c r="BX50" s="3">
        <f>+'Indice PondENGHO'!BW48/'Indice PondENGHO'!BW36-1</f>
        <v>0.35700283056495929</v>
      </c>
      <c r="BY50" s="3">
        <f>+'Indice PondENGHO'!BX48/'Indice PondENGHO'!BX36-1</f>
        <v>0.27363736985375553</v>
      </c>
      <c r="BZ50" s="3">
        <f>+'Indice PondENGHO'!BY48/'Indice PondENGHO'!BY36-1</f>
        <v>0.41550035594975698</v>
      </c>
      <c r="CA50" s="3">
        <f>+'Indice PondENGHO'!BZ48/'Indice PondENGHO'!BZ36-1</f>
        <v>0.28324427398606633</v>
      </c>
      <c r="CB50" s="3">
        <f>+'Indice PondENGHO'!CA48/'Indice PondENGHO'!CA36-1</f>
        <v>0.34509663226902498</v>
      </c>
      <c r="CC50" s="11">
        <f>+'Indice PondENGHO'!CB48/'Indice PondENGHO'!CB36-1</f>
        <v>0.31869399402062015</v>
      </c>
      <c r="CD50" s="3">
        <f>+'Indice PondENGHO'!CC48/'Indice PondENGHO'!CC36-1</f>
        <v>0.37152831532702502</v>
      </c>
      <c r="CE50" s="3">
        <f>+'Indice PondENGHO'!CD48/'Indice PondENGHO'!CD36-1</f>
        <v>0.37152831532702502</v>
      </c>
      <c r="CF50" s="3">
        <f>+'[3]Infla Interanual PondENGHO'!CD50</f>
        <v>0.37228069000354425</v>
      </c>
      <c r="CG50" s="3"/>
      <c r="CI50" s="74">
        <f t="shared" si="8"/>
        <v>2.999155648881846E-2</v>
      </c>
      <c r="CJ50" s="74">
        <f t="shared" si="3"/>
        <v>2.999155648881846E-2</v>
      </c>
      <c r="CK50" s="74">
        <f t="shared" si="9"/>
        <v>0</v>
      </c>
      <c r="CL50" s="74"/>
      <c r="CM50" s="74"/>
      <c r="CN50" s="74">
        <f>+'[3]Infla Interanual PondENGHO'!CF50</f>
        <v>2.998341424462958E-2</v>
      </c>
      <c r="CP50" s="74">
        <f t="shared" si="17"/>
        <v>8.1422441888800989E-6</v>
      </c>
      <c r="CT50" s="75">
        <f t="shared" si="10"/>
        <v>0.38986936218088708</v>
      </c>
      <c r="CU50" s="75">
        <f t="shared" si="11"/>
        <v>0.3791790764041878</v>
      </c>
      <c r="CV50" s="75">
        <f t="shared" si="12"/>
        <v>0.37592822382409397</v>
      </c>
      <c r="CW50" s="75">
        <f t="shared" si="13"/>
        <v>0.36958121742177585</v>
      </c>
      <c r="CX50" s="75">
        <f t="shared" si="14"/>
        <v>0.35987780569206862</v>
      </c>
      <c r="CY50" s="76">
        <f>+'[3]Infla Interanual PondENGHO'!BL50</f>
        <v>0.39060360277734829</v>
      </c>
      <c r="CZ50" s="76">
        <f>+'[3]Infla Interanual PondENGHO'!BM50</f>
        <v>0.37993654273706423</v>
      </c>
      <c r="DA50" s="76">
        <f>+'[3]Infla Interanual PondENGHO'!BN50</f>
        <v>0.37670038059616084</v>
      </c>
      <c r="DB50" s="76">
        <f>+'[3]Infla Interanual PondENGHO'!BO50</f>
        <v>0.37033764834260219</v>
      </c>
      <c r="DC50" s="76">
        <f>+'[3]Infla Interanual PondENGHO'!BP50</f>
        <v>0.36062018853271871</v>
      </c>
      <c r="DE50" s="3">
        <f t="shared" si="18"/>
        <v>-7.3424059646121087E-4</v>
      </c>
      <c r="DF50" s="3">
        <f t="shared" si="19"/>
        <v>-7.5746633287643306E-4</v>
      </c>
      <c r="DG50" s="3">
        <f t="shared" si="19"/>
        <v>-7.7215677206687872E-4</v>
      </c>
      <c r="DH50" s="3">
        <f t="shared" si="19"/>
        <v>-7.5643092082633423E-4</v>
      </c>
      <c r="DI50" s="3">
        <f t="shared" si="20"/>
        <v>-7.4238284065009097E-4</v>
      </c>
      <c r="DJ50" s="3">
        <f t="shared" si="15"/>
        <v>-7.5237467651922962E-4</v>
      </c>
    </row>
    <row r="51" spans="1:114" x14ac:dyDescent="0.25">
      <c r="A51" s="2">
        <f t="shared" si="0"/>
        <v>44136</v>
      </c>
      <c r="B51" s="1">
        <f t="shared" si="2"/>
        <v>11</v>
      </c>
      <c r="C51" s="1">
        <v>2020</v>
      </c>
      <c r="D51" s="10">
        <f>+'Indice PondENGHO'!D49/'Indice PondENGHO'!D37-1</f>
        <v>0.41357630571179715</v>
      </c>
      <c r="E51" s="3">
        <f>+'Indice PondENGHO'!E49/'Indice PondENGHO'!E37-1</f>
        <v>0.32761896686106695</v>
      </c>
      <c r="F51" s="3">
        <f>+'Indice PondENGHO'!F49/'Indice PondENGHO'!F37-1</f>
        <v>0.58521393735039795</v>
      </c>
      <c r="G51" s="3">
        <f>+'Indice PondENGHO'!G49/'Indice PondENGHO'!G37-1</f>
        <v>0.16268418111194127</v>
      </c>
      <c r="H51" s="3">
        <f>+'Indice PondENGHO'!H49/'Indice PondENGHO'!H37-1</f>
        <v>0.42592860290243406</v>
      </c>
      <c r="I51" s="3">
        <f>+'Indice PondENGHO'!I49/'Indice PondENGHO'!I37-1</f>
        <v>0.30364052485851589</v>
      </c>
      <c r="J51" s="3">
        <f>+'Indice PondENGHO'!J49/'Indice PondENGHO'!J37-1</f>
        <v>0.34223126303674523</v>
      </c>
      <c r="K51" s="3">
        <f>+'Indice PondENGHO'!K49/'Indice PondENGHO'!K37-1</f>
        <v>0.1799647379107987</v>
      </c>
      <c r="L51" s="3">
        <f>+'Indice PondENGHO'!L49/'Indice PondENGHO'!L37-1</f>
        <v>0.43842011593304386</v>
      </c>
      <c r="M51" s="3">
        <f>+'Indice PondENGHO'!M49/'Indice PondENGHO'!M37-1</f>
        <v>0.23455526248075897</v>
      </c>
      <c r="N51" s="3">
        <f>+'Indice PondENGHO'!N49/'Indice PondENGHO'!N37-1</f>
        <v>0.34612202330498398</v>
      </c>
      <c r="O51" s="11">
        <f>+'Indice PondENGHO'!O49/'Indice PondENGHO'!O37-1</f>
        <v>0.28333192536149543</v>
      </c>
      <c r="P51" s="10">
        <f>+'Indice PondENGHO'!P49/'Indice PondENGHO'!P37-1</f>
        <v>0.4087465891147235</v>
      </c>
      <c r="Q51" s="3">
        <f>+'Indice PondENGHO'!Q49/'Indice PondENGHO'!Q37-1</f>
        <v>0.32683876387304567</v>
      </c>
      <c r="R51" s="3">
        <f>+'Indice PondENGHO'!R49/'Indice PondENGHO'!R37-1</f>
        <v>0.58693659611600468</v>
      </c>
      <c r="S51" s="3">
        <f>+'Indice PondENGHO'!S49/'Indice PondENGHO'!S37-1</f>
        <v>0.16457620895135117</v>
      </c>
      <c r="T51" s="3">
        <f>+'Indice PondENGHO'!T49/'Indice PondENGHO'!T37-1</f>
        <v>0.42160050431320206</v>
      </c>
      <c r="U51" s="3">
        <f>+'Indice PondENGHO'!U49/'Indice PondENGHO'!U37-1</f>
        <v>0.29726375118857185</v>
      </c>
      <c r="V51" s="3">
        <f>+'Indice PondENGHO'!V49/'Indice PondENGHO'!V37-1</f>
        <v>0.3428551192747058</v>
      </c>
      <c r="W51" s="3">
        <f>+'Indice PondENGHO'!W49/'Indice PondENGHO'!W37-1</f>
        <v>0.17970672693489442</v>
      </c>
      <c r="X51" s="3">
        <f>+'Indice PondENGHO'!X49/'Indice PondENGHO'!X37-1</f>
        <v>0.43663763048008919</v>
      </c>
      <c r="Y51" s="3">
        <f>+'Indice PondENGHO'!Y49/'Indice PondENGHO'!Y37-1</f>
        <v>0.23043307142365355</v>
      </c>
      <c r="Z51" s="3">
        <f>+'Indice PondENGHO'!Z49/'Indice PondENGHO'!Z37-1</f>
        <v>0.34665724229154349</v>
      </c>
      <c r="AA51" s="11">
        <f>+'Indice PondENGHO'!AA49/'Indice PondENGHO'!AA37-1</f>
        <v>0.28691876031429131</v>
      </c>
      <c r="AB51" s="10">
        <f>+'Indice PondENGHO'!AB49/'Indice PondENGHO'!AB37-1</f>
        <v>0.40594411661174035</v>
      </c>
      <c r="AC51" s="3">
        <f>+'Indice PondENGHO'!AC49/'Indice PondENGHO'!AC37-1</f>
        <v>0.32680956872501299</v>
      </c>
      <c r="AD51" s="3">
        <f>+'Indice PondENGHO'!AD49/'Indice PondENGHO'!AD37-1</f>
        <v>0.58870014349171518</v>
      </c>
      <c r="AE51" s="3">
        <f>+'Indice PondENGHO'!AE49/'Indice PondENGHO'!AE37-1</f>
        <v>0.16695359959503842</v>
      </c>
      <c r="AF51" s="3">
        <f>+'Indice PondENGHO'!AF49/'Indice PondENGHO'!AF37-1</f>
        <v>0.41569762080541972</v>
      </c>
      <c r="AG51" s="3">
        <f>+'Indice PondENGHO'!AG49/'Indice PondENGHO'!AG37-1</f>
        <v>0.29661530575308026</v>
      </c>
      <c r="AH51" s="3">
        <f>+'Indice PondENGHO'!AH49/'Indice PondENGHO'!AH37-1</f>
        <v>0.34425886685526685</v>
      </c>
      <c r="AI51" s="3">
        <f>+'Indice PondENGHO'!AI49/'Indice PondENGHO'!AI37-1</f>
        <v>0.17929561883330547</v>
      </c>
      <c r="AJ51" s="3">
        <f>+'Indice PondENGHO'!AJ49/'Indice PondENGHO'!AJ37-1</f>
        <v>0.43613584364946645</v>
      </c>
      <c r="AK51" s="3">
        <f>+'Indice PondENGHO'!AK49/'Indice PondENGHO'!AK37-1</f>
        <v>0.22974506033478392</v>
      </c>
      <c r="AL51" s="3">
        <f>+'Indice PondENGHO'!AL49/'Indice PondENGHO'!AL37-1</f>
        <v>0.34684378897329871</v>
      </c>
      <c r="AM51" s="11">
        <f>+'Indice PondENGHO'!AM49/'Indice PondENGHO'!AM37-1</f>
        <v>0.28819578638000487</v>
      </c>
      <c r="AN51" s="10">
        <f>+'Indice PondENGHO'!AN49/'Indice PondENGHO'!AN37-1</f>
        <v>0.4033849685024693</v>
      </c>
      <c r="AO51" s="3">
        <f>+'Indice PondENGHO'!AO49/'Indice PondENGHO'!AO37-1</f>
        <v>0.32636526429320512</v>
      </c>
      <c r="AP51" s="3">
        <f>+'Indice PondENGHO'!AP49/'Indice PondENGHO'!AP37-1</f>
        <v>0.58489445370394177</v>
      </c>
      <c r="AQ51" s="3">
        <f>+'Indice PondENGHO'!AQ49/'Indice PondENGHO'!AQ37-1</f>
        <v>0.16770036120951826</v>
      </c>
      <c r="AR51" s="3">
        <f>+'Indice PondENGHO'!AR49/'Indice PondENGHO'!AR37-1</f>
        <v>0.41481143472474091</v>
      </c>
      <c r="AS51" s="3">
        <f>+'Indice PondENGHO'!AS49/'Indice PondENGHO'!AS37-1</f>
        <v>0.28724454937487676</v>
      </c>
      <c r="AT51" s="3">
        <f>+'Indice PondENGHO'!AT49/'Indice PondENGHO'!AT37-1</f>
        <v>0.34435058138561536</v>
      </c>
      <c r="AU51" s="3">
        <f>+'Indice PondENGHO'!AU49/'Indice PondENGHO'!AU37-1</f>
        <v>0.17859914553670975</v>
      </c>
      <c r="AV51" s="3">
        <f>+'Indice PondENGHO'!AV49/'Indice PondENGHO'!AV37-1</f>
        <v>0.43739064399486738</v>
      </c>
      <c r="AW51" s="3">
        <f>+'Indice PondENGHO'!AW49/'Indice PondENGHO'!AW37-1</f>
        <v>0.22676113387125674</v>
      </c>
      <c r="AX51" s="3">
        <f>+'Indice PondENGHO'!AX49/'Indice PondENGHO'!AX37-1</f>
        <v>0.34415586261535602</v>
      </c>
      <c r="AY51" s="11">
        <f>+'Indice PondENGHO'!AY49/'Indice PondENGHO'!AY37-1</f>
        <v>0.28958164150560384</v>
      </c>
      <c r="AZ51" s="10">
        <f>+'Indice PondENGHO'!AZ49/'Indice PondENGHO'!AZ37-1</f>
        <v>0.39914760943352445</v>
      </c>
      <c r="BA51" s="3">
        <f>+'Indice PondENGHO'!BA49/'Indice PondENGHO'!BA37-1</f>
        <v>0.32590737685404725</v>
      </c>
      <c r="BB51" s="3">
        <f>+'Indice PondENGHO'!BB49/'Indice PondENGHO'!BB37-1</f>
        <v>0.58251372236040733</v>
      </c>
      <c r="BC51" s="3">
        <f>+'Indice PondENGHO'!BC49/'Indice PondENGHO'!BC37-1</f>
        <v>0.16738805863907746</v>
      </c>
      <c r="BD51" s="3">
        <f>+'Indice PondENGHO'!BD49/'Indice PondENGHO'!BD37-1</f>
        <v>0.41564118757334323</v>
      </c>
      <c r="BE51" s="3">
        <f>+'Indice PondENGHO'!BE49/'Indice PondENGHO'!BE37-1</f>
        <v>0.27895126184395647</v>
      </c>
      <c r="BF51" s="3">
        <f>+'Indice PondENGHO'!BF49/'Indice PondENGHO'!BF37-1</f>
        <v>0.34353280770051509</v>
      </c>
      <c r="BG51" s="3">
        <f>+'Indice PondENGHO'!BG49/'Indice PondENGHO'!BG37-1</f>
        <v>0.17828991104188652</v>
      </c>
      <c r="BH51" s="3">
        <f>+'Indice PondENGHO'!BH49/'Indice PondENGHO'!BH37-1</f>
        <v>0.43936413099848792</v>
      </c>
      <c r="BI51" s="3">
        <f>+'Indice PondENGHO'!BI49/'Indice PondENGHO'!BI37-1</f>
        <v>0.22395694009033873</v>
      </c>
      <c r="BJ51" s="3">
        <f>+'Indice PondENGHO'!BJ49/'Indice PondENGHO'!BJ37-1</f>
        <v>0.34299310869224575</v>
      </c>
      <c r="BK51" s="11">
        <f>+'Indice PondENGHO'!BK49/'Indice PondENGHO'!BK37-1</f>
        <v>0.2974415491090856</v>
      </c>
      <c r="BL51" s="2">
        <f t="shared" si="1"/>
        <v>44136</v>
      </c>
      <c r="BM51" s="10">
        <f>+'Indice PondENGHO'!BL49/'Indice PondENGHO'!BL37-1</f>
        <v>0.373670053364072</v>
      </c>
      <c r="BN51" s="3">
        <f>+'Indice PondENGHO'!BM49/'Indice PondENGHO'!BM37-1</f>
        <v>0.36319990965571325</v>
      </c>
      <c r="BO51" s="3">
        <f>+'Indice PondENGHO'!BN49/'Indice PondENGHO'!BN37-1</f>
        <v>0.35963548462200756</v>
      </c>
      <c r="BP51" s="3">
        <f>+'Indice PondENGHO'!BO49/'Indice PondENGHO'!BO37-1</f>
        <v>0.35499117224343379</v>
      </c>
      <c r="BQ51" s="11">
        <f>+'Indice PondENGHO'!BP49/'Indice PondENGHO'!BP37-1</f>
        <v>0.34794276202865748</v>
      </c>
      <c r="BR51" s="10">
        <f>+'Indice PondENGHO'!BQ49/'Indice PondENGHO'!BQ37-1</f>
        <v>0.40577139870039458</v>
      </c>
      <c r="BS51" s="3">
        <f>+'Indice PondENGHO'!BR49/'Indice PondENGHO'!BR37-1</f>
        <v>0.32655767132563041</v>
      </c>
      <c r="BT51" s="3">
        <f>+'Indice PondENGHO'!BS49/'Indice PondENGHO'!BS37-1</f>
        <v>0.58529860794752531</v>
      </c>
      <c r="BU51" s="3">
        <f>+'Indice PondENGHO'!BT49/'Indice PondENGHO'!BT37-1</f>
        <v>0.1663743666861095</v>
      </c>
      <c r="BV51" s="3">
        <f>+'Indice PondENGHO'!BU49/'Indice PondENGHO'!BU37-1</f>
        <v>0.41713428620662607</v>
      </c>
      <c r="BW51" s="3">
        <f>+'Indice PondENGHO'!BV49/'Indice PondENGHO'!BV37-1</f>
        <v>0.28790115075215783</v>
      </c>
      <c r="BX51" s="3">
        <f>+'Indice PondENGHO'!BW49/'Indice PondENGHO'!BW37-1</f>
        <v>0.34364648234762352</v>
      </c>
      <c r="BY51" s="3">
        <f>+'Indice PondENGHO'!BX49/'Indice PondENGHO'!BX37-1</f>
        <v>0.17899175330290351</v>
      </c>
      <c r="BZ51" s="3">
        <f>+'Indice PondENGHO'!BY49/'Indice PondENGHO'!BY37-1</f>
        <v>0.43791771080034536</v>
      </c>
      <c r="CA51" s="3">
        <f>+'Indice PondENGHO'!BZ49/'Indice PondENGHO'!BZ37-1</f>
        <v>0.22712457398029051</v>
      </c>
      <c r="CB51" s="3">
        <f>+'Indice PondENGHO'!CA49/'Indice PondENGHO'!CA37-1</f>
        <v>0.34458502639275079</v>
      </c>
      <c r="CC51" s="11">
        <f>+'Indice PondENGHO'!CB49/'Indice PondENGHO'!CB37-1</f>
        <v>0.29125699303870012</v>
      </c>
      <c r="CD51" s="3">
        <f>+'Indice PondENGHO'!CC49/'Indice PondENGHO'!CC37-1</f>
        <v>0.35709280183605552</v>
      </c>
      <c r="CE51" s="3">
        <f>+'Indice PondENGHO'!CD49/'Indice PondENGHO'!CD37-1</f>
        <v>0.35709280183605552</v>
      </c>
      <c r="CF51" s="3">
        <f>+'[3]Infla Interanual PondENGHO'!CD51</f>
        <v>0.3573409475854028</v>
      </c>
      <c r="CG51" s="3"/>
      <c r="CI51" s="74">
        <f t="shared" si="8"/>
        <v>2.5727291335414515E-2</v>
      </c>
      <c r="CJ51" s="74">
        <f t="shared" si="3"/>
        <v>2.5727291335414515E-2</v>
      </c>
      <c r="CK51" s="74">
        <f t="shared" si="9"/>
        <v>0</v>
      </c>
      <c r="CL51" s="74"/>
      <c r="CM51" s="74"/>
      <c r="CN51" s="74">
        <f>+'[3]Infla Interanual PondENGHO'!CF51</f>
        <v>2.5754020613445006E-2</v>
      </c>
      <c r="CP51" s="74">
        <f t="shared" si="17"/>
        <v>-2.6729278030490633E-5</v>
      </c>
      <c r="CT51" s="75">
        <f t="shared" si="10"/>
        <v>0.373670053364072</v>
      </c>
      <c r="CU51" s="75">
        <f t="shared" si="11"/>
        <v>0.36319990965571325</v>
      </c>
      <c r="CV51" s="75">
        <f t="shared" si="12"/>
        <v>0.35963548462200756</v>
      </c>
      <c r="CW51" s="75">
        <f t="shared" si="13"/>
        <v>0.35499117224343379</v>
      </c>
      <c r="CX51" s="75">
        <f t="shared" si="14"/>
        <v>0.34794276202865748</v>
      </c>
      <c r="CY51" s="76">
        <f>+'[3]Infla Interanual PondENGHO'!BL51</f>
        <v>0.37393471832884062</v>
      </c>
      <c r="CZ51" s="76">
        <f>+'[3]Infla Interanual PondENGHO'!BM51</f>
        <v>0.36346072666337648</v>
      </c>
      <c r="DA51" s="76">
        <f>+'[3]Infla Interanual PondENGHO'!BN51</f>
        <v>0.3599027220439146</v>
      </c>
      <c r="DB51" s="76">
        <f>+'[3]Infla Interanual PondENGHO'!BO51</f>
        <v>0.35522999875242833</v>
      </c>
      <c r="DC51" s="76">
        <f>+'[3]Infla Interanual PondENGHO'!BP51</f>
        <v>0.34818069771539562</v>
      </c>
      <c r="DE51" s="3">
        <f t="shared" si="18"/>
        <v>-2.6466496476862389E-4</v>
      </c>
      <c r="DF51" s="3">
        <f t="shared" si="19"/>
        <v>-2.6081700766322768E-4</v>
      </c>
      <c r="DG51" s="3">
        <f t="shared" si="19"/>
        <v>-2.6723742190704058E-4</v>
      </c>
      <c r="DH51" s="3">
        <f t="shared" si="19"/>
        <v>-2.388265089945385E-4</v>
      </c>
      <c r="DI51" s="3">
        <f t="shared" si="20"/>
        <v>-2.3793568673813326E-4</v>
      </c>
      <c r="DJ51" s="3">
        <f t="shared" si="15"/>
        <v>-2.4814574934728384E-4</v>
      </c>
    </row>
    <row r="52" spans="1:114" x14ac:dyDescent="0.25">
      <c r="A52" s="2">
        <f t="shared" si="0"/>
        <v>44166</v>
      </c>
      <c r="B52" s="1">
        <f t="shared" si="2"/>
        <v>12</v>
      </c>
      <c r="C52" s="1">
        <v>2020</v>
      </c>
      <c r="D52" s="10">
        <f>+'Indice PondENGHO'!D50/'Indice PondENGHO'!D38-1</f>
        <v>0.4402226285375872</v>
      </c>
      <c r="E52" s="3">
        <f>+'Indice PondENGHO'!E50/'Indice PondENGHO'!E38-1</f>
        <v>0.33413840164934183</v>
      </c>
      <c r="F52" s="3">
        <f>+'Indice PondENGHO'!F50/'Indice PondENGHO'!F38-1</f>
        <v>0.60103443966023318</v>
      </c>
      <c r="G52" s="3">
        <f>+'Indice PondENGHO'!G50/'Indice PondENGHO'!G38-1</f>
        <v>0.16918907924226345</v>
      </c>
      <c r="H52" s="3">
        <f>+'Indice PondENGHO'!H50/'Indice PondENGHO'!H38-1</f>
        <v>0.38523127019486991</v>
      </c>
      <c r="I52" s="3">
        <f>+'Indice PondENGHO'!I50/'Indice PondENGHO'!I38-1</f>
        <v>0.30118861393568386</v>
      </c>
      <c r="J52" s="3">
        <f>+'Indice PondENGHO'!J50/'Indice PondENGHO'!J38-1</f>
        <v>0.33727127551627945</v>
      </c>
      <c r="K52" s="3">
        <f>+'Indice PondENGHO'!K50/'Indice PondENGHO'!K38-1</f>
        <v>7.9219264858706007E-2</v>
      </c>
      <c r="L52" s="3">
        <f>+'Indice PondENGHO'!L50/'Indice PondENGHO'!L38-1</f>
        <v>0.47388980511626744</v>
      </c>
      <c r="M52" s="3">
        <f>+'Indice PondENGHO'!M50/'Indice PondENGHO'!M38-1</f>
        <v>0.21406821971324397</v>
      </c>
      <c r="N52" s="3">
        <f>+'Indice PondENGHO'!N50/'Indice PondENGHO'!N38-1</f>
        <v>0.36407386958473387</v>
      </c>
      <c r="O52" s="11">
        <f>+'Indice PondENGHO'!O50/'Indice PondENGHO'!O38-1</f>
        <v>0.26121687976662145</v>
      </c>
      <c r="P52" s="10">
        <f>+'Indice PondENGHO'!P50/'Indice PondENGHO'!P38-1</f>
        <v>0.4305261670144751</v>
      </c>
      <c r="Q52" s="3">
        <f>+'Indice PondENGHO'!Q50/'Indice PondENGHO'!Q38-1</f>
        <v>0.3310507613163145</v>
      </c>
      <c r="R52" s="3">
        <f>+'Indice PondENGHO'!R50/'Indice PondENGHO'!R38-1</f>
        <v>0.60230703632689075</v>
      </c>
      <c r="S52" s="3">
        <f>+'Indice PondENGHO'!S50/'Indice PondENGHO'!S38-1</f>
        <v>0.17289105432145968</v>
      </c>
      <c r="T52" s="3">
        <f>+'Indice PondENGHO'!T50/'Indice PondENGHO'!T38-1</f>
        <v>0.38103086952553755</v>
      </c>
      <c r="U52" s="3">
        <f>+'Indice PondENGHO'!U50/'Indice PondENGHO'!U38-1</f>
        <v>0.29411293540477557</v>
      </c>
      <c r="V52" s="3">
        <f>+'Indice PondENGHO'!V50/'Indice PondENGHO'!V38-1</f>
        <v>0.33951587737609046</v>
      </c>
      <c r="W52" s="3">
        <f>+'Indice PondENGHO'!W50/'Indice PondENGHO'!W38-1</f>
        <v>7.7492605394112735E-2</v>
      </c>
      <c r="X52" s="3">
        <f>+'Indice PondENGHO'!X50/'Indice PondENGHO'!X38-1</f>
        <v>0.47525333196732755</v>
      </c>
      <c r="Y52" s="3">
        <f>+'Indice PondENGHO'!Y50/'Indice PondENGHO'!Y38-1</f>
        <v>0.20417492560662165</v>
      </c>
      <c r="Z52" s="3">
        <f>+'Indice PondENGHO'!Z50/'Indice PondENGHO'!Z38-1</f>
        <v>0.3651290880749658</v>
      </c>
      <c r="AA52" s="11">
        <f>+'Indice PondENGHO'!AA50/'Indice PondENGHO'!AA38-1</f>
        <v>0.26439479150596434</v>
      </c>
      <c r="AB52" s="10">
        <f>+'Indice PondENGHO'!AB50/'Indice PondENGHO'!AB38-1</f>
        <v>0.42447206413436755</v>
      </c>
      <c r="AC52" s="3">
        <f>+'Indice PondENGHO'!AC50/'Indice PondENGHO'!AC38-1</f>
        <v>0.33148197816630676</v>
      </c>
      <c r="AD52" s="3">
        <f>+'Indice PondENGHO'!AD50/'Indice PondENGHO'!AD38-1</f>
        <v>0.60357027856052325</v>
      </c>
      <c r="AE52" s="3">
        <f>+'Indice PondENGHO'!AE50/'Indice PondENGHO'!AE38-1</f>
        <v>0.1761651950347527</v>
      </c>
      <c r="AF52" s="3">
        <f>+'Indice PondENGHO'!AF50/'Indice PondENGHO'!AF38-1</f>
        <v>0.37617947820331787</v>
      </c>
      <c r="AG52" s="3">
        <f>+'Indice PondENGHO'!AG50/'Indice PondENGHO'!AG38-1</f>
        <v>0.29333364437219123</v>
      </c>
      <c r="AH52" s="3">
        <f>+'Indice PondENGHO'!AH50/'Indice PondENGHO'!AH38-1</f>
        <v>0.34179633716120206</v>
      </c>
      <c r="AI52" s="3">
        <f>+'Indice PondENGHO'!AI50/'Indice PondENGHO'!AI38-1</f>
        <v>7.6369094729654252E-2</v>
      </c>
      <c r="AJ52" s="3">
        <f>+'Indice PondENGHO'!AJ50/'Indice PondENGHO'!AJ38-1</f>
        <v>0.47707085509234659</v>
      </c>
      <c r="AK52" s="3">
        <f>+'Indice PondENGHO'!AK50/'Indice PondENGHO'!AK38-1</f>
        <v>0.20235557173921581</v>
      </c>
      <c r="AL52" s="3">
        <f>+'Indice PondENGHO'!AL50/'Indice PondENGHO'!AL38-1</f>
        <v>0.36403806416043238</v>
      </c>
      <c r="AM52" s="11">
        <f>+'Indice PondENGHO'!AM50/'Indice PondENGHO'!AM38-1</f>
        <v>0.26549679070621512</v>
      </c>
      <c r="AN52" s="10">
        <f>+'Indice PondENGHO'!AN50/'Indice PondENGHO'!AN38-1</f>
        <v>0.41930130244991304</v>
      </c>
      <c r="AO52" s="3">
        <f>+'Indice PondENGHO'!AO50/'Indice PondENGHO'!AO38-1</f>
        <v>0.33072999366854194</v>
      </c>
      <c r="AP52" s="3">
        <f>+'Indice PondENGHO'!AP50/'Indice PondENGHO'!AP38-1</f>
        <v>0.59946910336335457</v>
      </c>
      <c r="AQ52" s="3">
        <f>+'Indice PondENGHO'!AQ50/'Indice PondENGHO'!AQ38-1</f>
        <v>0.17751644880519568</v>
      </c>
      <c r="AR52" s="3">
        <f>+'Indice PondENGHO'!AR50/'Indice PondENGHO'!AR38-1</f>
        <v>0.37552032069803465</v>
      </c>
      <c r="AS52" s="3">
        <f>+'Indice PondENGHO'!AS50/'Indice PondENGHO'!AS38-1</f>
        <v>0.28269111536129543</v>
      </c>
      <c r="AT52" s="3">
        <f>+'Indice PondENGHO'!AT50/'Indice PondENGHO'!AT38-1</f>
        <v>0.34278560340042086</v>
      </c>
      <c r="AU52" s="3">
        <f>+'Indice PondENGHO'!AU50/'Indice PondENGHO'!AU38-1</f>
        <v>7.6226818030971089E-2</v>
      </c>
      <c r="AV52" s="3">
        <f>+'Indice PondENGHO'!AV50/'Indice PondENGHO'!AV38-1</f>
        <v>0.47712225525457241</v>
      </c>
      <c r="AW52" s="3">
        <f>+'Indice PondENGHO'!AW50/'Indice PondENGHO'!AW38-1</f>
        <v>0.2001046701134388</v>
      </c>
      <c r="AX52" s="3">
        <f>+'Indice PondENGHO'!AX50/'Indice PondENGHO'!AX38-1</f>
        <v>0.36156464005969702</v>
      </c>
      <c r="AY52" s="11">
        <f>+'Indice PondENGHO'!AY50/'Indice PondENGHO'!AY38-1</f>
        <v>0.26647017760583513</v>
      </c>
      <c r="AZ52" s="10">
        <f>+'Indice PondENGHO'!AZ50/'Indice PondENGHO'!AZ38-1</f>
        <v>0.41068761503118401</v>
      </c>
      <c r="BA52" s="3">
        <f>+'Indice PondENGHO'!BA50/'Indice PondENGHO'!BA38-1</f>
        <v>0.32881205645896072</v>
      </c>
      <c r="BB52" s="3">
        <f>+'Indice PondENGHO'!BB50/'Indice PondENGHO'!BB38-1</f>
        <v>0.59684576700887937</v>
      </c>
      <c r="BC52" s="3">
        <f>+'Indice PondENGHO'!BC50/'Indice PondENGHO'!BC38-1</f>
        <v>0.17851330274357657</v>
      </c>
      <c r="BD52" s="3">
        <f>+'Indice PondENGHO'!BD50/'Indice PondENGHO'!BD38-1</f>
        <v>0.3754498724827009</v>
      </c>
      <c r="BE52" s="3">
        <f>+'Indice PondENGHO'!BE50/'Indice PondENGHO'!BE38-1</f>
        <v>0.27348293289918146</v>
      </c>
      <c r="BF52" s="3">
        <f>+'Indice PondENGHO'!BF50/'Indice PondENGHO'!BF38-1</f>
        <v>0.34260035735086891</v>
      </c>
      <c r="BG52" s="3">
        <f>+'Indice PondENGHO'!BG50/'Indice PondENGHO'!BG38-1</f>
        <v>7.5061539148730816E-2</v>
      </c>
      <c r="BH52" s="3">
        <f>+'Indice PondENGHO'!BH50/'Indice PondENGHO'!BH38-1</f>
        <v>0.47841225667444731</v>
      </c>
      <c r="BI52" s="3">
        <f>+'Indice PondENGHO'!BI50/'Indice PondENGHO'!BI38-1</f>
        <v>0.19158218479215927</v>
      </c>
      <c r="BJ52" s="3">
        <f>+'Indice PondENGHO'!BJ50/'Indice PondENGHO'!BJ38-1</f>
        <v>0.36033106841393892</v>
      </c>
      <c r="BK52" s="11">
        <f>+'Indice PondENGHO'!BK50/'Indice PondENGHO'!BK38-1</f>
        <v>0.27275358121624582</v>
      </c>
      <c r="BL52" s="2">
        <f t="shared" si="1"/>
        <v>44166</v>
      </c>
      <c r="BM52" s="10">
        <f>+'Indice PondENGHO'!BL50/'Indice PondENGHO'!BL38-1</f>
        <v>0.38312034414696217</v>
      </c>
      <c r="BN52" s="3">
        <f>+'Indice PondENGHO'!BM50/'Indice PondENGHO'!BM38-1</f>
        <v>0.36853728640931749</v>
      </c>
      <c r="BO52" s="3">
        <f>+'Indice PondENGHO'!BN50/'Indice PondENGHO'!BN38-1</f>
        <v>0.36334966509018263</v>
      </c>
      <c r="BP52" s="3">
        <f>+'Indice PondENGHO'!BO50/'Indice PondENGHO'!BO38-1</f>
        <v>0.35713964472843185</v>
      </c>
      <c r="BQ52" s="11">
        <f>+'Indice PondENGHO'!BP50/'Indice PondENGHO'!BP38-1</f>
        <v>0.34795610020326295</v>
      </c>
      <c r="BR52" s="10">
        <f>+'Indice PondENGHO'!BQ50/'Indice PondENGHO'!BQ38-1</f>
        <v>0.42424298563614449</v>
      </c>
      <c r="BS52" s="3">
        <f>+'Indice PondENGHO'!BR50/'Indice PondENGHO'!BR38-1</f>
        <v>0.33078689680604945</v>
      </c>
      <c r="BT52" s="3">
        <f>+'Indice PondENGHO'!BS50/'Indice PondENGHO'!BS38-1</f>
        <v>0.60016082650047498</v>
      </c>
      <c r="BU52" s="3">
        <f>+'Indice PondENGHO'!BT50/'Indice PondENGHO'!BT38-1</f>
        <v>0.17588077728008655</v>
      </c>
      <c r="BV52" s="3">
        <f>+'Indice PondENGHO'!BU50/'Indice PondENGHO'!BU38-1</f>
        <v>0.37714801206212445</v>
      </c>
      <c r="BW52" s="3">
        <f>+'Indice PondENGHO'!BV50/'Indice PondENGHO'!BV38-1</f>
        <v>0.28350014427558867</v>
      </c>
      <c r="BX52" s="3">
        <f>+'Indice PondENGHO'!BW50/'Indice PondENGHO'!BW38-1</f>
        <v>0.34161268136550871</v>
      </c>
      <c r="BY52" s="3">
        <f>+'Indice PondENGHO'!BX50/'Indice PondENGHO'!BX38-1</f>
        <v>7.6477544254056395E-2</v>
      </c>
      <c r="BZ52" s="3">
        <f>+'Indice PondENGHO'!BY50/'Indice PondENGHO'!BY38-1</f>
        <v>0.47698650515503127</v>
      </c>
      <c r="CA52" s="3">
        <f>+'Indice PondENGHO'!BZ50/'Indice PondENGHO'!BZ38-1</f>
        <v>0.19848424268143017</v>
      </c>
      <c r="CB52" s="3">
        <f>+'Indice PondENGHO'!CA50/'Indice PondENGHO'!CA38-1</f>
        <v>0.36210606043284255</v>
      </c>
      <c r="CC52" s="11">
        <f>+'Indice PondENGHO'!CB50/'Indice PondENGHO'!CB38-1</f>
        <v>0.26781417642001926</v>
      </c>
      <c r="CD52" s="3">
        <f>+'Indice PondENGHO'!CC50/'Indice PondENGHO'!CC38-1</f>
        <v>0.36020307126639617</v>
      </c>
      <c r="CE52" s="3">
        <f>+'Indice PondENGHO'!CD50/'Indice PondENGHO'!CD38-1</f>
        <v>0.36020292504806206</v>
      </c>
      <c r="CF52" s="3">
        <f>+'[3]Infla Interanual PondENGHO'!CD52</f>
        <v>0.36031926460094388</v>
      </c>
      <c r="CG52" s="3"/>
      <c r="CI52" s="74">
        <f t="shared" si="8"/>
        <v>3.5164243943699214E-2</v>
      </c>
      <c r="CJ52" s="74">
        <f t="shared" si="3"/>
        <v>3.5164243943699214E-2</v>
      </c>
      <c r="CK52" s="74">
        <f t="shared" si="9"/>
        <v>0</v>
      </c>
      <c r="CL52" s="74"/>
      <c r="CM52" s="74"/>
      <c r="CN52" s="74">
        <f>+'[3]Infla Interanual PondENGHO'!CF52</f>
        <v>3.5132894444893426E-2</v>
      </c>
      <c r="CP52" s="74">
        <f t="shared" si="17"/>
        <v>3.1349498805788301E-5</v>
      </c>
      <c r="CT52" s="75">
        <f t="shared" si="10"/>
        <v>0.38312034414696217</v>
      </c>
      <c r="CU52" s="75">
        <f t="shared" si="11"/>
        <v>0.36853728640931749</v>
      </c>
      <c r="CV52" s="75">
        <f t="shared" si="12"/>
        <v>0.36334966509018263</v>
      </c>
      <c r="CW52" s="75">
        <f t="shared" si="13"/>
        <v>0.35713964472843185</v>
      </c>
      <c r="CX52" s="75">
        <f t="shared" si="14"/>
        <v>0.34795610020326295</v>
      </c>
      <c r="CY52" s="76">
        <f>+'[3]Infla Interanual PondENGHO'!BL52</f>
        <v>0.38323403847883175</v>
      </c>
      <c r="CZ52" s="76">
        <f>+'[3]Infla Interanual PondENGHO'!BM52</f>
        <v>0.36864002486382685</v>
      </c>
      <c r="DA52" s="76">
        <f>+'[3]Infla Interanual PondENGHO'!BN52</f>
        <v>0.36345404552927651</v>
      </c>
      <c r="DB52" s="76">
        <f>+'[3]Infla Interanual PondENGHO'!BO52</f>
        <v>0.35724285156426938</v>
      </c>
      <c r="DC52" s="76">
        <f>+'[3]Infla Interanual PondENGHO'!BP52</f>
        <v>0.34810114403393833</v>
      </c>
      <c r="DE52" s="3">
        <f t="shared" si="18"/>
        <v>-1.1369433186958489E-4</v>
      </c>
      <c r="DF52" s="3">
        <f t="shared" si="19"/>
        <v>-1.027384545093657E-4</v>
      </c>
      <c r="DG52" s="3">
        <f t="shared" si="19"/>
        <v>-1.0438043909388739E-4</v>
      </c>
      <c r="DH52" s="3">
        <f t="shared" si="19"/>
        <v>-1.0320683583753265E-4</v>
      </c>
      <c r="DI52" s="3">
        <f t="shared" si="20"/>
        <v>-1.4504383067537319E-4</v>
      </c>
      <c r="DJ52" s="3">
        <f t="shared" si="15"/>
        <v>-1.1633955288181674E-4</v>
      </c>
    </row>
    <row r="53" spans="1:114" x14ac:dyDescent="0.25">
      <c r="A53" s="2">
        <f t="shared" si="0"/>
        <v>44197</v>
      </c>
      <c r="B53" s="1">
        <f t="shared" si="2"/>
        <v>1</v>
      </c>
      <c r="C53" s="1">
        <v>2021</v>
      </c>
      <c r="D53" s="10">
        <f>+'Indice PondENGHO'!D51/'Indice PondENGHO'!D39-1</f>
        <v>0.44343649673162955</v>
      </c>
      <c r="E53" s="3">
        <f>+'Indice PondENGHO'!E51/'Indice PondENGHO'!E39-1</f>
        <v>0.3375809919344841</v>
      </c>
      <c r="F53" s="3">
        <f>+'Indice PondENGHO'!F51/'Indice PondENGHO'!F39-1</f>
        <v>0.61348227459644278</v>
      </c>
      <c r="G53" s="3">
        <f>+'Indice PondENGHO'!G51/'Indice PondENGHO'!G39-1</f>
        <v>0.17949624274736053</v>
      </c>
      <c r="H53" s="3">
        <f>+'Indice PondENGHO'!H51/'Indice PondENGHO'!H39-1</f>
        <v>0.44340450458491509</v>
      </c>
      <c r="I53" s="3">
        <f>+'Indice PondENGHO'!I51/'Indice PondENGHO'!I39-1</f>
        <v>0.3735362817003971</v>
      </c>
      <c r="J53" s="3">
        <f>+'Indice PondENGHO'!J51/'Indice PondENGHO'!J39-1</f>
        <v>0.38344921067661009</v>
      </c>
      <c r="K53" s="3">
        <f>+'Indice PondENGHO'!K51/'Indice PondENGHO'!K39-1</f>
        <v>0.23774770404358803</v>
      </c>
      <c r="L53" s="3">
        <f>+'Indice PondENGHO'!L51/'Indice PondENGHO'!L39-1</f>
        <v>0.47684568645697434</v>
      </c>
      <c r="M53" s="3">
        <f>+'Indice PondENGHO'!M51/'Indice PondENGHO'!M39-1</f>
        <v>0.21962322364334064</v>
      </c>
      <c r="N53" s="3">
        <f>+'Indice PondENGHO'!N51/'Indice PondENGHO'!N39-1</f>
        <v>0.38197297823754961</v>
      </c>
      <c r="O53" s="11">
        <f>+'Indice PondENGHO'!O51/'Indice PondENGHO'!O39-1</f>
        <v>0.24879900648881614</v>
      </c>
      <c r="P53" s="10">
        <f>+'Indice PondENGHO'!P51/'Indice PondENGHO'!P39-1</f>
        <v>0.43346021289188186</v>
      </c>
      <c r="Q53" s="3">
        <f>+'Indice PondENGHO'!Q51/'Indice PondENGHO'!Q39-1</f>
        <v>0.3333357984295735</v>
      </c>
      <c r="R53" s="3">
        <f>+'Indice PondENGHO'!R51/'Indice PondENGHO'!R39-1</f>
        <v>0.61266534382025228</v>
      </c>
      <c r="S53" s="3">
        <f>+'Indice PondENGHO'!S51/'Indice PondENGHO'!S39-1</f>
        <v>0.18076783621213055</v>
      </c>
      <c r="T53" s="3">
        <f>+'Indice PondENGHO'!T51/'Indice PondENGHO'!T39-1</f>
        <v>0.44026594384776963</v>
      </c>
      <c r="U53" s="3">
        <f>+'Indice PondENGHO'!U51/'Indice PondENGHO'!U39-1</f>
        <v>0.36590867416733608</v>
      </c>
      <c r="V53" s="3">
        <f>+'Indice PondENGHO'!V51/'Indice PondENGHO'!V39-1</f>
        <v>0.38346958980128409</v>
      </c>
      <c r="W53" s="3">
        <f>+'Indice PondENGHO'!W51/'Indice PondENGHO'!W39-1</f>
        <v>0.23767330627875527</v>
      </c>
      <c r="X53" s="3">
        <f>+'Indice PondENGHO'!X51/'Indice PondENGHO'!X39-1</f>
        <v>0.47608148014034746</v>
      </c>
      <c r="Y53" s="3">
        <f>+'Indice PondENGHO'!Y51/'Indice PondENGHO'!Y39-1</f>
        <v>0.20733507664048978</v>
      </c>
      <c r="Z53" s="3">
        <f>+'Indice PondENGHO'!Z51/'Indice PondENGHO'!Z39-1</f>
        <v>0.38347383474980412</v>
      </c>
      <c r="AA53" s="11">
        <f>+'Indice PondENGHO'!AA51/'Indice PondENGHO'!AA39-1</f>
        <v>0.2515725656860528</v>
      </c>
      <c r="AB53" s="10">
        <f>+'Indice PondENGHO'!AB51/'Indice PondENGHO'!AB39-1</f>
        <v>0.42738379033346097</v>
      </c>
      <c r="AC53" s="3">
        <f>+'Indice PondENGHO'!AC51/'Indice PondENGHO'!AC39-1</f>
        <v>0.33456025348971119</v>
      </c>
      <c r="AD53" s="3">
        <f>+'Indice PondENGHO'!AD51/'Indice PondENGHO'!AD39-1</f>
        <v>0.61318039073418174</v>
      </c>
      <c r="AE53" s="3">
        <f>+'Indice PondENGHO'!AE51/'Indice PondENGHO'!AE39-1</f>
        <v>0.18264696720387263</v>
      </c>
      <c r="AF53" s="3">
        <f>+'Indice PondENGHO'!AF51/'Indice PondENGHO'!AF39-1</f>
        <v>0.4355892290452732</v>
      </c>
      <c r="AG53" s="3">
        <f>+'Indice PondENGHO'!AG51/'Indice PondENGHO'!AG39-1</f>
        <v>0.36421404766848586</v>
      </c>
      <c r="AH53" s="3">
        <f>+'Indice PondENGHO'!AH51/'Indice PondENGHO'!AH39-1</f>
        <v>0.38535064689550169</v>
      </c>
      <c r="AI53" s="3">
        <f>+'Indice PondENGHO'!AI51/'Indice PondENGHO'!AI39-1</f>
        <v>0.23717627663630436</v>
      </c>
      <c r="AJ53" s="3">
        <f>+'Indice PondENGHO'!AJ51/'Indice PondENGHO'!AJ39-1</f>
        <v>0.47698861829973938</v>
      </c>
      <c r="AK53" s="3">
        <f>+'Indice PondENGHO'!AK51/'Indice PondENGHO'!AK39-1</f>
        <v>0.20536522506179833</v>
      </c>
      <c r="AL53" s="3">
        <f>+'Indice PondENGHO'!AL51/'Indice PondENGHO'!AL39-1</f>
        <v>0.38158381401639874</v>
      </c>
      <c r="AM53" s="11">
        <f>+'Indice PondENGHO'!AM51/'Indice PondENGHO'!AM39-1</f>
        <v>0.25256361191864451</v>
      </c>
      <c r="AN53" s="10">
        <f>+'Indice PondENGHO'!AN51/'Indice PondENGHO'!AN39-1</f>
        <v>0.4215594556755442</v>
      </c>
      <c r="AO53" s="3">
        <f>+'Indice PondENGHO'!AO51/'Indice PondENGHO'!AO39-1</f>
        <v>0.33311130790544285</v>
      </c>
      <c r="AP53" s="3">
        <f>+'Indice PondENGHO'!AP51/'Indice PondENGHO'!AP39-1</f>
        <v>0.60654941772564874</v>
      </c>
      <c r="AQ53" s="3">
        <f>+'Indice PondENGHO'!AQ51/'Indice PondENGHO'!AQ39-1</f>
        <v>0.18243935304929915</v>
      </c>
      <c r="AR53" s="3">
        <f>+'Indice PondENGHO'!AR51/'Indice PondENGHO'!AR39-1</f>
        <v>0.43498651707703884</v>
      </c>
      <c r="AS53" s="3">
        <f>+'Indice PondENGHO'!AS51/'Indice PondENGHO'!AS39-1</f>
        <v>0.35313802499288216</v>
      </c>
      <c r="AT53" s="3">
        <f>+'Indice PondENGHO'!AT51/'Indice PondENGHO'!AT39-1</f>
        <v>0.38445966762681705</v>
      </c>
      <c r="AU53" s="3">
        <f>+'Indice PondENGHO'!AU51/'Indice PondENGHO'!AU39-1</f>
        <v>0.23722201067653104</v>
      </c>
      <c r="AV53" s="3">
        <f>+'Indice PondENGHO'!AV51/'Indice PondENGHO'!AV39-1</f>
        <v>0.47552041164764769</v>
      </c>
      <c r="AW53" s="3">
        <f>+'Indice PondENGHO'!AW51/'Indice PondENGHO'!AW39-1</f>
        <v>0.20313941268261382</v>
      </c>
      <c r="AX53" s="3">
        <f>+'Indice PondENGHO'!AX51/'Indice PondENGHO'!AX39-1</f>
        <v>0.3784615090709933</v>
      </c>
      <c r="AY53" s="11">
        <f>+'Indice PondENGHO'!AY51/'Indice PondENGHO'!AY39-1</f>
        <v>0.25299971374439401</v>
      </c>
      <c r="AZ53" s="10">
        <f>+'Indice PondENGHO'!AZ51/'Indice PondENGHO'!AZ39-1</f>
        <v>0.41143853460039748</v>
      </c>
      <c r="BA53" s="3">
        <f>+'Indice PondENGHO'!BA51/'Indice PondENGHO'!BA39-1</f>
        <v>0.32992797992518086</v>
      </c>
      <c r="BB53" s="3">
        <f>+'Indice PondENGHO'!BB51/'Indice PondENGHO'!BB39-1</f>
        <v>0.60135931996351655</v>
      </c>
      <c r="BC53" s="3">
        <f>+'Indice PondENGHO'!BC51/'Indice PondENGHO'!BC39-1</f>
        <v>0.18111720032512424</v>
      </c>
      <c r="BD53" s="3">
        <f>+'Indice PondENGHO'!BD51/'Indice PondENGHO'!BD39-1</f>
        <v>0.43556095371933501</v>
      </c>
      <c r="BE53" s="3">
        <f>+'Indice PondENGHO'!BE51/'Indice PondENGHO'!BE39-1</f>
        <v>0.34333942240217574</v>
      </c>
      <c r="BF53" s="3">
        <f>+'Indice PondENGHO'!BF51/'Indice PondENGHO'!BF39-1</f>
        <v>0.38374516774094514</v>
      </c>
      <c r="BG53" s="3">
        <f>+'Indice PondENGHO'!BG51/'Indice PondENGHO'!BG39-1</f>
        <v>0.23805072839454566</v>
      </c>
      <c r="BH53" s="3">
        <f>+'Indice PondENGHO'!BH51/'Indice PondENGHO'!BH39-1</f>
        <v>0.47545291786598098</v>
      </c>
      <c r="BI53" s="3">
        <f>+'Indice PondENGHO'!BI51/'Indice PondENGHO'!BI39-1</f>
        <v>0.19317817863449127</v>
      </c>
      <c r="BJ53" s="3">
        <f>+'Indice PondENGHO'!BJ51/'Indice PondENGHO'!BJ39-1</f>
        <v>0.37695609406103681</v>
      </c>
      <c r="BK53" s="11">
        <f>+'Indice PondENGHO'!BK51/'Indice PondENGHO'!BK39-1</f>
        <v>0.25904513766709347</v>
      </c>
      <c r="BL53" s="2">
        <f t="shared" si="1"/>
        <v>44197</v>
      </c>
      <c r="BM53" s="10">
        <f>+'Indice PondENGHO'!BL51/'Indice PondENGHO'!BL39-1</f>
        <v>0.40460140716789228</v>
      </c>
      <c r="BN53" s="3">
        <f>+'Indice PondENGHO'!BM51/'Indice PondENGHO'!BM39-1</f>
        <v>0.39199207437794725</v>
      </c>
      <c r="BO53" s="3">
        <f>+'Indice PondENGHO'!BN51/'Indice PondENGHO'!BN39-1</f>
        <v>0.3879993303401057</v>
      </c>
      <c r="BP53" s="3">
        <f>+'Indice PondENGHO'!BO51/'Indice PondENGHO'!BO39-1</f>
        <v>0.38257471748813576</v>
      </c>
      <c r="BQ53" s="11">
        <f>+'Indice PondENGHO'!BP51/'Indice PondENGHO'!BP39-1</f>
        <v>0.37395756898389099</v>
      </c>
      <c r="BR53" s="10">
        <f>+'Indice PondENGHO'!BQ51/'Indice PondENGHO'!BQ39-1</f>
        <v>0.42659636343713592</v>
      </c>
      <c r="BS53" s="3">
        <f>+'Indice PondENGHO'!BR51/'Indice PondENGHO'!BR39-1</f>
        <v>0.33302414977860373</v>
      </c>
      <c r="BT53" s="3">
        <f>+'Indice PondENGHO'!BS51/'Indice PondENGHO'!BS39-1</f>
        <v>0.60825016169307999</v>
      </c>
      <c r="BU53" s="3">
        <f>+'Indice PondENGHO'!BT51/'Indice PondENGHO'!BT39-1</f>
        <v>0.18142978139080812</v>
      </c>
      <c r="BV53" s="3">
        <f>+'Indice PondENGHO'!BU51/'Indice PondENGHO'!BU39-1</f>
        <v>0.43673097388181259</v>
      </c>
      <c r="BW53" s="3">
        <f>+'Indice PondENGHO'!BV51/'Indice PondENGHO'!BV39-1</f>
        <v>0.3540889729638419</v>
      </c>
      <c r="BX53" s="3">
        <f>+'Indice PondENGHO'!BW51/'Indice PondENGHO'!BW39-1</f>
        <v>0.38412070789997488</v>
      </c>
      <c r="BY53" s="3">
        <f>+'Indice PondENGHO'!BX51/'Indice PondENGHO'!BX39-1</f>
        <v>0.23758963579546766</v>
      </c>
      <c r="BZ53" s="3">
        <f>+'Indice PondENGHO'!BY51/'Indice PondENGHO'!BY39-1</f>
        <v>0.47595448866738344</v>
      </c>
      <c r="CA53" s="3">
        <f>+'Indice PondENGHO'!BZ51/'Indice PondENGHO'!BZ39-1</f>
        <v>0.20110599754237857</v>
      </c>
      <c r="CB53" s="3">
        <f>+'Indice PondENGHO'!CA51/'Indice PondENGHO'!CA39-1</f>
        <v>0.37925710987405536</v>
      </c>
      <c r="CC53" s="11">
        <f>+'Indice PondENGHO'!CB51/'Indice PondENGHO'!CB39-1</f>
        <v>0.25454233362021128</v>
      </c>
      <c r="CD53" s="3">
        <f>+'Indice PondENGHO'!CC51/'Indice PondENGHO'!CC39-1</f>
        <v>0.38491901987625754</v>
      </c>
      <c r="CE53" s="3">
        <f>+'Indice PondENGHO'!CD51/'Indice PondENGHO'!CD39-1</f>
        <v>0.38491901987625754</v>
      </c>
      <c r="CF53" s="3">
        <f>+'[3]Infla Interanual PondENGHO'!CD53</f>
        <v>0.38437321865000063</v>
      </c>
      <c r="CG53" s="3"/>
      <c r="CI53" s="74">
        <f t="shared" si="8"/>
        <v>3.0643838184001293E-2</v>
      </c>
      <c r="CJ53" s="74">
        <f t="shared" si="3"/>
        <v>3.0643838184001293E-2</v>
      </c>
      <c r="CK53" s="74">
        <f t="shared" si="9"/>
        <v>0</v>
      </c>
      <c r="CL53" s="74"/>
      <c r="CM53" s="74"/>
      <c r="CN53" s="74">
        <f>+'[3]Infla Interanual PondENGHO'!CF53</f>
        <v>3.0518465430129815E-2</v>
      </c>
      <c r="CP53" s="74">
        <f t="shared" si="17"/>
        <v>1.2537275387147773E-4</v>
      </c>
      <c r="CT53" s="75">
        <f t="shared" si="10"/>
        <v>0.40460140716789228</v>
      </c>
      <c r="CU53" s="75">
        <f t="shared" si="11"/>
        <v>0.39199207437794725</v>
      </c>
      <c r="CV53" s="75">
        <f t="shared" si="12"/>
        <v>0.3879993303401057</v>
      </c>
      <c r="CW53" s="75">
        <f t="shared" si="13"/>
        <v>0.38257471748813576</v>
      </c>
      <c r="CX53" s="75">
        <f t="shared" si="14"/>
        <v>0.37395756898389099</v>
      </c>
      <c r="CY53" s="76">
        <f>+'[3]Infla Interanual PondENGHO'!BL53</f>
        <v>0.40399837665572202</v>
      </c>
      <c r="CZ53" s="76">
        <f>+'[3]Infla Interanual PondENGHO'!BM53</f>
        <v>0.39139777655772723</v>
      </c>
      <c r="DA53" s="76">
        <f>+'[3]Infla Interanual PondENGHO'!BN53</f>
        <v>0.38742388403366301</v>
      </c>
      <c r="DB53" s="76">
        <f>+'[3]Infla Interanual PondENGHO'!BO53</f>
        <v>0.38201363673414157</v>
      </c>
      <c r="DC53" s="76">
        <f>+'[3]Infla Interanual PondENGHO'!BP53</f>
        <v>0.37347991122559221</v>
      </c>
      <c r="DE53" s="3">
        <f t="shared" si="18"/>
        <v>6.0303051217025505E-4</v>
      </c>
      <c r="DF53" s="3">
        <f t="shared" si="19"/>
        <v>5.9429782022002442E-4</v>
      </c>
      <c r="DG53" s="3">
        <f t="shared" si="19"/>
        <v>5.7544630644268402E-4</v>
      </c>
      <c r="DH53" s="3">
        <f t="shared" si="19"/>
        <v>5.6108075399419199E-4</v>
      </c>
      <c r="DI53" s="3">
        <f t="shared" si="20"/>
        <v>4.7765775829877732E-4</v>
      </c>
      <c r="DJ53" s="3">
        <f t="shared" si="15"/>
        <v>5.4580122625691452E-4</v>
      </c>
    </row>
    <row r="54" spans="1:114" x14ac:dyDescent="0.25">
      <c r="A54" s="2">
        <f t="shared" si="0"/>
        <v>44228</v>
      </c>
      <c r="B54" s="1">
        <f t="shared" si="2"/>
        <v>2</v>
      </c>
      <c r="C54" s="1">
        <v>2021</v>
      </c>
      <c r="D54" s="10">
        <f>+'Indice PondENGHO'!D52/'Indice PondENGHO'!D40-1</f>
        <v>0.45683222843198901</v>
      </c>
      <c r="E54" s="3">
        <f>+'Indice PondENGHO'!E52/'Indice PondENGHO'!E40-1</f>
        <v>0.36694857874083842</v>
      </c>
      <c r="F54" s="3">
        <f>+'Indice PondENGHO'!F52/'Indice PondENGHO'!F40-1</f>
        <v>0.62401023286215951</v>
      </c>
      <c r="G54" s="3">
        <f>+'Indice PondENGHO'!G52/'Indice PondENGHO'!G40-1</f>
        <v>0.19983415306024721</v>
      </c>
      <c r="H54" s="3">
        <f>+'Indice PondENGHO'!H52/'Indice PondENGHO'!H40-1</f>
        <v>0.47648698040877413</v>
      </c>
      <c r="I54" s="3">
        <f>+'Indice PondENGHO'!I52/'Indice PondENGHO'!I40-1</f>
        <v>0.41747321673157778</v>
      </c>
      <c r="J54" s="3">
        <f>+'Indice PondENGHO'!J52/'Indice PondENGHO'!J40-1</f>
        <v>0.42766301534689877</v>
      </c>
      <c r="K54" s="3">
        <f>+'Indice PondENGHO'!K52/'Indice PondENGHO'!K40-1</f>
        <v>0.23540272657252759</v>
      </c>
      <c r="L54" s="3">
        <f>+'Indice PondENGHO'!L52/'Indice PondENGHO'!L40-1</f>
        <v>0.47261342017501429</v>
      </c>
      <c r="M54" s="3">
        <f>+'Indice PondENGHO'!M52/'Indice PondENGHO'!M40-1</f>
        <v>0.20229208764390316</v>
      </c>
      <c r="N54" s="3">
        <f>+'Indice PondENGHO'!N52/'Indice PondENGHO'!N40-1</f>
        <v>0.41478344106305443</v>
      </c>
      <c r="O54" s="11">
        <f>+'Indice PondENGHO'!O52/'Indice PondENGHO'!O40-1</f>
        <v>0.25839521624530915</v>
      </c>
      <c r="P54" s="10">
        <f>+'Indice PondENGHO'!P52/'Indice PondENGHO'!P40-1</f>
        <v>0.44779235768383274</v>
      </c>
      <c r="Q54" s="3">
        <f>+'Indice PondENGHO'!Q52/'Indice PondENGHO'!Q40-1</f>
        <v>0.36322455541953524</v>
      </c>
      <c r="R54" s="3">
        <f>+'Indice PondENGHO'!R52/'Indice PondENGHO'!R40-1</f>
        <v>0.62159313001546002</v>
      </c>
      <c r="S54" s="3">
        <f>+'Indice PondENGHO'!S52/'Indice PondENGHO'!S40-1</f>
        <v>0.19996178729772041</v>
      </c>
      <c r="T54" s="3">
        <f>+'Indice PondENGHO'!T52/'Indice PondENGHO'!T40-1</f>
        <v>0.47447127951943546</v>
      </c>
      <c r="U54" s="3">
        <f>+'Indice PondENGHO'!U52/'Indice PondENGHO'!U40-1</f>
        <v>0.40798567026447308</v>
      </c>
      <c r="V54" s="3">
        <f>+'Indice PondENGHO'!V52/'Indice PondENGHO'!V40-1</f>
        <v>0.4281214460428211</v>
      </c>
      <c r="W54" s="3">
        <f>+'Indice PondENGHO'!W52/'Indice PondENGHO'!W40-1</f>
        <v>0.2331920755028225</v>
      </c>
      <c r="X54" s="3">
        <f>+'Indice PondENGHO'!X52/'Indice PondENGHO'!X40-1</f>
        <v>0.47353648887044053</v>
      </c>
      <c r="Y54" s="3">
        <f>+'Indice PondENGHO'!Y52/'Indice PondENGHO'!Y40-1</f>
        <v>0.19344132340497966</v>
      </c>
      <c r="Z54" s="3">
        <f>+'Indice PondENGHO'!Z52/'Indice PondENGHO'!Z40-1</f>
        <v>0.41474209252025118</v>
      </c>
      <c r="AA54" s="11">
        <f>+'Indice PondENGHO'!AA52/'Indice PondENGHO'!AA40-1</f>
        <v>0.26113129850201044</v>
      </c>
      <c r="AB54" s="10">
        <f>+'Indice PondENGHO'!AB52/'Indice PondENGHO'!AB40-1</f>
        <v>0.44256068147903393</v>
      </c>
      <c r="AC54" s="3">
        <f>+'Indice PondENGHO'!AC52/'Indice PondENGHO'!AC40-1</f>
        <v>0.36432424217469372</v>
      </c>
      <c r="AD54" s="3">
        <f>+'Indice PondENGHO'!AD52/'Indice PondENGHO'!AD40-1</f>
        <v>0.62124175087547062</v>
      </c>
      <c r="AE54" s="3">
        <f>+'Indice PondENGHO'!AE52/'Indice PondENGHO'!AE40-1</f>
        <v>0.20004591404859706</v>
      </c>
      <c r="AF54" s="3">
        <f>+'Indice PondENGHO'!AF52/'Indice PondENGHO'!AF40-1</f>
        <v>0.46980807295885052</v>
      </c>
      <c r="AG54" s="3">
        <f>+'Indice PondENGHO'!AG52/'Indice PondENGHO'!AG40-1</f>
        <v>0.40527432075034175</v>
      </c>
      <c r="AH54" s="3">
        <f>+'Indice PondENGHO'!AH52/'Indice PondENGHO'!AH40-1</f>
        <v>0.42925508493749187</v>
      </c>
      <c r="AI54" s="3">
        <f>+'Indice PondENGHO'!AI52/'Indice PondENGHO'!AI40-1</f>
        <v>0.23166668753596653</v>
      </c>
      <c r="AJ54" s="3">
        <f>+'Indice PondENGHO'!AJ52/'Indice PondENGHO'!AJ40-1</f>
        <v>0.47502464836585023</v>
      </c>
      <c r="AK54" s="3">
        <f>+'Indice PondENGHO'!AK52/'Indice PondENGHO'!AK40-1</f>
        <v>0.19245588332876795</v>
      </c>
      <c r="AL54" s="3">
        <f>+'Indice PondENGHO'!AL52/'Indice PondENGHO'!AL40-1</f>
        <v>0.41130285500419017</v>
      </c>
      <c r="AM54" s="11">
        <f>+'Indice PondENGHO'!AM52/'Indice PondENGHO'!AM40-1</f>
        <v>0.26227422750019058</v>
      </c>
      <c r="AN54" s="10">
        <f>+'Indice PondENGHO'!AN52/'Indice PondENGHO'!AN40-1</f>
        <v>0.43754789803100547</v>
      </c>
      <c r="AO54" s="3">
        <f>+'Indice PondENGHO'!AO52/'Indice PondENGHO'!AO40-1</f>
        <v>0.36292677719517186</v>
      </c>
      <c r="AP54" s="3">
        <f>+'Indice PondENGHO'!AP52/'Indice PondENGHO'!AP40-1</f>
        <v>0.6140201782018313</v>
      </c>
      <c r="AQ54" s="3">
        <f>+'Indice PondENGHO'!AQ52/'Indice PondENGHO'!AQ40-1</f>
        <v>0.19904072990080657</v>
      </c>
      <c r="AR54" s="3">
        <f>+'Indice PondENGHO'!AR52/'Indice PondENGHO'!AR40-1</f>
        <v>0.46947869805177422</v>
      </c>
      <c r="AS54" s="3">
        <f>+'Indice PondENGHO'!AS52/'Indice PondENGHO'!AS40-1</f>
        <v>0.39325305036258151</v>
      </c>
      <c r="AT54" s="3">
        <f>+'Indice PondENGHO'!AT52/'Indice PondENGHO'!AT40-1</f>
        <v>0.42855982372134971</v>
      </c>
      <c r="AU54" s="3">
        <f>+'Indice PondENGHO'!AU52/'Indice PondENGHO'!AU40-1</f>
        <v>0.23224348367215519</v>
      </c>
      <c r="AV54" s="3">
        <f>+'Indice PondENGHO'!AV52/'Indice PondENGHO'!AV40-1</f>
        <v>0.47600143433752473</v>
      </c>
      <c r="AW54" s="3">
        <f>+'Indice PondENGHO'!AW52/'Indice PondENGHO'!AW40-1</f>
        <v>0.18962970597652951</v>
      </c>
      <c r="AX54" s="3">
        <f>+'Indice PondENGHO'!AX52/'Indice PondENGHO'!AX40-1</f>
        <v>0.40914391364763691</v>
      </c>
      <c r="AY54" s="11">
        <f>+'Indice PondENGHO'!AY52/'Indice PondENGHO'!AY40-1</f>
        <v>0.26285032070072001</v>
      </c>
      <c r="AZ54" s="10">
        <f>+'Indice PondENGHO'!AZ52/'Indice PondENGHO'!AZ40-1</f>
        <v>0.4287016353055042</v>
      </c>
      <c r="BA54" s="3">
        <f>+'Indice PondENGHO'!BA52/'Indice PondENGHO'!BA40-1</f>
        <v>0.36013715574198057</v>
      </c>
      <c r="BB54" s="3">
        <f>+'Indice PondENGHO'!BB52/'Indice PondENGHO'!BB40-1</f>
        <v>0.60783652551625789</v>
      </c>
      <c r="BC54" s="3">
        <f>+'Indice PondENGHO'!BC52/'Indice PondENGHO'!BC40-1</f>
        <v>0.19622044447454456</v>
      </c>
      <c r="BD54" s="3">
        <f>+'Indice PondENGHO'!BD52/'Indice PondENGHO'!BD40-1</f>
        <v>0.47187913655284697</v>
      </c>
      <c r="BE54" s="3">
        <f>+'Indice PondENGHO'!BE52/'Indice PondENGHO'!BE40-1</f>
        <v>0.38212160270085316</v>
      </c>
      <c r="BF54" s="3">
        <f>+'Indice PondENGHO'!BF52/'Indice PondENGHO'!BF40-1</f>
        <v>0.42714480770726726</v>
      </c>
      <c r="BG54" s="3">
        <f>+'Indice PondENGHO'!BG52/'Indice PondENGHO'!BG40-1</f>
        <v>0.23190357495135938</v>
      </c>
      <c r="BH54" s="3">
        <f>+'Indice PondENGHO'!BH52/'Indice PondENGHO'!BH40-1</f>
        <v>0.48072041204374072</v>
      </c>
      <c r="BI54" s="3">
        <f>+'Indice PondENGHO'!BI52/'Indice PondENGHO'!BI40-1</f>
        <v>0.18178855518941672</v>
      </c>
      <c r="BJ54" s="3">
        <f>+'Indice PondENGHO'!BJ52/'Indice PondENGHO'!BJ40-1</f>
        <v>0.40743171713841497</v>
      </c>
      <c r="BK54" s="11">
        <f>+'Indice PondENGHO'!BK52/'Indice PondENGHO'!BK40-1</f>
        <v>0.26858969281808198</v>
      </c>
      <c r="BL54" s="2">
        <f t="shared" si="1"/>
        <v>44228</v>
      </c>
      <c r="BM54" s="10">
        <f>+'Indice PondENGHO'!BL52/'Indice PondENGHO'!BL40-1</f>
        <v>0.4239946197591864</v>
      </c>
      <c r="BN54" s="3">
        <f>+'Indice PondENGHO'!BM52/'Indice PondENGHO'!BM40-1</f>
        <v>0.41257510626614913</v>
      </c>
      <c r="BO54" s="3">
        <f>+'Indice PondENGHO'!BN52/'Indice PondENGHO'!BN40-1</f>
        <v>0.40868846860138364</v>
      </c>
      <c r="BP54" s="3">
        <f>+'Indice PondENGHO'!BO52/'Indice PondENGHO'!BO40-1</f>
        <v>0.40469172815031751</v>
      </c>
      <c r="BQ54" s="11">
        <f>+'Indice PondENGHO'!BP52/'Indice PondENGHO'!BP40-1</f>
        <v>0.39720245021544587</v>
      </c>
      <c r="BR54" s="10">
        <f>+'Indice PondENGHO'!BQ52/'Indice PondENGHO'!BQ40-1</f>
        <v>0.44194137806266687</v>
      </c>
      <c r="BS54" s="3">
        <f>+'Indice PondENGHO'!BR52/'Indice PondENGHO'!BR40-1</f>
        <v>0.36290499152487365</v>
      </c>
      <c r="BT54" s="3">
        <f>+'Indice PondENGHO'!BS52/'Indice PondENGHO'!BS40-1</f>
        <v>0.61620143603442634</v>
      </c>
      <c r="BU54" s="3">
        <f>+'Indice PondENGHO'!BT52/'Indice PondENGHO'!BT40-1</f>
        <v>0.19853748664865734</v>
      </c>
      <c r="BV54" s="3">
        <f>+'Indice PondENGHO'!BU52/'Indice PondENGHO'!BU40-1</f>
        <v>0.47178101309975085</v>
      </c>
      <c r="BW54" s="3">
        <f>+'Indice PondENGHO'!BV52/'Indice PondENGHO'!BV40-1</f>
        <v>0.39434863063110281</v>
      </c>
      <c r="BX54" s="3">
        <f>+'Indice PondENGHO'!BW52/'Indice PondENGHO'!BW40-1</f>
        <v>0.42802825762066332</v>
      </c>
      <c r="BY54" s="3">
        <f>+'Indice PondENGHO'!BX52/'Indice PondENGHO'!BX40-1</f>
        <v>0.23255619162866847</v>
      </c>
      <c r="BZ54" s="3">
        <f>+'Indice PondENGHO'!BY52/'Indice PondENGHO'!BY40-1</f>
        <v>0.47687995266714189</v>
      </c>
      <c r="CA54" s="3">
        <f>+'Indice PondENGHO'!BZ52/'Indice PondENGHO'!BZ40-1</f>
        <v>0.18826794291534421</v>
      </c>
      <c r="CB54" s="3">
        <f>+'Indice PondENGHO'!CA52/'Indice PondENGHO'!CA40-1</f>
        <v>0.40994148965973554</v>
      </c>
      <c r="CC54" s="11">
        <f>+'Indice PondENGHO'!CB52/'Indice PondENGHO'!CB40-1</f>
        <v>0.26419069272226059</v>
      </c>
      <c r="CD54" s="3">
        <f>+'Indice PondENGHO'!CC52/'Indice PondENGHO'!CC40-1</f>
        <v>0.40657665833996703</v>
      </c>
      <c r="CE54" s="3">
        <f>+'Indice PondENGHO'!CD52/'Indice PondENGHO'!CD40-1</f>
        <v>0.40657665833996703</v>
      </c>
      <c r="CF54" s="3">
        <f>+'[3]Infla Interanual PondENGHO'!CD54</f>
        <v>0.4057492265868623</v>
      </c>
      <c r="CG54" s="3"/>
      <c r="CI54" s="74">
        <f t="shared" si="8"/>
        <v>2.6792169543740529E-2</v>
      </c>
      <c r="CJ54" s="74">
        <f t="shared" si="3"/>
        <v>2.6792169543740529E-2</v>
      </c>
      <c r="CK54" s="74">
        <f t="shared" si="9"/>
        <v>0</v>
      </c>
      <c r="CL54" s="74"/>
      <c r="CM54" s="74"/>
      <c r="CN54" s="74">
        <f>+'[3]Infla Interanual PondENGHO'!CF54</f>
        <v>2.6724917742258381E-2</v>
      </c>
      <c r="CP54" s="74">
        <f t="shared" si="17"/>
        <v>6.7251801482148821E-5</v>
      </c>
      <c r="CT54" s="75">
        <f t="shared" si="10"/>
        <v>0.4239946197591864</v>
      </c>
      <c r="CU54" s="75">
        <f t="shared" si="11"/>
        <v>0.41257510626614913</v>
      </c>
      <c r="CV54" s="75">
        <f t="shared" si="12"/>
        <v>0.40868846860138364</v>
      </c>
      <c r="CW54" s="75">
        <f t="shared" si="13"/>
        <v>0.40469172815031751</v>
      </c>
      <c r="CX54" s="75">
        <f t="shared" si="14"/>
        <v>0.39720245021544587</v>
      </c>
      <c r="CY54" s="76">
        <f>+'[3]Infla Interanual PondENGHO'!BL54</f>
        <v>0.42313627460350989</v>
      </c>
      <c r="CZ54" s="76">
        <f>+'[3]Infla Interanual PondENGHO'!BM54</f>
        <v>0.41171688789427474</v>
      </c>
      <c r="DA54" s="76">
        <f>+'[3]Infla Interanual PondENGHO'!BN54</f>
        <v>0.40783401375647022</v>
      </c>
      <c r="DB54" s="76">
        <f>+'[3]Infla Interanual PondENGHO'!BO54</f>
        <v>0.40384557940888488</v>
      </c>
      <c r="DC54" s="76">
        <f>+'[3]Infla Interanual PondENGHO'!BP54</f>
        <v>0.39641135686125151</v>
      </c>
      <c r="DE54" s="3">
        <f t="shared" si="18"/>
        <v>8.5834515567650982E-4</v>
      </c>
      <c r="DF54" s="3">
        <f t="shared" si="19"/>
        <v>8.5821837187438632E-4</v>
      </c>
      <c r="DG54" s="3">
        <f t="shared" si="19"/>
        <v>8.544548449134215E-4</v>
      </c>
      <c r="DH54" s="3">
        <f t="shared" si="19"/>
        <v>8.4614874143262853E-4</v>
      </c>
      <c r="DI54" s="3">
        <f t="shared" si="20"/>
        <v>7.91093354194361E-4</v>
      </c>
      <c r="DJ54" s="3">
        <f t="shared" si="15"/>
        <v>8.2743175310473482E-4</v>
      </c>
    </row>
    <row r="55" spans="1:114" x14ac:dyDescent="0.25">
      <c r="A55" s="2">
        <f t="shared" si="0"/>
        <v>44256</v>
      </c>
      <c r="B55" s="1">
        <f t="shared" si="2"/>
        <v>3</v>
      </c>
      <c r="C55" s="1">
        <v>2021</v>
      </c>
      <c r="D55" s="10">
        <f>+'Indice PondENGHO'!D53/'Indice PondENGHO'!D41-1</f>
        <v>0.46104186470887187</v>
      </c>
      <c r="E55" s="3">
        <f>+'Indice PondENGHO'!E53/'Indice PondENGHO'!E41-1</f>
        <v>0.41475427381796925</v>
      </c>
      <c r="F55" s="3">
        <f>+'Indice PondENGHO'!F53/'Indice PondENGHO'!F41-1</f>
        <v>0.69300288893770712</v>
      </c>
      <c r="G55" s="3">
        <f>+'Indice PondENGHO'!G53/'Indice PondENGHO'!G41-1</f>
        <v>0.20188316516599647</v>
      </c>
      <c r="H55" s="3">
        <f>+'Indice PondENGHO'!H53/'Indice PondENGHO'!H41-1</f>
        <v>0.48143782268207191</v>
      </c>
      <c r="I55" s="3">
        <f>+'Indice PondENGHO'!I53/'Indice PondENGHO'!I41-1</f>
        <v>0.43406888857460202</v>
      </c>
      <c r="J55" s="3">
        <f>+'Indice PondENGHO'!J53/'Indice PondENGHO'!J41-1</f>
        <v>0.46617418716007109</v>
      </c>
      <c r="K55" s="3">
        <f>+'Indice PondENGHO'!K53/'Indice PondENGHO'!K41-1</f>
        <v>0.14371153106955514</v>
      </c>
      <c r="L55" s="3">
        <f>+'Indice PondENGHO'!L53/'Indice PondENGHO'!L41-1</f>
        <v>0.51060933680359555</v>
      </c>
      <c r="M55" s="3">
        <f>+'Indice PondENGHO'!M53/'Indice PondENGHO'!M41-1</f>
        <v>0.29931058408559497</v>
      </c>
      <c r="N55" s="3">
        <f>+'Indice PondENGHO'!N53/'Indice PondENGHO'!N41-1</f>
        <v>0.42815776732574728</v>
      </c>
      <c r="O55" s="11">
        <f>+'Indice PondENGHO'!O53/'Indice PondENGHO'!O41-1</f>
        <v>0.26077751522886583</v>
      </c>
      <c r="P55" s="10">
        <f>+'Indice PondENGHO'!P53/'Indice PondENGHO'!P41-1</f>
        <v>0.45425366732034744</v>
      </c>
      <c r="Q55" s="3">
        <f>+'Indice PondENGHO'!Q53/'Indice PondENGHO'!Q41-1</f>
        <v>0.41061862321430498</v>
      </c>
      <c r="R55" s="3">
        <f>+'Indice PondENGHO'!R53/'Indice PondENGHO'!R41-1</f>
        <v>0.70101791983395745</v>
      </c>
      <c r="S55" s="3">
        <f>+'Indice PondENGHO'!S53/'Indice PondENGHO'!S41-1</f>
        <v>0.20109199401836952</v>
      </c>
      <c r="T55" s="3">
        <f>+'Indice PondENGHO'!T53/'Indice PondENGHO'!T41-1</f>
        <v>0.4789899045879189</v>
      </c>
      <c r="U55" s="3">
        <f>+'Indice PondENGHO'!U53/'Indice PondENGHO'!U41-1</f>
        <v>0.42539075280854655</v>
      </c>
      <c r="V55" s="3">
        <f>+'Indice PondENGHO'!V53/'Indice PondENGHO'!V41-1</f>
        <v>0.46600049177391556</v>
      </c>
      <c r="W55" s="3">
        <f>+'Indice PondENGHO'!W53/'Indice PondENGHO'!W41-1</f>
        <v>0.14055028945996551</v>
      </c>
      <c r="X55" s="3">
        <f>+'Indice PondENGHO'!X53/'Indice PondENGHO'!X41-1</f>
        <v>0.51722938299229781</v>
      </c>
      <c r="Y55" s="3">
        <f>+'Indice PondENGHO'!Y53/'Indice PondENGHO'!Y41-1</f>
        <v>0.28860805504773834</v>
      </c>
      <c r="Z55" s="3">
        <f>+'Indice PondENGHO'!Z53/'Indice PondENGHO'!Z41-1</f>
        <v>0.42758557444445788</v>
      </c>
      <c r="AA55" s="11">
        <f>+'Indice PondENGHO'!AA53/'Indice PondENGHO'!AA41-1</f>
        <v>0.26322382393145949</v>
      </c>
      <c r="AB55" s="10">
        <f>+'Indice PondENGHO'!AB53/'Indice PondENGHO'!AB41-1</f>
        <v>0.45070000801924537</v>
      </c>
      <c r="AC55" s="3">
        <f>+'Indice PondENGHO'!AC53/'Indice PondENGHO'!AC41-1</f>
        <v>0.41281363108992375</v>
      </c>
      <c r="AD55" s="3">
        <f>+'Indice PondENGHO'!AD53/'Indice PondENGHO'!AD41-1</f>
        <v>0.70388601955106167</v>
      </c>
      <c r="AE55" s="3">
        <f>+'Indice PondENGHO'!AE53/'Indice PondENGHO'!AE41-1</f>
        <v>0.2006760898700346</v>
      </c>
      <c r="AF55" s="3">
        <f>+'Indice PondENGHO'!AF53/'Indice PondENGHO'!AF41-1</f>
        <v>0.47418040570574216</v>
      </c>
      <c r="AG55" s="3">
        <f>+'Indice PondENGHO'!AG53/'Indice PondENGHO'!AG41-1</f>
        <v>0.42394473692380052</v>
      </c>
      <c r="AH55" s="3">
        <f>+'Indice PondENGHO'!AH53/'Indice PondENGHO'!AH41-1</f>
        <v>0.46816732621719082</v>
      </c>
      <c r="AI55" s="3">
        <f>+'Indice PondENGHO'!AI53/'Indice PondENGHO'!AI41-1</f>
        <v>0.13861969239544081</v>
      </c>
      <c r="AJ55" s="3">
        <f>+'Indice PondENGHO'!AJ53/'Indice PondENGHO'!AJ41-1</f>
        <v>0.52220811241226084</v>
      </c>
      <c r="AK55" s="3">
        <f>+'Indice PondENGHO'!AK53/'Indice PondENGHO'!AK41-1</f>
        <v>0.28802757425897907</v>
      </c>
      <c r="AL55" s="3">
        <f>+'Indice PondENGHO'!AL53/'Indice PondENGHO'!AL41-1</f>
        <v>0.42464910471208239</v>
      </c>
      <c r="AM55" s="11">
        <f>+'Indice PondENGHO'!AM53/'Indice PondENGHO'!AM41-1</f>
        <v>0.26425725941450495</v>
      </c>
      <c r="AN55" s="10">
        <f>+'Indice PondENGHO'!AN53/'Indice PondENGHO'!AN41-1</f>
        <v>0.44686219368968616</v>
      </c>
      <c r="AO55" s="3">
        <f>+'Indice PondENGHO'!AO53/'Indice PondENGHO'!AO41-1</f>
        <v>0.41072117804380515</v>
      </c>
      <c r="AP55" s="3">
        <f>+'Indice PondENGHO'!AP53/'Indice PondENGHO'!AP41-1</f>
        <v>0.70559900554203137</v>
      </c>
      <c r="AQ55" s="3">
        <f>+'Indice PondENGHO'!AQ53/'Indice PondENGHO'!AQ41-1</f>
        <v>0.1990488578393752</v>
      </c>
      <c r="AR55" s="3">
        <f>+'Indice PondENGHO'!AR53/'Indice PondENGHO'!AR41-1</f>
        <v>0.47336703280641479</v>
      </c>
      <c r="AS55" s="3">
        <f>+'Indice PondENGHO'!AS53/'Indice PondENGHO'!AS41-1</f>
        <v>0.41181002124922994</v>
      </c>
      <c r="AT55" s="3">
        <f>+'Indice PondENGHO'!AT53/'Indice PondENGHO'!AT41-1</f>
        <v>0.46512701402929424</v>
      </c>
      <c r="AU55" s="3">
        <f>+'Indice PondENGHO'!AU53/'Indice PondENGHO'!AU41-1</f>
        <v>0.13927520765152535</v>
      </c>
      <c r="AV55" s="3">
        <f>+'Indice PondENGHO'!AV53/'Indice PondENGHO'!AV41-1</f>
        <v>0.52073097864440765</v>
      </c>
      <c r="AW55" s="3">
        <f>+'Indice PondENGHO'!AW53/'Indice PondENGHO'!AW41-1</f>
        <v>0.28542793713940551</v>
      </c>
      <c r="AX55" s="3">
        <f>+'Indice PondENGHO'!AX53/'Indice PondENGHO'!AX41-1</f>
        <v>0.42272726875287714</v>
      </c>
      <c r="AY55" s="11">
        <f>+'Indice PondENGHO'!AY53/'Indice PondENGHO'!AY41-1</f>
        <v>0.26458898863117164</v>
      </c>
      <c r="AZ55" s="10">
        <f>+'Indice PondENGHO'!AZ53/'Indice PondENGHO'!AZ41-1</f>
        <v>0.43947450530401988</v>
      </c>
      <c r="BA55" s="3">
        <f>+'Indice PondENGHO'!BA53/'Indice PondENGHO'!BA41-1</f>
        <v>0.40683656553107039</v>
      </c>
      <c r="BB55" s="3">
        <f>+'Indice PondENGHO'!BB53/'Indice PondENGHO'!BB41-1</f>
        <v>0.70901497040406714</v>
      </c>
      <c r="BC55" s="3">
        <f>+'Indice PondENGHO'!BC53/'Indice PondENGHO'!BC41-1</f>
        <v>0.19414539447238255</v>
      </c>
      <c r="BD55" s="3">
        <f>+'Indice PondENGHO'!BD53/'Indice PondENGHO'!BD41-1</f>
        <v>0.47400791756140803</v>
      </c>
      <c r="BE55" s="3">
        <f>+'Indice PondENGHO'!BE53/'Indice PondENGHO'!BE41-1</f>
        <v>0.40113121238227833</v>
      </c>
      <c r="BF55" s="3">
        <f>+'Indice PondENGHO'!BF53/'Indice PondENGHO'!BF41-1</f>
        <v>0.4628727841194451</v>
      </c>
      <c r="BG55" s="3">
        <f>+'Indice PondENGHO'!BG53/'Indice PondENGHO'!BG41-1</f>
        <v>0.13854687661388865</v>
      </c>
      <c r="BH55" s="3">
        <f>+'Indice PondENGHO'!BH53/'Indice PondENGHO'!BH41-1</f>
        <v>0.52193193223574075</v>
      </c>
      <c r="BI55" s="3">
        <f>+'Indice PondENGHO'!BI53/'Indice PondENGHO'!BI41-1</f>
        <v>0.27654040146161041</v>
      </c>
      <c r="BJ55" s="3">
        <f>+'Indice PondENGHO'!BJ53/'Indice PondENGHO'!BJ41-1</f>
        <v>0.42106023590274044</v>
      </c>
      <c r="BK55" s="11">
        <f>+'Indice PondENGHO'!BK53/'Indice PondENGHO'!BK41-1</f>
        <v>0.26997522337406754</v>
      </c>
      <c r="BL55" s="2">
        <f t="shared" si="1"/>
        <v>44256</v>
      </c>
      <c r="BM55" s="10">
        <f>+'Indice PondENGHO'!BL53/'Indice PondENGHO'!BL41-1</f>
        <v>0.43929993383006183</v>
      </c>
      <c r="BN55" s="3">
        <f>+'Indice PondENGHO'!BM53/'Indice PondENGHO'!BM41-1</f>
        <v>0.43065528180667001</v>
      </c>
      <c r="BO55" s="3">
        <f>+'Indice PondENGHO'!BN53/'Indice PondENGHO'!BN41-1</f>
        <v>0.42814491175673397</v>
      </c>
      <c r="BP55" s="3">
        <f>+'Indice PondENGHO'!BO53/'Indice PondENGHO'!BO41-1</f>
        <v>0.42563483132734148</v>
      </c>
      <c r="BQ55" s="11">
        <f>+'Indice PondENGHO'!BP53/'Indice PondENGHO'!BP41-1</f>
        <v>0.4188998664736141</v>
      </c>
      <c r="BR55" s="10">
        <f>+'Indice PondENGHO'!BQ53/'Indice PondENGHO'!BQ41-1</f>
        <v>0.44989858122850945</v>
      </c>
      <c r="BS55" s="3">
        <f>+'Indice PondENGHO'!BR53/'Indice PondENGHO'!BR41-1</f>
        <v>0.4104102045927005</v>
      </c>
      <c r="BT55" s="3">
        <f>+'Indice PondENGHO'!BS53/'Indice PondENGHO'!BS41-1</f>
        <v>0.70376285720062004</v>
      </c>
      <c r="BU55" s="3">
        <f>+'Indice PondENGHO'!BT53/'Indice PondENGHO'!BT41-1</f>
        <v>0.19839251757215504</v>
      </c>
      <c r="BV55" s="3">
        <f>+'Indice PondENGHO'!BU53/'Indice PondENGHO'!BU41-1</f>
        <v>0.47518332169097843</v>
      </c>
      <c r="BW55" s="3">
        <f>+'Indice PondENGHO'!BV53/'Indice PondENGHO'!BV41-1</f>
        <v>0.41282427334689875</v>
      </c>
      <c r="BX55" s="3">
        <f>+'Indice PondENGHO'!BW53/'Indice PondENGHO'!BW41-1</f>
        <v>0.46503392201654159</v>
      </c>
      <c r="BY55" s="3">
        <f>+'Indice PondENGHO'!BX53/'Indice PondENGHO'!BX41-1</f>
        <v>0.13966246464372833</v>
      </c>
      <c r="BZ55" s="3">
        <f>+'Indice PondENGHO'!BY53/'Indice PondENGHO'!BY41-1</f>
        <v>0.51985388879751326</v>
      </c>
      <c r="CA55" s="3">
        <f>+'Indice PondENGHO'!BZ53/'Indice PondENGHO'!BZ41-1</f>
        <v>0.2835827517924927</v>
      </c>
      <c r="CB55" s="3">
        <f>+'Indice PondENGHO'!CA53/'Indice PondENGHO'!CA41-1</f>
        <v>0.42339936517289445</v>
      </c>
      <c r="CC55" s="11">
        <f>+'Indice PondENGHO'!CB53/'Indice PondENGHO'!CB41-1</f>
        <v>0.26595304227291061</v>
      </c>
      <c r="CD55" s="3">
        <f>+'Indice PondENGHO'!CC53/'Indice PondENGHO'!CC41-1</f>
        <v>0.42636881593999387</v>
      </c>
      <c r="CE55" s="3">
        <f>+'Indice PondENGHO'!CD53/'Indice PondENGHO'!CD41-1</f>
        <v>0.42636881593999387</v>
      </c>
      <c r="CF55" s="3">
        <f>+'[3]Infla Interanual PondENGHO'!CD55</f>
        <v>0.42600409274848672</v>
      </c>
      <c r="CG55" s="3"/>
      <c r="CI55" s="74">
        <f t="shared" si="8"/>
        <v>2.0400067356447726E-2</v>
      </c>
      <c r="CJ55" s="74">
        <f t="shared" si="3"/>
        <v>2.0400067356447726E-2</v>
      </c>
      <c r="CK55" s="74">
        <f t="shared" si="9"/>
        <v>0</v>
      </c>
      <c r="CL55" s="74"/>
      <c r="CM55" s="74"/>
      <c r="CN55" s="74">
        <f>+'[3]Infla Interanual PondENGHO'!CF55</f>
        <v>2.04082338068452E-2</v>
      </c>
      <c r="CP55" s="74">
        <f t="shared" si="17"/>
        <v>-8.1664503974732128E-6</v>
      </c>
      <c r="CT55" s="75">
        <f t="shared" si="10"/>
        <v>0.43929993383006183</v>
      </c>
      <c r="CU55" s="75">
        <f t="shared" si="11"/>
        <v>0.43065528180667001</v>
      </c>
      <c r="CV55" s="75">
        <f t="shared" si="12"/>
        <v>0.42814491175673397</v>
      </c>
      <c r="CW55" s="75">
        <f t="shared" si="13"/>
        <v>0.42563483132734148</v>
      </c>
      <c r="CX55" s="75">
        <f t="shared" si="14"/>
        <v>0.4188998664736141</v>
      </c>
      <c r="CY55" s="76">
        <f>+'[3]Infla Interanual PondENGHO'!BL55</f>
        <v>0.43893504100290848</v>
      </c>
      <c r="CZ55" s="76">
        <f>+'[3]Infla Interanual PondENGHO'!BM55</f>
        <v>0.43028548304954017</v>
      </c>
      <c r="DA55" s="76">
        <f>+'[3]Infla Interanual PondENGHO'!BN55</f>
        <v>0.42776610555500061</v>
      </c>
      <c r="DB55" s="76">
        <f>+'[3]Infla Interanual PondENGHO'!BO55</f>
        <v>0.42527817524339806</v>
      </c>
      <c r="DC55" s="76">
        <f>+'[3]Infla Interanual PondENGHO'!BP55</f>
        <v>0.41852680719606328</v>
      </c>
      <c r="DE55" s="3">
        <f t="shared" si="18"/>
        <v>3.6489282715335136E-4</v>
      </c>
      <c r="DF55" s="3">
        <f t="shared" si="19"/>
        <v>3.6979875712983556E-4</v>
      </c>
      <c r="DG55" s="3">
        <f t="shared" si="19"/>
        <v>3.7880620173336155E-4</v>
      </c>
      <c r="DH55" s="3">
        <f t="shared" si="19"/>
        <v>3.5665608394341852E-4</v>
      </c>
      <c r="DI55" s="3">
        <f t="shared" si="20"/>
        <v>3.7305927755082458E-4</v>
      </c>
      <c r="DJ55" s="3">
        <f t="shared" si="15"/>
        <v>3.6472319150715471E-4</v>
      </c>
    </row>
    <row r="56" spans="1:114" x14ac:dyDescent="0.25">
      <c r="A56" s="2">
        <f t="shared" si="0"/>
        <v>44287</v>
      </c>
      <c r="B56" s="1">
        <f t="shared" si="2"/>
        <v>4</v>
      </c>
      <c r="C56" s="1">
        <v>2021</v>
      </c>
      <c r="D56" s="10">
        <f>+'Indice PondENGHO'!D54/'Indice PondENGHO'!D42-1</f>
        <v>0.47197293270983454</v>
      </c>
      <c r="E56" s="3">
        <f>+'Indice PondENGHO'!E54/'Indice PondENGHO'!E42-1</f>
        <v>0.44395477513384374</v>
      </c>
      <c r="F56" s="3">
        <f>+'Indice PondENGHO'!F54/'Indice PondENGHO'!F42-1</f>
        <v>0.76760975048793956</v>
      </c>
      <c r="G56" s="3">
        <f>+'Indice PondENGHO'!G54/'Indice PondENGHO'!G42-1</f>
        <v>0.24370599093095424</v>
      </c>
      <c r="H56" s="3">
        <f>+'Indice PondENGHO'!H54/'Indice PondENGHO'!H42-1</f>
        <v>0.52072865519271283</v>
      </c>
      <c r="I56" s="3">
        <f>+'Indice PondENGHO'!I54/'Indice PondENGHO'!I42-1</f>
        <v>0.46643583319211257</v>
      </c>
      <c r="J56" s="3">
        <f>+'Indice PondENGHO'!J54/'Indice PondENGHO'!J42-1</f>
        <v>0.53189052674095061</v>
      </c>
      <c r="K56" s="3">
        <f>+'Indice PondENGHO'!K54/'Indice PondENGHO'!K42-1</f>
        <v>0.20170237990094497</v>
      </c>
      <c r="L56" s="3">
        <f>+'Indice PondENGHO'!L54/'Indice PondENGHO'!L42-1</f>
        <v>0.4988471417808289</v>
      </c>
      <c r="M56" s="3">
        <f>+'Indice PondENGHO'!M54/'Indice PondENGHO'!M42-1</f>
        <v>0.35005565333560229</v>
      </c>
      <c r="N56" s="3">
        <f>+'Indice PondENGHO'!N54/'Indice PondENGHO'!N42-1</f>
        <v>0.45970779876185763</v>
      </c>
      <c r="O56" s="11">
        <f>+'Indice PondENGHO'!O54/'Indice PondENGHO'!O42-1</f>
        <v>0.30325848940842537</v>
      </c>
      <c r="P56" s="10">
        <f>+'Indice PondENGHO'!P54/'Indice PondENGHO'!P42-1</f>
        <v>0.4677689811581236</v>
      </c>
      <c r="Q56" s="3">
        <f>+'Indice PondENGHO'!Q54/'Indice PondENGHO'!Q42-1</f>
        <v>0.44084225166865854</v>
      </c>
      <c r="R56" s="3">
        <f>+'Indice PondENGHO'!R54/'Indice PondENGHO'!R42-1</f>
        <v>0.77764496981980513</v>
      </c>
      <c r="S56" s="3">
        <f>+'Indice PondENGHO'!S54/'Indice PondENGHO'!S42-1</f>
        <v>0.24269725271537079</v>
      </c>
      <c r="T56" s="3">
        <f>+'Indice PondENGHO'!T54/'Indice PondENGHO'!T42-1</f>
        <v>0.52147041437089103</v>
      </c>
      <c r="U56" s="3">
        <f>+'Indice PondENGHO'!U54/'Indice PondENGHO'!U42-1</f>
        <v>0.45935947712770298</v>
      </c>
      <c r="V56" s="3">
        <f>+'Indice PondENGHO'!V54/'Indice PondENGHO'!V42-1</f>
        <v>0.53133141360636116</v>
      </c>
      <c r="W56" s="3">
        <f>+'Indice PondENGHO'!W54/'Indice PondENGHO'!W42-1</f>
        <v>0.19695717569614568</v>
      </c>
      <c r="X56" s="3">
        <f>+'Indice PondENGHO'!X54/'Indice PondENGHO'!X42-1</f>
        <v>0.50387945089586417</v>
      </c>
      <c r="Y56" s="3">
        <f>+'Indice PondENGHO'!Y54/'Indice PondENGHO'!Y42-1</f>
        <v>0.34149353949989236</v>
      </c>
      <c r="Z56" s="3">
        <f>+'Indice PondENGHO'!Z54/'Indice PondENGHO'!Z42-1</f>
        <v>0.46016875217359265</v>
      </c>
      <c r="AA56" s="11">
        <f>+'Indice PondENGHO'!AA54/'Indice PondENGHO'!AA42-1</f>
        <v>0.30673613152716039</v>
      </c>
      <c r="AB56" s="10">
        <f>+'Indice PondENGHO'!AB54/'Indice PondENGHO'!AB42-1</f>
        <v>0.4660074084166248</v>
      </c>
      <c r="AC56" s="3">
        <f>+'Indice PondENGHO'!AC54/'Indice PondENGHO'!AC42-1</f>
        <v>0.44149237537587105</v>
      </c>
      <c r="AD56" s="3">
        <f>+'Indice PondENGHO'!AD54/'Indice PondENGHO'!AD42-1</f>
        <v>0.78205651457078074</v>
      </c>
      <c r="AE56" s="3">
        <f>+'Indice PondENGHO'!AE54/'Indice PondENGHO'!AE42-1</f>
        <v>0.241554608929613</v>
      </c>
      <c r="AF56" s="3">
        <f>+'Indice PondENGHO'!AF54/'Indice PondENGHO'!AF42-1</f>
        <v>0.51779444536002694</v>
      </c>
      <c r="AG56" s="3">
        <f>+'Indice PondENGHO'!AG54/'Indice PondENGHO'!AG42-1</f>
        <v>0.45950860823097761</v>
      </c>
      <c r="AH56" s="3">
        <f>+'Indice PondENGHO'!AH54/'Indice PondENGHO'!AH42-1</f>
        <v>0.5338517546671413</v>
      </c>
      <c r="AI56" s="3">
        <f>+'Indice PondENGHO'!AI54/'Indice PondENGHO'!AI42-1</f>
        <v>0.19425959469459975</v>
      </c>
      <c r="AJ56" s="3">
        <f>+'Indice PondENGHO'!AJ54/'Indice PondENGHO'!AJ42-1</f>
        <v>0.50740585750850342</v>
      </c>
      <c r="AK56" s="3">
        <f>+'Indice PondENGHO'!AK54/'Indice PondENGHO'!AK42-1</f>
        <v>0.34070768070180901</v>
      </c>
      <c r="AL56" s="3">
        <f>+'Indice PondENGHO'!AL54/'Indice PondENGHO'!AL42-1</f>
        <v>0.45761993785001809</v>
      </c>
      <c r="AM56" s="11">
        <f>+'Indice PondENGHO'!AM54/'Indice PondENGHO'!AM42-1</f>
        <v>0.30777424795151243</v>
      </c>
      <c r="AN56" s="10">
        <f>+'Indice PondENGHO'!AN54/'Indice PondENGHO'!AN42-1</f>
        <v>0.46391155989350596</v>
      </c>
      <c r="AO56" s="3">
        <f>+'Indice PondENGHO'!AO54/'Indice PondENGHO'!AO42-1</f>
        <v>0.43969159272120706</v>
      </c>
      <c r="AP56" s="3">
        <f>+'Indice PondENGHO'!AP54/'Indice PondENGHO'!AP42-1</f>
        <v>0.78393462906415845</v>
      </c>
      <c r="AQ56" s="3">
        <f>+'Indice PondENGHO'!AQ54/'Indice PondENGHO'!AQ42-1</f>
        <v>0.24058771621186836</v>
      </c>
      <c r="AR56" s="3">
        <f>+'Indice PondENGHO'!AR54/'Indice PondENGHO'!AR42-1</f>
        <v>0.51758369402334514</v>
      </c>
      <c r="AS56" s="3">
        <f>+'Indice PondENGHO'!AS54/'Indice PondENGHO'!AS42-1</f>
        <v>0.4483662688213077</v>
      </c>
      <c r="AT56" s="3">
        <f>+'Indice PondENGHO'!AT54/'Indice PondENGHO'!AT42-1</f>
        <v>0.52868559224905409</v>
      </c>
      <c r="AU56" s="3">
        <f>+'Indice PondENGHO'!AU54/'Indice PondENGHO'!AU42-1</f>
        <v>0.19433019436829269</v>
      </c>
      <c r="AV56" s="3">
        <f>+'Indice PondENGHO'!AV54/'Indice PondENGHO'!AV42-1</f>
        <v>0.50815930779160801</v>
      </c>
      <c r="AW56" s="3">
        <f>+'Indice PondENGHO'!AW54/'Indice PondENGHO'!AW42-1</f>
        <v>0.33747606292990073</v>
      </c>
      <c r="AX56" s="3">
        <f>+'Indice PondENGHO'!AX54/'Indice PondENGHO'!AX42-1</f>
        <v>0.45607115980686874</v>
      </c>
      <c r="AY56" s="11">
        <f>+'Indice PondENGHO'!AY54/'Indice PondENGHO'!AY42-1</f>
        <v>0.30927253282766864</v>
      </c>
      <c r="AZ56" s="10">
        <f>+'Indice PondENGHO'!AZ54/'Indice PondENGHO'!AZ42-1</f>
        <v>0.45852524717847887</v>
      </c>
      <c r="BA56" s="3">
        <f>+'Indice PondENGHO'!BA54/'Indice PondENGHO'!BA42-1</f>
        <v>0.43694037687079534</v>
      </c>
      <c r="BB56" s="3">
        <f>+'Indice PondENGHO'!BB54/'Indice PondENGHO'!BB42-1</f>
        <v>0.78776715426177146</v>
      </c>
      <c r="BC56" s="3">
        <f>+'Indice PondENGHO'!BC54/'Indice PondENGHO'!BC42-1</f>
        <v>0.23681982254995404</v>
      </c>
      <c r="BD56" s="3">
        <f>+'Indice PondENGHO'!BD54/'Indice PondENGHO'!BD42-1</f>
        <v>0.52175966634335369</v>
      </c>
      <c r="BE56" s="3">
        <f>+'Indice PondENGHO'!BE54/'Indice PondENGHO'!BE42-1</f>
        <v>0.43913841868688008</v>
      </c>
      <c r="BF56" s="3">
        <f>+'Indice PondENGHO'!BF54/'Indice PondENGHO'!BF42-1</f>
        <v>0.52370204321405778</v>
      </c>
      <c r="BG56" s="3">
        <f>+'Indice PondENGHO'!BG54/'Indice PondENGHO'!BG42-1</f>
        <v>0.19152852280510202</v>
      </c>
      <c r="BH56" s="3">
        <f>+'Indice PondENGHO'!BH54/'Indice PondENGHO'!BH42-1</f>
        <v>0.51181804363525218</v>
      </c>
      <c r="BI56" s="3">
        <f>+'Indice PondENGHO'!BI54/'Indice PondENGHO'!BI42-1</f>
        <v>0.33377800221948717</v>
      </c>
      <c r="BJ56" s="3">
        <f>+'Indice PondENGHO'!BJ54/'Indice PondENGHO'!BJ42-1</f>
        <v>0.45331425133098269</v>
      </c>
      <c r="BK56" s="11">
        <f>+'Indice PondENGHO'!BK54/'Indice PondENGHO'!BK42-1</f>
        <v>0.31692693352417556</v>
      </c>
      <c r="BL56" s="2">
        <f t="shared" si="1"/>
        <v>44287</v>
      </c>
      <c r="BM56" s="10">
        <f>+'Indice PondENGHO'!BL54/'Indice PondENGHO'!BL42-1</f>
        <v>0.46971243228849002</v>
      </c>
      <c r="BN56" s="3">
        <f>+'Indice PondENGHO'!BM54/'Indice PondENGHO'!BM42-1</f>
        <v>0.46484219754357126</v>
      </c>
      <c r="BO56" s="3">
        <f>+'Indice PondENGHO'!BN54/'Indice PondENGHO'!BN42-1</f>
        <v>0.46355324105392359</v>
      </c>
      <c r="BP56" s="3">
        <f>+'Indice PondENGHO'!BO54/'Indice PondENGHO'!BO42-1</f>
        <v>0.46292831679664581</v>
      </c>
      <c r="BQ56" s="11">
        <f>+'Indice PondENGHO'!BP54/'Indice PondENGHO'!BP42-1</f>
        <v>0.45755572353178153</v>
      </c>
      <c r="BR56" s="10">
        <f>+'Indice PondENGHO'!BQ54/'Indice PondENGHO'!BQ42-1</f>
        <v>0.46529307614930593</v>
      </c>
      <c r="BS56" s="3">
        <f>+'Indice PondENGHO'!BR54/'Indice PondENGHO'!BR42-1</f>
        <v>0.43994269579418566</v>
      </c>
      <c r="BT56" s="3">
        <f>+'Indice PondENGHO'!BS54/'Indice PondENGHO'!BS42-1</f>
        <v>0.78137943783705888</v>
      </c>
      <c r="BU56" s="3">
        <f>+'Indice PondENGHO'!BT54/'Indice PondENGHO'!BT42-1</f>
        <v>0.24022962017204708</v>
      </c>
      <c r="BV56" s="3">
        <f>+'Indice PondENGHO'!BU54/'Indice PondENGHO'!BU42-1</f>
        <v>0.52012563425919023</v>
      </c>
      <c r="BW56" s="3">
        <f>+'Indice PondENGHO'!BV54/'Indice PondENGHO'!BV42-1</f>
        <v>0.4491873027802249</v>
      </c>
      <c r="BX56" s="3">
        <f>+'Indice PondENGHO'!BW54/'Indice PondENGHO'!BW42-1</f>
        <v>0.52840349255888919</v>
      </c>
      <c r="BY56" s="3">
        <f>+'Indice PondENGHO'!BX54/'Indice PondENGHO'!BX42-1</f>
        <v>0.19479604012961116</v>
      </c>
      <c r="BZ56" s="3">
        <f>+'Indice PondENGHO'!BY54/'Indice PondENGHO'!BY42-1</f>
        <v>0.50780342038448745</v>
      </c>
      <c r="CA56" s="3">
        <f>+'Indice PondENGHO'!BZ54/'Indice PondENGHO'!BZ42-1</f>
        <v>0.33785787336793915</v>
      </c>
      <c r="CB56" s="3">
        <f>+'Indice PondENGHO'!CA54/'Indice PondENGHO'!CA42-1</f>
        <v>0.45600547162332972</v>
      </c>
      <c r="CC56" s="11">
        <f>+'Indice PondENGHO'!CB54/'Indice PondENGHO'!CB42-1</f>
        <v>0.31089109360496225</v>
      </c>
      <c r="CD56" s="3">
        <f>+'Indice PondENGHO'!CC54/'Indice PondENGHO'!CC42-1</f>
        <v>0.46244724272722082</v>
      </c>
      <c r="CE56" s="3">
        <f>+'Indice PondENGHO'!CD54/'Indice PondENGHO'!CD42-1</f>
        <v>0.46244734141042176</v>
      </c>
      <c r="CF56" s="3">
        <f>+'[3]Infla Interanual PondENGHO'!CD56</f>
        <v>0.46264419974234761</v>
      </c>
      <c r="CG56" s="3"/>
      <c r="CI56" s="74">
        <f t="shared" si="8"/>
        <v>1.215670875670849E-2</v>
      </c>
      <c r="CJ56" s="74">
        <f t="shared" si="3"/>
        <v>1.215670875670849E-2</v>
      </c>
      <c r="CK56" s="74">
        <f t="shared" si="9"/>
        <v>0</v>
      </c>
      <c r="CL56" s="74"/>
      <c r="CM56" s="74"/>
      <c r="CN56" s="74">
        <f>+'[3]Infla Interanual PondENGHO'!CF56</f>
        <v>1.2085632785675315E-2</v>
      </c>
      <c r="CP56" s="74">
        <f t="shared" si="17"/>
        <v>7.1075971033174312E-5</v>
      </c>
      <c r="CT56" s="75">
        <f t="shared" si="10"/>
        <v>0.46971243228849002</v>
      </c>
      <c r="CU56" s="75">
        <f t="shared" si="11"/>
        <v>0.46484219754357126</v>
      </c>
      <c r="CV56" s="75">
        <f t="shared" si="12"/>
        <v>0.46355324105392359</v>
      </c>
      <c r="CW56" s="75">
        <f t="shared" si="13"/>
        <v>0.46292831679664581</v>
      </c>
      <c r="CX56" s="75">
        <f t="shared" si="14"/>
        <v>0.45755572353178153</v>
      </c>
      <c r="CY56" s="76">
        <f>+'[3]Infla Interanual PondENGHO'!BL56</f>
        <v>0.46984187575590552</v>
      </c>
      <c r="CZ56" s="76">
        <f>+'[3]Infla Interanual PondENGHO'!BM56</f>
        <v>0.4650208430680558</v>
      </c>
      <c r="DA56" s="76">
        <f>+'[3]Infla Interanual PondENGHO'!BN56</f>
        <v>0.46375136114624316</v>
      </c>
      <c r="DB56" s="76">
        <f>+'[3]Infla Interanual PondENGHO'!BO56</f>
        <v>0.46315667754399947</v>
      </c>
      <c r="DC56" s="76">
        <f>+'[3]Infla Interanual PondENGHO'!BP56</f>
        <v>0.45775624297023021</v>
      </c>
      <c r="DE56" s="3">
        <f t="shared" si="18"/>
        <v>-1.2944346741550206E-4</v>
      </c>
      <c r="DF56" s="3">
        <f t="shared" si="19"/>
        <v>-1.7864552448454418E-4</v>
      </c>
      <c r="DG56" s="3">
        <f t="shared" si="19"/>
        <v>-1.9812009231956473E-4</v>
      </c>
      <c r="DH56" s="3">
        <f t="shared" si="19"/>
        <v>-2.2836074735366196E-4</v>
      </c>
      <c r="DI56" s="3">
        <f t="shared" si="20"/>
        <v>-2.0051943844867637E-4</v>
      </c>
      <c r="DJ56" s="3">
        <f t="shared" si="15"/>
        <v>-1.9685833192584212E-4</v>
      </c>
    </row>
    <row r="57" spans="1:114" x14ac:dyDescent="0.25">
      <c r="A57" s="2">
        <f t="shared" si="0"/>
        <v>44317</v>
      </c>
      <c r="B57" s="1">
        <f t="shared" si="2"/>
        <v>5</v>
      </c>
      <c r="C57" s="1">
        <v>2021</v>
      </c>
      <c r="D57" s="10">
        <f>+'Indice PondENGHO'!D55/'Indice PondENGHO'!D43-1</f>
        <v>0.5074134139342581</v>
      </c>
      <c r="E57" s="3">
        <f>+'Indice PondENGHO'!E55/'Indice PondENGHO'!E43-1</f>
        <v>0.46710332047927383</v>
      </c>
      <c r="F57" s="3">
        <f>+'Indice PondENGHO'!F55/'Indice PondENGHO'!F43-1</f>
        <v>0.70722508061798028</v>
      </c>
      <c r="G57" s="3">
        <f>+'Indice PondENGHO'!G55/'Indice PondENGHO'!G43-1</f>
        <v>0.2659211184384378</v>
      </c>
      <c r="H57" s="3">
        <f>+'Indice PondENGHO'!H55/'Indice PondENGHO'!H43-1</f>
        <v>0.51198798243649435</v>
      </c>
      <c r="I57" s="3">
        <f>+'Indice PondENGHO'!I55/'Indice PondENGHO'!I43-1</f>
        <v>0.51691737128839965</v>
      </c>
      <c r="J57" s="3">
        <f>+'Indice PondENGHO'!J55/'Indice PondENGHO'!J43-1</f>
        <v>0.60227419708162899</v>
      </c>
      <c r="K57" s="3">
        <f>+'Indice PondENGHO'!K55/'Indice PondENGHO'!K43-1</f>
        <v>0.20875464193382309</v>
      </c>
      <c r="L57" s="3">
        <f>+'Indice PondENGHO'!L55/'Indice PondENGHO'!L43-1</f>
        <v>0.50357486070136681</v>
      </c>
      <c r="M57" s="3">
        <f>+'Indice PondENGHO'!M55/'Indice PondENGHO'!M43-1</f>
        <v>0.38523468743422429</v>
      </c>
      <c r="N57" s="3">
        <f>+'Indice PondENGHO'!N55/'Indice PondENGHO'!N43-1</f>
        <v>0.49077763703329813</v>
      </c>
      <c r="O57" s="11">
        <f>+'Indice PondENGHO'!O55/'Indice PondENGHO'!O43-1</f>
        <v>0.31641701298867875</v>
      </c>
      <c r="P57" s="10">
        <f>+'Indice PondENGHO'!P55/'Indice PondENGHO'!P43-1</f>
        <v>0.5031396986777994</v>
      </c>
      <c r="Q57" s="3">
        <f>+'Indice PondENGHO'!Q55/'Indice PondENGHO'!Q43-1</f>
        <v>0.46309734644413725</v>
      </c>
      <c r="R57" s="3">
        <f>+'Indice PondENGHO'!R55/'Indice PondENGHO'!R43-1</f>
        <v>0.70834491645273268</v>
      </c>
      <c r="S57" s="3">
        <f>+'Indice PondENGHO'!S55/'Indice PondENGHO'!S43-1</f>
        <v>0.2651588835926606</v>
      </c>
      <c r="T57" s="3">
        <f>+'Indice PondENGHO'!T55/'Indice PondENGHO'!T43-1</f>
        <v>0.513592580703079</v>
      </c>
      <c r="U57" s="3">
        <f>+'Indice PondENGHO'!U55/'Indice PondENGHO'!U43-1</f>
        <v>0.51200014493314772</v>
      </c>
      <c r="V57" s="3">
        <f>+'Indice PondENGHO'!V55/'Indice PondENGHO'!V43-1</f>
        <v>0.60387575186969111</v>
      </c>
      <c r="W57" s="3">
        <f>+'Indice PondENGHO'!W55/'Indice PondENGHO'!W43-1</f>
        <v>0.2042652793214832</v>
      </c>
      <c r="X57" s="3">
        <f>+'Indice PondENGHO'!X55/'Indice PondENGHO'!X43-1</f>
        <v>0.5112979630080452</v>
      </c>
      <c r="Y57" s="3">
        <f>+'Indice PondENGHO'!Y55/'Indice PondENGHO'!Y43-1</f>
        <v>0.38492898451768776</v>
      </c>
      <c r="Z57" s="3">
        <f>+'Indice PondENGHO'!Z55/'Indice PondENGHO'!Z43-1</f>
        <v>0.49230966888975125</v>
      </c>
      <c r="AA57" s="11">
        <f>+'Indice PondENGHO'!AA55/'Indice PondENGHO'!AA43-1</f>
        <v>0.31928100846387109</v>
      </c>
      <c r="AB57" s="10">
        <f>+'Indice PondENGHO'!AB55/'Indice PondENGHO'!AB43-1</f>
        <v>0.50106875824917485</v>
      </c>
      <c r="AC57" s="3">
        <f>+'Indice PondENGHO'!AC55/'Indice PondENGHO'!AC43-1</f>
        <v>0.46452569334746419</v>
      </c>
      <c r="AD57" s="3">
        <f>+'Indice PondENGHO'!AD55/'Indice PondENGHO'!AD43-1</f>
        <v>0.70950964100552816</v>
      </c>
      <c r="AE57" s="3">
        <f>+'Indice PondENGHO'!AE55/'Indice PondENGHO'!AE43-1</f>
        <v>0.26450274262611728</v>
      </c>
      <c r="AF57" s="3">
        <f>+'Indice PondENGHO'!AF55/'Indice PondENGHO'!AF43-1</f>
        <v>0.51141647734954154</v>
      </c>
      <c r="AG57" s="3">
        <f>+'Indice PondENGHO'!AG55/'Indice PondENGHO'!AG43-1</f>
        <v>0.51218947961034367</v>
      </c>
      <c r="AH57" s="3">
        <f>+'Indice PondENGHO'!AH55/'Indice PondENGHO'!AH43-1</f>
        <v>0.60589903361116471</v>
      </c>
      <c r="AI57" s="3">
        <f>+'Indice PondENGHO'!AI55/'Indice PondENGHO'!AI43-1</f>
        <v>0.20174853900104228</v>
      </c>
      <c r="AJ57" s="3">
        <f>+'Indice PondENGHO'!AJ55/'Indice PondENGHO'!AJ43-1</f>
        <v>0.51644583394668331</v>
      </c>
      <c r="AK57" s="3">
        <f>+'Indice PondENGHO'!AK55/'Indice PondENGHO'!AK43-1</f>
        <v>0.3860314624875314</v>
      </c>
      <c r="AL57" s="3">
        <f>+'Indice PondENGHO'!AL55/'Indice PondENGHO'!AL43-1</f>
        <v>0.48956648955019899</v>
      </c>
      <c r="AM57" s="11">
        <f>+'Indice PondENGHO'!AM55/'Indice PondENGHO'!AM43-1</f>
        <v>0.32049946884554381</v>
      </c>
      <c r="AN57" s="10">
        <f>+'Indice PondENGHO'!AN55/'Indice PondENGHO'!AN43-1</f>
        <v>0.49879357164950511</v>
      </c>
      <c r="AO57" s="3">
        <f>+'Indice PondENGHO'!AO55/'Indice PondENGHO'!AO43-1</f>
        <v>0.46256724326091381</v>
      </c>
      <c r="AP57" s="3">
        <f>+'Indice PondENGHO'!AP55/'Indice PondENGHO'!AP43-1</f>
        <v>0.70607534643743053</v>
      </c>
      <c r="AQ57" s="3">
        <f>+'Indice PondENGHO'!AQ55/'Indice PondENGHO'!AQ43-1</f>
        <v>0.26391730077228104</v>
      </c>
      <c r="AR57" s="3">
        <f>+'Indice PondENGHO'!AR55/'Indice PondENGHO'!AR43-1</f>
        <v>0.5115264949767151</v>
      </c>
      <c r="AS57" s="3">
        <f>+'Indice PondENGHO'!AS55/'Indice PondENGHO'!AS43-1</f>
        <v>0.50258257794432826</v>
      </c>
      <c r="AT57" s="3">
        <f>+'Indice PondENGHO'!AT55/'Indice PondENGHO'!AT43-1</f>
        <v>0.60340672336265722</v>
      </c>
      <c r="AU57" s="3">
        <f>+'Indice PondENGHO'!AU55/'Indice PondENGHO'!AU43-1</f>
        <v>0.20232164773336581</v>
      </c>
      <c r="AV57" s="3">
        <f>+'Indice PondENGHO'!AV55/'Indice PondENGHO'!AV43-1</f>
        <v>0.51645942022828906</v>
      </c>
      <c r="AW57" s="3">
        <f>+'Indice PondENGHO'!AW55/'Indice PondENGHO'!AW43-1</f>
        <v>0.38210022832980228</v>
      </c>
      <c r="AX57" s="3">
        <f>+'Indice PondENGHO'!AX55/'Indice PondENGHO'!AX43-1</f>
        <v>0.48899966030429232</v>
      </c>
      <c r="AY57" s="11">
        <f>+'Indice PondENGHO'!AY55/'Indice PondENGHO'!AY43-1</f>
        <v>0.32139405649449726</v>
      </c>
      <c r="AZ57" s="10">
        <f>+'Indice PondENGHO'!AZ55/'Indice PondENGHO'!AZ43-1</f>
        <v>0.49363526248901546</v>
      </c>
      <c r="BA57" s="3">
        <f>+'Indice PondENGHO'!BA55/'Indice PondENGHO'!BA43-1</f>
        <v>0.45898213076454542</v>
      </c>
      <c r="BB57" s="3">
        <f>+'Indice PondENGHO'!BB55/'Indice PondENGHO'!BB43-1</f>
        <v>0.70303237786000716</v>
      </c>
      <c r="BC57" s="3">
        <f>+'Indice PondENGHO'!BC55/'Indice PondENGHO'!BC43-1</f>
        <v>0.26146388013147215</v>
      </c>
      <c r="BD57" s="3">
        <f>+'Indice PondENGHO'!BD55/'Indice PondENGHO'!BD43-1</f>
        <v>0.51550686185499806</v>
      </c>
      <c r="BE57" s="3">
        <f>+'Indice PondENGHO'!BE55/'Indice PondENGHO'!BE43-1</f>
        <v>0.49484250943935626</v>
      </c>
      <c r="BF57" s="3">
        <f>+'Indice PondENGHO'!BF55/'Indice PondENGHO'!BF43-1</f>
        <v>0.59978920981415862</v>
      </c>
      <c r="BG57" s="3">
        <f>+'Indice PondENGHO'!BG55/'Indice PondENGHO'!BG43-1</f>
        <v>0.20026694898850561</v>
      </c>
      <c r="BH57" s="3">
        <f>+'Indice PondENGHO'!BH55/'Indice PondENGHO'!BH43-1</f>
        <v>0.519630338733579</v>
      </c>
      <c r="BI57" s="3">
        <f>+'Indice PondENGHO'!BI55/'Indice PondENGHO'!BI43-1</f>
        <v>0.38502424333481211</v>
      </c>
      <c r="BJ57" s="3">
        <f>+'Indice PondENGHO'!BJ55/'Indice PondENGHO'!BJ43-1</f>
        <v>0.48710207828911667</v>
      </c>
      <c r="BK57" s="11">
        <f>+'Indice PondENGHO'!BK55/'Indice PondENGHO'!BK43-1</f>
        <v>0.3275302473790469</v>
      </c>
      <c r="BL57" s="2">
        <f t="shared" si="1"/>
        <v>44317</v>
      </c>
      <c r="BM57" s="10">
        <f>+'Indice PondENGHO'!BL55/'Indice PondENGHO'!BL43-1</f>
        <v>0.49411274692880736</v>
      </c>
      <c r="BN57" s="3">
        <f>+'Indice PondENGHO'!BM55/'Indice PondENGHO'!BM43-1</f>
        <v>0.49005704149538376</v>
      </c>
      <c r="BO57" s="3">
        <f>+'Indice PondENGHO'!BN55/'Indice PondENGHO'!BN43-1</f>
        <v>0.48901041269264844</v>
      </c>
      <c r="BP57" s="3">
        <f>+'Indice PondENGHO'!BO55/'Indice PondENGHO'!BO43-1</f>
        <v>0.48947681421638056</v>
      </c>
      <c r="BQ57" s="11">
        <f>+'Indice PondENGHO'!BP55/'Indice PondENGHO'!BP43-1</f>
        <v>0.48432373514670224</v>
      </c>
      <c r="BR57" s="10">
        <f>+'Indice PondENGHO'!BQ55/'Indice PondENGHO'!BQ43-1</f>
        <v>0.50045467676944044</v>
      </c>
      <c r="BS57" s="3">
        <f>+'Indice PondENGHO'!BR55/'Indice PondENGHO'!BR43-1</f>
        <v>0.46251006043611764</v>
      </c>
      <c r="BT57" s="3">
        <f>+'Indice PondENGHO'!BS55/'Indice PondENGHO'!BS43-1</f>
        <v>0.70637119935439463</v>
      </c>
      <c r="BU57" s="3">
        <f>+'Indice PondENGHO'!BT55/'Indice PondENGHO'!BT43-1</f>
        <v>0.26365212486987133</v>
      </c>
      <c r="BV57" s="3">
        <f>+'Indice PondENGHO'!BU55/'Indice PondENGHO'!BU43-1</f>
        <v>0.51346979924650005</v>
      </c>
      <c r="BW57" s="3">
        <f>+'Indice PondENGHO'!BV55/'Indice PondENGHO'!BV43-1</f>
        <v>0.50327793805481535</v>
      </c>
      <c r="BX57" s="3">
        <f>+'Indice PondENGHO'!BW55/'Indice PondENGHO'!BW43-1</f>
        <v>0.60249214860422762</v>
      </c>
      <c r="BY57" s="3">
        <f>+'Indice PondENGHO'!BX55/'Indice PondENGHO'!BX43-1</f>
        <v>0.20268367368743578</v>
      </c>
      <c r="BZ57" s="3">
        <f>+'Indice PondENGHO'!BY55/'Indice PondENGHO'!BY43-1</f>
        <v>0.51554095329888994</v>
      </c>
      <c r="CA57" s="3">
        <f>+'Indice PondENGHO'!BZ55/'Indice PondENGHO'!BZ43-1</f>
        <v>0.38451813359551568</v>
      </c>
      <c r="CB57" s="3">
        <f>+'Indice PondENGHO'!CA55/'Indice PondENGHO'!CA43-1</f>
        <v>0.4888785868669645</v>
      </c>
      <c r="CC57" s="11">
        <f>+'Indice PondENGHO'!CB55/'Indice PondENGHO'!CB43-1</f>
        <v>0.32271746530682743</v>
      </c>
      <c r="CD57" s="3">
        <f>+'Indice PondENGHO'!CC55/'Indice PondENGHO'!CC43-1</f>
        <v>0.48840117393342375</v>
      </c>
      <c r="CE57" s="3">
        <f>+'Indice PondENGHO'!CD55/'Indice PondENGHO'!CD43-1</f>
        <v>0.48840107706463942</v>
      </c>
      <c r="CF57" s="3">
        <f>+'[3]Infla Interanual PondENGHO'!CD57</f>
        <v>0.48822752846235073</v>
      </c>
      <c r="CG57" s="3"/>
      <c r="CI57" s="74">
        <f t="shared" si="8"/>
        <v>9.789011782105117E-3</v>
      </c>
      <c r="CJ57" s="74">
        <f t="shared" si="3"/>
        <v>9.789011782105117E-3</v>
      </c>
      <c r="CK57" s="74">
        <f t="shared" si="9"/>
        <v>0</v>
      </c>
      <c r="CL57" s="74"/>
      <c r="CM57" s="74"/>
      <c r="CN57" s="74">
        <f>+'[3]Infla Interanual PondENGHO'!CF57</f>
        <v>9.7318894754423457E-3</v>
      </c>
      <c r="CP57" s="74">
        <f t="shared" si="17"/>
        <v>5.7122306662771294E-5</v>
      </c>
      <c r="CT57" s="75">
        <f t="shared" si="10"/>
        <v>0.49411274692880736</v>
      </c>
      <c r="CU57" s="75">
        <f t="shared" si="11"/>
        <v>0.49005704149538376</v>
      </c>
      <c r="CV57" s="75">
        <f t="shared" si="12"/>
        <v>0.48901041269264844</v>
      </c>
      <c r="CW57" s="75">
        <f t="shared" si="13"/>
        <v>0.48947681421638056</v>
      </c>
      <c r="CX57" s="75">
        <f t="shared" si="14"/>
        <v>0.48432373514670224</v>
      </c>
      <c r="CY57" s="76">
        <f>+'[3]Infla Interanual PondENGHO'!BL57</f>
        <v>0.49389931556011057</v>
      </c>
      <c r="CZ57" s="76">
        <f>+'[3]Infla Interanual PondENGHO'!BM57</f>
        <v>0.4898653849212411</v>
      </c>
      <c r="DA57" s="76">
        <f>+'[3]Infla Interanual PondENGHO'!BN57</f>
        <v>0.4888267927440868</v>
      </c>
      <c r="DB57" s="76">
        <f>+'[3]Infla Interanual PondENGHO'!BO57</f>
        <v>0.48931792605307156</v>
      </c>
      <c r="DC57" s="76">
        <f>+'[3]Infla Interanual PondENGHO'!BP57</f>
        <v>0.48416742608466823</v>
      </c>
      <c r="DE57" s="3">
        <f t="shared" si="18"/>
        <v>2.1343136869678148E-4</v>
      </c>
      <c r="DF57" s="3">
        <f t="shared" si="19"/>
        <v>1.9165657414266235E-4</v>
      </c>
      <c r="DG57" s="3">
        <f t="shared" si="19"/>
        <v>1.8361994856164188E-4</v>
      </c>
      <c r="DH57" s="3">
        <f t="shared" si="19"/>
        <v>1.5888816330900113E-4</v>
      </c>
      <c r="DI57" s="3">
        <f t="shared" si="20"/>
        <v>1.5630906203401018E-4</v>
      </c>
      <c r="DJ57" s="3">
        <f t="shared" si="15"/>
        <v>1.7354860228868674E-4</v>
      </c>
    </row>
    <row r="58" spans="1:114" x14ac:dyDescent="0.25">
      <c r="A58" s="2">
        <f t="shared" si="0"/>
        <v>44348</v>
      </c>
      <c r="B58" s="1">
        <f t="shared" si="2"/>
        <v>6</v>
      </c>
      <c r="C58" s="1">
        <v>2021</v>
      </c>
      <c r="D58" s="10">
        <f>+'Indice PondENGHO'!D56/'Indice PondENGHO'!D44-1</f>
        <v>0.538818273289009</v>
      </c>
      <c r="E58" s="3">
        <f>+'Indice PondENGHO'!E56/'Indice PondENGHO'!E44-1</f>
        <v>0.49032996498770909</v>
      </c>
      <c r="F58" s="3">
        <f>+'Indice PondENGHO'!F56/'Indice PondENGHO'!F44-1</f>
        <v>0.64837782841575953</v>
      </c>
      <c r="G58" s="3">
        <f>+'Indice PondENGHO'!G56/'Indice PondENGHO'!G44-1</f>
        <v>0.2870205487235673</v>
      </c>
      <c r="H58" s="3">
        <f>+'Indice PondENGHO'!H56/'Indice PondENGHO'!H44-1</f>
        <v>0.49569358247799467</v>
      </c>
      <c r="I58" s="3">
        <f>+'Indice PondENGHO'!I56/'Indice PondENGHO'!I44-1</f>
        <v>0.53386238876256442</v>
      </c>
      <c r="J58" s="3">
        <f>+'Indice PondENGHO'!J56/'Indice PondENGHO'!J44-1</f>
        <v>0.62752523021884588</v>
      </c>
      <c r="K58" s="3">
        <f>+'Indice PondENGHO'!K56/'Indice PondENGHO'!K44-1</f>
        <v>0.28812165750166741</v>
      </c>
      <c r="L58" s="3">
        <f>+'Indice PondENGHO'!L56/'Indice PondENGHO'!L44-1</f>
        <v>0.48164041799450041</v>
      </c>
      <c r="M58" s="3">
        <f>+'Indice PondENGHO'!M56/'Indice PondENGHO'!M44-1</f>
        <v>0.39514206668370688</v>
      </c>
      <c r="N58" s="3">
        <f>+'Indice PondENGHO'!N56/'Indice PondENGHO'!N44-1</f>
        <v>0.50266470773156535</v>
      </c>
      <c r="O58" s="11">
        <f>+'Indice PondENGHO'!O56/'Indice PondENGHO'!O44-1</f>
        <v>0.33632628172822021</v>
      </c>
      <c r="P58" s="10">
        <f>+'Indice PondENGHO'!P56/'Indice PondENGHO'!P44-1</f>
        <v>0.53551602038550428</v>
      </c>
      <c r="Q58" s="3">
        <f>+'Indice PondENGHO'!Q56/'Indice PondENGHO'!Q44-1</f>
        <v>0.48726312936462768</v>
      </c>
      <c r="R58" s="3">
        <f>+'Indice PondENGHO'!R56/'Indice PondENGHO'!R44-1</f>
        <v>0.65115744972719147</v>
      </c>
      <c r="S58" s="3">
        <f>+'Indice PondENGHO'!S56/'Indice PondENGHO'!S44-1</f>
        <v>0.28559061446911427</v>
      </c>
      <c r="T58" s="3">
        <f>+'Indice PondENGHO'!T56/'Indice PondENGHO'!T44-1</f>
        <v>0.49947227099644742</v>
      </c>
      <c r="U58" s="3">
        <f>+'Indice PondENGHO'!U56/'Indice PondENGHO'!U44-1</f>
        <v>0.52820771906432329</v>
      </c>
      <c r="V58" s="3">
        <f>+'Indice PondENGHO'!V56/'Indice PondENGHO'!V44-1</f>
        <v>0.62768056887994672</v>
      </c>
      <c r="W58" s="3">
        <f>+'Indice PondENGHO'!W56/'Indice PondENGHO'!W44-1</f>
        <v>0.28388032111045569</v>
      </c>
      <c r="X58" s="3">
        <f>+'Indice PondENGHO'!X56/'Indice PondENGHO'!X44-1</f>
        <v>0.48736639148893746</v>
      </c>
      <c r="Y58" s="3">
        <f>+'Indice PondENGHO'!Y56/'Indice PondENGHO'!Y44-1</f>
        <v>0.4005329749535016</v>
      </c>
      <c r="Z58" s="3">
        <f>+'Indice PondENGHO'!Z56/'Indice PondENGHO'!Z44-1</f>
        <v>0.50478089829345119</v>
      </c>
      <c r="AA58" s="11">
        <f>+'Indice PondENGHO'!AA56/'Indice PondENGHO'!AA44-1</f>
        <v>0.34043270234589484</v>
      </c>
      <c r="AB58" s="10">
        <f>+'Indice PondENGHO'!AB56/'Indice PondENGHO'!AB44-1</f>
        <v>0.53388257582505361</v>
      </c>
      <c r="AC58" s="3">
        <f>+'Indice PondENGHO'!AC56/'Indice PondENGHO'!AC44-1</f>
        <v>0.48789858676774656</v>
      </c>
      <c r="AD58" s="3">
        <f>+'Indice PondENGHO'!AD56/'Indice PondENGHO'!AD44-1</f>
        <v>0.65208001925001668</v>
      </c>
      <c r="AE58" s="3">
        <f>+'Indice PondENGHO'!AE56/'Indice PondENGHO'!AE44-1</f>
        <v>0.28419673751807784</v>
      </c>
      <c r="AF58" s="3">
        <f>+'Indice PondENGHO'!AF56/'Indice PondENGHO'!AF44-1</f>
        <v>0.50019016267340577</v>
      </c>
      <c r="AG58" s="3">
        <f>+'Indice PondENGHO'!AG56/'Indice PondENGHO'!AG44-1</f>
        <v>0.52720103415897857</v>
      </c>
      <c r="AH58" s="3">
        <f>+'Indice PondENGHO'!AH56/'Indice PondENGHO'!AH44-1</f>
        <v>0.62860530546771631</v>
      </c>
      <c r="AI58" s="3">
        <f>+'Indice PondENGHO'!AI56/'Indice PondENGHO'!AI44-1</f>
        <v>0.28127560052915501</v>
      </c>
      <c r="AJ58" s="3">
        <f>+'Indice PondENGHO'!AJ56/'Indice PondENGHO'!AJ44-1</f>
        <v>0.49129679672087234</v>
      </c>
      <c r="AK58" s="3">
        <f>+'Indice PondENGHO'!AK56/'Indice PondENGHO'!AK44-1</f>
        <v>0.40189940675376801</v>
      </c>
      <c r="AL58" s="3">
        <f>+'Indice PondENGHO'!AL56/'Indice PondENGHO'!AL44-1</f>
        <v>0.50231345817001594</v>
      </c>
      <c r="AM58" s="11">
        <f>+'Indice PondENGHO'!AM56/'Indice PondENGHO'!AM44-1</f>
        <v>0.34195519575890088</v>
      </c>
      <c r="AN58" s="10">
        <f>+'Indice PondENGHO'!AN56/'Indice PondENGHO'!AN44-1</f>
        <v>0.53165089343026861</v>
      </c>
      <c r="AO58" s="3">
        <f>+'Indice PondENGHO'!AO56/'Indice PondENGHO'!AO44-1</f>
        <v>0.48612742522283714</v>
      </c>
      <c r="AP58" s="3">
        <f>+'Indice PondENGHO'!AP56/'Indice PondENGHO'!AP44-1</f>
        <v>0.65262614520291162</v>
      </c>
      <c r="AQ58" s="3">
        <f>+'Indice PondENGHO'!AQ56/'Indice PondENGHO'!AQ44-1</f>
        <v>0.28240070033475928</v>
      </c>
      <c r="AR58" s="3">
        <f>+'Indice PondENGHO'!AR56/'Indice PondENGHO'!AR44-1</f>
        <v>0.50095115822543623</v>
      </c>
      <c r="AS58" s="3">
        <f>+'Indice PondENGHO'!AS56/'Indice PondENGHO'!AS44-1</f>
        <v>0.51647126283597999</v>
      </c>
      <c r="AT58" s="3">
        <f>+'Indice PondENGHO'!AT56/'Indice PondENGHO'!AT44-1</f>
        <v>0.62594084182668852</v>
      </c>
      <c r="AU58" s="3">
        <f>+'Indice PondENGHO'!AU56/'Indice PondENGHO'!AU44-1</f>
        <v>0.28235333589158063</v>
      </c>
      <c r="AV58" s="3">
        <f>+'Indice PondENGHO'!AV56/'Indice PondENGHO'!AV44-1</f>
        <v>0.49066066996472424</v>
      </c>
      <c r="AW58" s="3">
        <f>+'Indice PondENGHO'!AW56/'Indice PondENGHO'!AW44-1</f>
        <v>0.39943756116157547</v>
      </c>
      <c r="AX58" s="3">
        <f>+'Indice PondENGHO'!AX56/'Indice PondENGHO'!AX44-1</f>
        <v>0.50201674884817971</v>
      </c>
      <c r="AY58" s="11">
        <f>+'Indice PondENGHO'!AY56/'Indice PondENGHO'!AY44-1</f>
        <v>0.34332957100595718</v>
      </c>
      <c r="AZ58" s="10">
        <f>+'Indice PondENGHO'!AZ56/'Indice PondENGHO'!AZ44-1</f>
        <v>0.52660861895066469</v>
      </c>
      <c r="BA58" s="3">
        <f>+'Indice PondENGHO'!BA56/'Indice PondENGHO'!BA44-1</f>
        <v>0.48322061542959638</v>
      </c>
      <c r="BB58" s="3">
        <f>+'Indice PondENGHO'!BB56/'Indice PondENGHO'!BB44-1</f>
        <v>0.65321107262033529</v>
      </c>
      <c r="BC58" s="3">
        <f>+'Indice PondENGHO'!BC56/'Indice PondENGHO'!BC44-1</f>
        <v>0.2786410242143027</v>
      </c>
      <c r="BD58" s="3">
        <f>+'Indice PondENGHO'!BD56/'Indice PondENGHO'!BD44-1</f>
        <v>0.50464418266483446</v>
      </c>
      <c r="BE58" s="3">
        <f>+'Indice PondENGHO'!BE56/'Indice PondENGHO'!BE44-1</f>
        <v>0.50729832513441631</v>
      </c>
      <c r="BF58" s="3">
        <f>+'Indice PondENGHO'!BF56/'Indice PondENGHO'!BF44-1</f>
        <v>0.62292049325782339</v>
      </c>
      <c r="BG58" s="3">
        <f>+'Indice PondENGHO'!BG56/'Indice PondENGHO'!BG44-1</f>
        <v>0.28058775229780575</v>
      </c>
      <c r="BH58" s="3">
        <f>+'Indice PondENGHO'!BH56/'Indice PondENGHO'!BH44-1</f>
        <v>0.49212859185426372</v>
      </c>
      <c r="BI58" s="3">
        <f>+'Indice PondENGHO'!BI56/'Indice PondENGHO'!BI44-1</f>
        <v>0.40630237873975639</v>
      </c>
      <c r="BJ58" s="3">
        <f>+'Indice PondENGHO'!BJ56/'Indice PondENGHO'!BJ44-1</f>
        <v>0.49989327123558791</v>
      </c>
      <c r="BK58" s="11">
        <f>+'Indice PondENGHO'!BK56/'Indice PondENGHO'!BK44-1</f>
        <v>0.35087798021862593</v>
      </c>
      <c r="BL58" s="2">
        <f t="shared" si="1"/>
        <v>44348</v>
      </c>
      <c r="BM58" s="10">
        <f>+'Indice PondENGHO'!BL56/'Indice PondENGHO'!BL44-1</f>
        <v>0.50967690183024539</v>
      </c>
      <c r="BN58" s="3">
        <f>+'Indice PondENGHO'!BM56/'Indice PondENGHO'!BM44-1</f>
        <v>0.50555270316465806</v>
      </c>
      <c r="BO58" s="3">
        <f>+'Indice PondENGHO'!BN56/'Indice PondENGHO'!BN44-1</f>
        <v>0.50395761089395341</v>
      </c>
      <c r="BP58" s="3">
        <f>+'Indice PondENGHO'!BO56/'Indice PondENGHO'!BO44-1</f>
        <v>0.50352394230133823</v>
      </c>
      <c r="BQ58" s="11">
        <f>+'Indice PondENGHO'!BP56/'Indice PondENGHO'!BP44-1</f>
        <v>0.4966725024107197</v>
      </c>
      <c r="BR58" s="10">
        <f>+'Indice PondENGHO'!BQ56/'Indice PondENGHO'!BQ44-1</f>
        <v>0.53297831506146265</v>
      </c>
      <c r="BS58" s="3">
        <f>+'Indice PondENGHO'!BR56/'Indice PondENGHO'!BR44-1</f>
        <v>0.48631628617826173</v>
      </c>
      <c r="BT58" s="3">
        <f>+'Indice PondENGHO'!BS56/'Indice PondENGHO'!BS44-1</f>
        <v>0.65186419865184475</v>
      </c>
      <c r="BU58" s="3">
        <f>+'Indice PondENGHO'!BT56/'Indice PondENGHO'!BT44-1</f>
        <v>0.28254198694757515</v>
      </c>
      <c r="BV58" s="3">
        <f>+'Indice PondENGHO'!BU56/'Indice PondENGHO'!BU44-1</f>
        <v>0.50171722732613744</v>
      </c>
      <c r="BW58" s="3">
        <f>+'Indice PondENGHO'!BV56/'Indice PondENGHO'!BV44-1</f>
        <v>0.51729521968817105</v>
      </c>
      <c r="BX58" s="3">
        <f>+'Indice PondENGHO'!BW56/'Indice PondENGHO'!BW44-1</f>
        <v>0.62568290096208701</v>
      </c>
      <c r="BY58" s="3">
        <f>+'Indice PondENGHO'!BX56/'Indice PondENGHO'!BX44-1</f>
        <v>0.28255283263766118</v>
      </c>
      <c r="BZ58" s="3">
        <f>+'Indice PondENGHO'!BY56/'Indice PondENGHO'!BY44-1</f>
        <v>0.48989078883102044</v>
      </c>
      <c r="CA58" s="3">
        <f>+'Indice PondENGHO'!BZ56/'Indice PondENGHO'!BZ44-1</f>
        <v>0.40248141400689974</v>
      </c>
      <c r="CB58" s="3">
        <f>+'Indice PondENGHO'!CA56/'Indice PondENGHO'!CA44-1</f>
        <v>0.50160263920679471</v>
      </c>
      <c r="CC58" s="11">
        <f>+'Indice PondENGHO'!CB56/'Indice PondENGHO'!CB44-1</f>
        <v>0.34477809421694827</v>
      </c>
      <c r="CD58" s="3">
        <f>+'Indice PondENGHO'!CC56/'Indice PondENGHO'!CC44-1</f>
        <v>0.50247524705633895</v>
      </c>
      <c r="CE58" s="3">
        <f>+'Indice PondENGHO'!CD56/'Indice PondENGHO'!CD44-1</f>
        <v>0.50247524705633895</v>
      </c>
      <c r="CF58" s="3">
        <f>+'[3]Infla Interanual PondENGHO'!CD58</f>
        <v>0.50219136507861961</v>
      </c>
      <c r="CG58" s="3"/>
      <c r="CI58" s="74">
        <f t="shared" si="8"/>
        <v>1.3004399419525692E-2</v>
      </c>
      <c r="CJ58" s="74">
        <f t="shared" si="3"/>
        <v>1.3004399419525692E-2</v>
      </c>
      <c r="CK58" s="74">
        <f t="shared" si="9"/>
        <v>0</v>
      </c>
      <c r="CL58" s="74"/>
      <c r="CM58" s="74"/>
      <c r="CN58" s="74">
        <f>+'[3]Infla Interanual PondENGHO'!CF58</f>
        <v>1.2983857234744489E-2</v>
      </c>
      <c r="CP58" s="74">
        <f t="shared" si="17"/>
        <v>2.0542184781202621E-5</v>
      </c>
      <c r="CT58" s="75">
        <f t="shared" si="10"/>
        <v>0.50967690183024539</v>
      </c>
      <c r="CU58" s="75">
        <f t="shared" si="11"/>
        <v>0.50555270316465806</v>
      </c>
      <c r="CV58" s="75">
        <f t="shared" si="12"/>
        <v>0.50395761089395341</v>
      </c>
      <c r="CW58" s="75">
        <f t="shared" si="13"/>
        <v>0.50352394230133823</v>
      </c>
      <c r="CX58" s="75">
        <f t="shared" si="14"/>
        <v>0.4966725024107197</v>
      </c>
      <c r="CY58" s="76">
        <f>+'[3]Infla Interanual PondENGHO'!BL58</f>
        <v>0.50938465697867086</v>
      </c>
      <c r="CZ58" s="76">
        <f>+'[3]Infla Interanual PondENGHO'!BM58</f>
        <v>0.5052645737913799</v>
      </c>
      <c r="DA58" s="76">
        <f>+'[3]Infla Interanual PondENGHO'!BN58</f>
        <v>0.50365504090684898</v>
      </c>
      <c r="DB58" s="76">
        <f>+'[3]Infla Interanual PondENGHO'!BO58</f>
        <v>0.50324846228402698</v>
      </c>
      <c r="DC58" s="76">
        <f>+'[3]Infla Interanual PondENGHO'!BP58</f>
        <v>0.49640079974392637</v>
      </c>
      <c r="DE58" s="3">
        <f t="shared" si="18"/>
        <v>2.9224485157453017E-4</v>
      </c>
      <c r="DF58" s="3">
        <f t="shared" si="19"/>
        <v>2.8812937327815646E-4</v>
      </c>
      <c r="DG58" s="3">
        <f t="shared" si="19"/>
        <v>3.0256998710442851E-4</v>
      </c>
      <c r="DH58" s="3">
        <f t="shared" si="19"/>
        <v>2.7548001731125815E-4</v>
      </c>
      <c r="DI58" s="3">
        <f t="shared" si="20"/>
        <v>2.7170266679332755E-4</v>
      </c>
      <c r="DJ58" s="3">
        <f t="shared" si="15"/>
        <v>2.8388197771933577E-4</v>
      </c>
    </row>
    <row r="59" spans="1:114" x14ac:dyDescent="0.25">
      <c r="A59" s="2">
        <f t="shared" si="0"/>
        <v>44378</v>
      </c>
      <c r="B59" s="1">
        <f t="shared" si="2"/>
        <v>7</v>
      </c>
      <c r="C59" s="1">
        <v>2021</v>
      </c>
      <c r="D59" s="10">
        <f>+'Indice PondENGHO'!D57/'Indice PondENGHO'!D45-1</f>
        <v>0.57027374020514321</v>
      </c>
      <c r="E59" s="3">
        <f>+'Indice PondENGHO'!E57/'Indice PondENGHO'!E45-1</f>
        <v>0.51462610146747867</v>
      </c>
      <c r="F59" s="3">
        <f>+'Indice PondENGHO'!F57/'Indice PondENGHO'!F45-1</f>
        <v>0.60615959133497599</v>
      </c>
      <c r="G59" s="3">
        <f>+'Indice PondENGHO'!G57/'Indice PondENGHO'!G45-1</f>
        <v>0.30641338789168659</v>
      </c>
      <c r="H59" s="3">
        <f>+'Indice PondENGHO'!H57/'Indice PondENGHO'!H45-1</f>
        <v>0.48141927796148143</v>
      </c>
      <c r="I59" s="3">
        <f>+'Indice PondENGHO'!I57/'Indice PondENGHO'!I45-1</f>
        <v>0.55977510441069045</v>
      </c>
      <c r="J59" s="3">
        <f>+'Indice PondENGHO'!J57/'Indice PondENGHO'!J45-1</f>
        <v>0.63570561003102921</v>
      </c>
      <c r="K59" s="3">
        <f>+'Indice PondENGHO'!K57/'Indice PondENGHO'!K45-1</f>
        <v>0.28692565867798536</v>
      </c>
      <c r="L59" s="3">
        <f>+'Indice PondENGHO'!L57/'Indice PondENGHO'!L45-1</f>
        <v>0.47525902335515924</v>
      </c>
      <c r="M59" s="3">
        <f>+'Indice PondENGHO'!M57/'Indice PondENGHO'!M45-1</f>
        <v>0.42262948420852697</v>
      </c>
      <c r="N59" s="3">
        <f>+'Indice PondENGHO'!N57/'Indice PondENGHO'!N45-1</f>
        <v>0.54266764876516649</v>
      </c>
      <c r="O59" s="11">
        <f>+'Indice PondENGHO'!O57/'Indice PondENGHO'!O45-1</f>
        <v>0.34693899426760488</v>
      </c>
      <c r="P59" s="10">
        <f>+'Indice PondENGHO'!P57/'Indice PondENGHO'!P45-1</f>
        <v>0.56746197533937237</v>
      </c>
      <c r="Q59" s="3">
        <f>+'Indice PondENGHO'!Q57/'Indice PondENGHO'!Q45-1</f>
        <v>0.51225757588928689</v>
      </c>
      <c r="R59" s="3">
        <f>+'Indice PondENGHO'!R57/'Indice PondENGHO'!R45-1</f>
        <v>0.6095329758718917</v>
      </c>
      <c r="S59" s="3">
        <f>+'Indice PondENGHO'!S57/'Indice PondENGHO'!S45-1</f>
        <v>0.30721943340989277</v>
      </c>
      <c r="T59" s="3">
        <f>+'Indice PondENGHO'!T57/'Indice PondENGHO'!T45-1</f>
        <v>0.48376822483007698</v>
      </c>
      <c r="U59" s="3">
        <f>+'Indice PondENGHO'!U57/'Indice PondENGHO'!U45-1</f>
        <v>0.55351246597628645</v>
      </c>
      <c r="V59" s="3">
        <f>+'Indice PondENGHO'!V57/'Indice PondENGHO'!V45-1</f>
        <v>0.63558964657259964</v>
      </c>
      <c r="W59" s="3">
        <f>+'Indice PondENGHO'!W57/'Indice PondENGHO'!W45-1</f>
        <v>0.2799776688427944</v>
      </c>
      <c r="X59" s="3">
        <f>+'Indice PondENGHO'!X57/'Indice PondENGHO'!X45-1</f>
        <v>0.48079398532740836</v>
      </c>
      <c r="Y59" s="3">
        <f>+'Indice PondENGHO'!Y57/'Indice PondENGHO'!Y45-1</f>
        <v>0.43546831687239762</v>
      </c>
      <c r="Z59" s="3">
        <f>+'Indice PondENGHO'!Z57/'Indice PondENGHO'!Z45-1</f>
        <v>0.54600579015693551</v>
      </c>
      <c r="AA59" s="11">
        <f>+'Indice PondENGHO'!AA57/'Indice PondENGHO'!AA45-1</f>
        <v>0.3512624996949576</v>
      </c>
      <c r="AB59" s="10">
        <f>+'Indice PondENGHO'!AB57/'Indice PondENGHO'!AB45-1</f>
        <v>0.56600752540393562</v>
      </c>
      <c r="AC59" s="3">
        <f>+'Indice PondENGHO'!AC57/'Indice PondENGHO'!AC45-1</f>
        <v>0.51256060523449887</v>
      </c>
      <c r="AD59" s="3">
        <f>+'Indice PondENGHO'!AD57/'Indice PondENGHO'!AD45-1</f>
        <v>0.60988494025941575</v>
      </c>
      <c r="AE59" s="3">
        <f>+'Indice PondENGHO'!AE57/'Indice PondENGHO'!AE45-1</f>
        <v>0.30642908328864893</v>
      </c>
      <c r="AF59" s="3">
        <f>+'Indice PondENGHO'!AF57/'Indice PondENGHO'!AF45-1</f>
        <v>0.48416662516537357</v>
      </c>
      <c r="AG59" s="3">
        <f>+'Indice PondENGHO'!AG57/'Indice PondENGHO'!AG45-1</f>
        <v>0.55313023136426342</v>
      </c>
      <c r="AH59" s="3">
        <f>+'Indice PondENGHO'!AH57/'Indice PondENGHO'!AH45-1</f>
        <v>0.63734382022837055</v>
      </c>
      <c r="AI59" s="3">
        <f>+'Indice PondENGHO'!AI57/'Indice PondENGHO'!AI45-1</f>
        <v>0.27645910810513841</v>
      </c>
      <c r="AJ59" s="3">
        <f>+'Indice PondENGHO'!AJ57/'Indice PondENGHO'!AJ45-1</f>
        <v>0.48415690875079731</v>
      </c>
      <c r="AK59" s="3">
        <f>+'Indice PondENGHO'!AK57/'Indice PondENGHO'!AK45-1</f>
        <v>0.43829259172009882</v>
      </c>
      <c r="AL59" s="3">
        <f>+'Indice PondENGHO'!AL57/'Indice PondENGHO'!AL45-1</f>
        <v>0.54418336551820201</v>
      </c>
      <c r="AM59" s="11">
        <f>+'Indice PondENGHO'!AM57/'Indice PondENGHO'!AM45-1</f>
        <v>0.35301158743904204</v>
      </c>
      <c r="AN59" s="10">
        <f>+'Indice PondENGHO'!AN57/'Indice PondENGHO'!AN45-1</f>
        <v>0.56379193131294403</v>
      </c>
      <c r="AO59" s="3">
        <f>+'Indice PondENGHO'!AO57/'Indice PondENGHO'!AO45-1</f>
        <v>0.51081714069143169</v>
      </c>
      <c r="AP59" s="3">
        <f>+'Indice PondENGHO'!AP57/'Indice PondENGHO'!AP45-1</f>
        <v>0.61219558550960929</v>
      </c>
      <c r="AQ59" s="3">
        <f>+'Indice PondENGHO'!AQ57/'Indice PondENGHO'!AQ45-1</f>
        <v>0.30580679837014824</v>
      </c>
      <c r="AR59" s="3">
        <f>+'Indice PondENGHO'!AR57/'Indice PondENGHO'!AR45-1</f>
        <v>0.48440351912823609</v>
      </c>
      <c r="AS59" s="3">
        <f>+'Indice PondENGHO'!AS57/'Indice PondENGHO'!AS45-1</f>
        <v>0.54072147467674991</v>
      </c>
      <c r="AT59" s="3">
        <f>+'Indice PondENGHO'!AT57/'Indice PondENGHO'!AT45-1</f>
        <v>0.63368595994056087</v>
      </c>
      <c r="AU59" s="3">
        <f>+'Indice PondENGHO'!AU57/'Indice PondENGHO'!AU45-1</f>
        <v>0.27709766045513495</v>
      </c>
      <c r="AV59" s="3">
        <f>+'Indice PondENGHO'!AV57/'Indice PondENGHO'!AV45-1</f>
        <v>0.48585385900530942</v>
      </c>
      <c r="AW59" s="3">
        <f>+'Indice PondENGHO'!AW57/'Indice PondENGHO'!AW45-1</f>
        <v>0.43609659163992598</v>
      </c>
      <c r="AX59" s="3">
        <f>+'Indice PondENGHO'!AX57/'Indice PondENGHO'!AX45-1</f>
        <v>0.54488986667065809</v>
      </c>
      <c r="AY59" s="11">
        <f>+'Indice PondENGHO'!AY57/'Indice PondENGHO'!AY45-1</f>
        <v>0.3545687018639947</v>
      </c>
      <c r="AZ59" s="10">
        <f>+'Indice PondENGHO'!AZ57/'Indice PondENGHO'!AZ45-1</f>
        <v>0.55893365236579862</v>
      </c>
      <c r="BA59" s="3">
        <f>+'Indice PondENGHO'!BA57/'Indice PondENGHO'!BA45-1</f>
        <v>0.50866463811346296</v>
      </c>
      <c r="BB59" s="3">
        <f>+'Indice PondENGHO'!BB57/'Indice PondENGHO'!BB45-1</f>
        <v>0.61408228785822105</v>
      </c>
      <c r="BC59" s="3">
        <f>+'Indice PondENGHO'!BC57/'Indice PondENGHO'!BC45-1</f>
        <v>0.30500659716549561</v>
      </c>
      <c r="BD59" s="3">
        <f>+'Indice PondENGHO'!BD57/'Indice PondENGHO'!BD45-1</f>
        <v>0.48561009738962979</v>
      </c>
      <c r="BE59" s="3">
        <f>+'Indice PondENGHO'!BE57/'Indice PondENGHO'!BE45-1</f>
        <v>0.53035872980414811</v>
      </c>
      <c r="BF59" s="3">
        <f>+'Indice PondENGHO'!BF57/'Indice PondENGHO'!BF45-1</f>
        <v>0.63018082552642607</v>
      </c>
      <c r="BG59" s="3">
        <f>+'Indice PondENGHO'!BG57/'Indice PondENGHO'!BG45-1</f>
        <v>0.27375767945595442</v>
      </c>
      <c r="BH59" s="3">
        <f>+'Indice PondENGHO'!BH57/'Indice PondENGHO'!BH45-1</f>
        <v>0.48937409320269065</v>
      </c>
      <c r="BI59" s="3">
        <f>+'Indice PondENGHO'!BI57/'Indice PondENGHO'!BI45-1</f>
        <v>0.44983993513362996</v>
      </c>
      <c r="BJ59" s="3">
        <f>+'Indice PondENGHO'!BJ57/'Indice PondENGHO'!BJ45-1</f>
        <v>0.54480965248150892</v>
      </c>
      <c r="BK59" s="11">
        <f>+'Indice PondENGHO'!BK57/'Indice PondENGHO'!BK45-1</f>
        <v>0.36258512576609525</v>
      </c>
      <c r="BL59" s="2">
        <f t="shared" si="1"/>
        <v>44378</v>
      </c>
      <c r="BM59" s="10">
        <f>+'Indice PondENGHO'!BL57/'Indice PondENGHO'!BL45-1</f>
        <v>0.52507944559723518</v>
      </c>
      <c r="BN59" s="3">
        <f>+'Indice PondENGHO'!BM57/'Indice PondENGHO'!BM45-1</f>
        <v>0.52056774037879294</v>
      </c>
      <c r="BO59" s="3">
        <f>+'Indice PondENGHO'!BN57/'Indice PondENGHO'!BN45-1</f>
        <v>0.51903796426349991</v>
      </c>
      <c r="BP59" s="3">
        <f>+'Indice PondENGHO'!BO57/'Indice PondENGHO'!BO45-1</f>
        <v>0.51806646468591144</v>
      </c>
      <c r="BQ59" s="11">
        <f>+'Indice PondENGHO'!BP57/'Indice PondENGHO'!BP45-1</f>
        <v>0.51123325690368793</v>
      </c>
      <c r="BR59" s="10">
        <f>+'Indice PondENGHO'!BQ57/'Indice PondENGHO'!BQ45-1</f>
        <v>0.56499619180113814</v>
      </c>
      <c r="BS59" s="3">
        <f>+'Indice PondENGHO'!BR57/'Indice PondENGHO'!BR45-1</f>
        <v>0.51123641724442792</v>
      </c>
      <c r="BT59" s="3">
        <f>+'Indice PondENGHO'!BS57/'Indice PondENGHO'!BS45-1</f>
        <v>0.61103325716889012</v>
      </c>
      <c r="BU59" s="3">
        <f>+'Indice PondENGHO'!BT57/'Indice PondENGHO'!BT45-1</f>
        <v>0.30595186532201835</v>
      </c>
      <c r="BV59" s="3">
        <f>+'Indice PondENGHO'!BU57/'Indice PondENGHO'!BU45-1</f>
        <v>0.48452453780896398</v>
      </c>
      <c r="BW59" s="3">
        <f>+'Indice PondENGHO'!BV57/'Indice PondENGHO'!BV45-1</f>
        <v>0.54161251096266994</v>
      </c>
      <c r="BX59" s="3">
        <f>+'Indice PondENGHO'!BW57/'Indice PondENGHO'!BW45-1</f>
        <v>0.63347872878791023</v>
      </c>
      <c r="BY59" s="3">
        <f>+'Indice PondENGHO'!BX57/'Indice PondENGHO'!BX45-1</f>
        <v>0.27762373305360977</v>
      </c>
      <c r="BZ59" s="3">
        <f>+'Indice PondENGHO'!BY57/'Indice PondENGHO'!BY45-1</f>
        <v>0.48504452725676073</v>
      </c>
      <c r="CA59" s="3">
        <f>+'Indice PondENGHO'!BZ57/'Indice PondENGHO'!BZ45-1</f>
        <v>0.44103188774473678</v>
      </c>
      <c r="CB59" s="3">
        <f>+'Indice PondENGHO'!CA57/'Indice PondENGHO'!CA45-1</f>
        <v>0.54470693674890569</v>
      </c>
      <c r="CC59" s="11">
        <f>+'Indice PondENGHO'!CB57/'Indice PondENGHO'!CB45-1</f>
        <v>0.35604352119894345</v>
      </c>
      <c r="CD59" s="3">
        <f>+'Indice PondENGHO'!CC57/'Indice PondENGHO'!CC45-1</f>
        <v>0.51729950555912696</v>
      </c>
      <c r="CE59" s="3">
        <f>+'Indice PondENGHO'!CD57/'Indice PondENGHO'!CD45-1</f>
        <v>0.51729950555912696</v>
      </c>
      <c r="CF59" s="3">
        <f>+'[3]Infla Interanual PondENGHO'!CD59</f>
        <v>0.51750656972263243</v>
      </c>
      <c r="CG59" s="3"/>
      <c r="CI59" s="74">
        <f t="shared" si="8"/>
        <v>1.3846188693547257E-2</v>
      </c>
      <c r="CJ59" s="74">
        <f t="shared" si="3"/>
        <v>1.3846188693547257E-2</v>
      </c>
      <c r="CK59" s="74">
        <f t="shared" si="9"/>
        <v>0</v>
      </c>
      <c r="CL59" s="74"/>
      <c r="CM59" s="74"/>
      <c r="CN59" s="74">
        <f>+'[3]Infla Interanual PondENGHO'!CF59</f>
        <v>1.3715265396103682E-2</v>
      </c>
      <c r="CP59" s="74">
        <f t="shared" si="17"/>
        <v>1.3092329744357478E-4</v>
      </c>
      <c r="CT59" s="75">
        <f t="shared" si="10"/>
        <v>0.52507944559723518</v>
      </c>
      <c r="CU59" s="75">
        <f t="shared" si="11"/>
        <v>0.52056774037879294</v>
      </c>
      <c r="CV59" s="75">
        <f t="shared" si="12"/>
        <v>0.51903796426349991</v>
      </c>
      <c r="CW59" s="75">
        <f t="shared" si="13"/>
        <v>0.51806646468591144</v>
      </c>
      <c r="CX59" s="75">
        <f t="shared" si="14"/>
        <v>0.51123325690368793</v>
      </c>
      <c r="CY59" s="76">
        <f>+'[3]Infla Interanual PondENGHO'!BL59</f>
        <v>0.5252052477351592</v>
      </c>
      <c r="CZ59" s="76">
        <f>+'[3]Infla Interanual PondENGHO'!BM59</f>
        <v>0.52075060618750002</v>
      </c>
      <c r="DA59" s="76">
        <f>+'[3]Infla Interanual PondENGHO'!BN59</f>
        <v>0.5192307674506671</v>
      </c>
      <c r="DB59" s="76">
        <f>+'[3]Infla Interanual PondENGHO'!BO59</f>
        <v>0.51829197044765984</v>
      </c>
      <c r="DC59" s="76">
        <f>+'[3]Infla Interanual PondENGHO'!BP59</f>
        <v>0.51148998233905552</v>
      </c>
      <c r="DE59" s="3">
        <f t="shared" si="18"/>
        <v>-1.2580213792401373E-4</v>
      </c>
      <c r="DF59" s="3">
        <f t="shared" si="19"/>
        <v>-1.828658087070778E-4</v>
      </c>
      <c r="DG59" s="3">
        <f t="shared" si="19"/>
        <v>-1.928031871671898E-4</v>
      </c>
      <c r="DH59" s="3">
        <f t="shared" si="19"/>
        <v>-2.2550576174840131E-4</v>
      </c>
      <c r="DI59" s="3">
        <f t="shared" si="20"/>
        <v>-2.5672543536758852E-4</v>
      </c>
      <c r="DJ59" s="3">
        <f t="shared" si="15"/>
        <v>-2.0706416350546597E-4</v>
      </c>
    </row>
    <row r="60" spans="1:114" x14ac:dyDescent="0.25">
      <c r="A60" s="2">
        <f t="shared" si="0"/>
        <v>44409</v>
      </c>
      <c r="B60" s="1">
        <f t="shared" si="2"/>
        <v>8</v>
      </c>
      <c r="C60" s="1">
        <v>2021</v>
      </c>
      <c r="D60" s="10">
        <f>+'Indice PondENGHO'!D58/'Indice PondENGHO'!D46-1</f>
        <v>0.5429157285084778</v>
      </c>
      <c r="E60" s="3">
        <f>+'Indice PondENGHO'!E58/'Indice PondENGHO'!E46-1</f>
        <v>0.52742467055900244</v>
      </c>
      <c r="F60" s="3">
        <f>+'Indice PondENGHO'!F58/'Indice PondENGHO'!F46-1</f>
        <v>0.62373498635352909</v>
      </c>
      <c r="G60" s="3">
        <f>+'Indice PondENGHO'!G58/'Indice PondENGHO'!G46-1</f>
        <v>0.29017247573449434</v>
      </c>
      <c r="H60" s="3">
        <f>+'Indice PondENGHO'!H58/'Indice PondENGHO'!H46-1</f>
        <v>0.48087091286787143</v>
      </c>
      <c r="I60" s="3">
        <f>+'Indice PondENGHO'!I58/'Indice PondENGHO'!I46-1</f>
        <v>0.58331150882051785</v>
      </c>
      <c r="J60" s="3">
        <f>+'Indice PondENGHO'!J58/'Indice PondENGHO'!J46-1</f>
        <v>0.62842599293936297</v>
      </c>
      <c r="K60" s="3">
        <f>+'Indice PondENGHO'!K58/'Indice PondENGHO'!K46-1</f>
        <v>0.27553083520774946</v>
      </c>
      <c r="L60" s="3">
        <f>+'Indice PondENGHO'!L58/'Indice PondENGHO'!L46-1</f>
        <v>0.48222193272410507</v>
      </c>
      <c r="M60" s="3">
        <f>+'Indice PondENGHO'!M58/'Indice PondENGHO'!M46-1</f>
        <v>0.46965424815054302</v>
      </c>
      <c r="N60" s="3">
        <f>+'Indice PondENGHO'!N58/'Indice PondENGHO'!N46-1</f>
        <v>0.55953581410697129</v>
      </c>
      <c r="O60" s="11">
        <f>+'Indice PondENGHO'!O58/'Indice PondENGHO'!O46-1</f>
        <v>0.35011649369392894</v>
      </c>
      <c r="P60" s="10">
        <f>+'Indice PondENGHO'!P58/'Indice PondENGHO'!P46-1</f>
        <v>0.53875230946195685</v>
      </c>
      <c r="Q60" s="3">
        <f>+'Indice PondENGHO'!Q58/'Indice PondENGHO'!Q46-1</f>
        <v>0.52319483339329032</v>
      </c>
      <c r="R60" s="3">
        <f>+'Indice PondENGHO'!R58/'Indice PondENGHO'!R46-1</f>
        <v>0.62476851991526061</v>
      </c>
      <c r="S60" s="3">
        <f>+'Indice PondENGHO'!S58/'Indice PondENGHO'!S46-1</f>
        <v>0.29041320303096074</v>
      </c>
      <c r="T60" s="3">
        <f>+'Indice PondENGHO'!T58/'Indice PondENGHO'!T46-1</f>
        <v>0.48183945812299278</v>
      </c>
      <c r="U60" s="3">
        <f>+'Indice PondENGHO'!U58/'Indice PondENGHO'!U46-1</f>
        <v>0.57875903282765884</v>
      </c>
      <c r="V60" s="3">
        <f>+'Indice PondENGHO'!V58/'Indice PondENGHO'!V46-1</f>
        <v>0.62885237252552795</v>
      </c>
      <c r="W60" s="3">
        <f>+'Indice PondENGHO'!W58/'Indice PondENGHO'!W46-1</f>
        <v>0.26946069271945383</v>
      </c>
      <c r="X60" s="3">
        <f>+'Indice PondENGHO'!X58/'Indice PondENGHO'!X46-1</f>
        <v>0.48527767736133587</v>
      </c>
      <c r="Y60" s="3">
        <f>+'Indice PondENGHO'!Y58/'Indice PondENGHO'!Y46-1</f>
        <v>0.48293804944668595</v>
      </c>
      <c r="Z60" s="3">
        <f>+'Indice PondENGHO'!Z58/'Indice PondENGHO'!Z46-1</f>
        <v>0.56228050006671371</v>
      </c>
      <c r="AA60" s="11">
        <f>+'Indice PondENGHO'!AA58/'Indice PondENGHO'!AA46-1</f>
        <v>0.35240759898386598</v>
      </c>
      <c r="AB60" s="10">
        <f>+'Indice PondENGHO'!AB58/'Indice PondENGHO'!AB46-1</f>
        <v>0.53641544940524044</v>
      </c>
      <c r="AC60" s="3">
        <f>+'Indice PondENGHO'!AC58/'Indice PondENGHO'!AC46-1</f>
        <v>0.52391774347090947</v>
      </c>
      <c r="AD60" s="3">
        <f>+'Indice PondENGHO'!AD58/'Indice PondENGHO'!AD46-1</f>
        <v>0.62393465963310457</v>
      </c>
      <c r="AE60" s="3">
        <f>+'Indice PondENGHO'!AE58/'Indice PondENGHO'!AE46-1</f>
        <v>0.28866977458245713</v>
      </c>
      <c r="AF60" s="3">
        <f>+'Indice PondENGHO'!AF58/'Indice PondENGHO'!AF46-1</f>
        <v>0.48177747407411098</v>
      </c>
      <c r="AG60" s="3">
        <f>+'Indice PondENGHO'!AG58/'Indice PondENGHO'!AG46-1</f>
        <v>0.57912320355723423</v>
      </c>
      <c r="AH60" s="3">
        <f>+'Indice PondENGHO'!AH58/'Indice PondENGHO'!AH46-1</f>
        <v>0.63098944809746893</v>
      </c>
      <c r="AI60" s="3">
        <f>+'Indice PondENGHO'!AI58/'Indice PondENGHO'!AI46-1</f>
        <v>0.26603702189290845</v>
      </c>
      <c r="AJ60" s="3">
        <f>+'Indice PondENGHO'!AJ58/'Indice PondENGHO'!AJ46-1</f>
        <v>0.48754755406474315</v>
      </c>
      <c r="AK60" s="3">
        <f>+'Indice PondENGHO'!AK58/'Indice PondENGHO'!AK46-1</f>
        <v>0.48693959763521932</v>
      </c>
      <c r="AL60" s="3">
        <f>+'Indice PondENGHO'!AL58/'Indice PondENGHO'!AL46-1</f>
        <v>0.56060401502963342</v>
      </c>
      <c r="AM60" s="11">
        <f>+'Indice PondENGHO'!AM58/'Indice PondENGHO'!AM46-1</f>
        <v>0.35369694471437474</v>
      </c>
      <c r="AN60" s="10">
        <f>+'Indice PondENGHO'!AN58/'Indice PondENGHO'!AN46-1</f>
        <v>0.53420310946854244</v>
      </c>
      <c r="AO60" s="3">
        <f>+'Indice PondENGHO'!AO58/'Indice PondENGHO'!AO46-1</f>
        <v>0.52169412093943945</v>
      </c>
      <c r="AP60" s="3">
        <f>+'Indice PondENGHO'!AP58/'Indice PondENGHO'!AP46-1</f>
        <v>0.62656840420531812</v>
      </c>
      <c r="AQ60" s="3">
        <f>+'Indice PondENGHO'!AQ58/'Indice PondENGHO'!AQ46-1</f>
        <v>0.29060158629445043</v>
      </c>
      <c r="AR60" s="3">
        <f>+'Indice PondENGHO'!AR58/'Indice PondENGHO'!AR46-1</f>
        <v>0.4817740291547381</v>
      </c>
      <c r="AS60" s="3">
        <f>+'Indice PondENGHO'!AS58/'Indice PondENGHO'!AS46-1</f>
        <v>0.56870673546092232</v>
      </c>
      <c r="AT60" s="3">
        <f>+'Indice PondENGHO'!AT58/'Indice PondENGHO'!AT46-1</f>
        <v>0.62792495593116193</v>
      </c>
      <c r="AU60" s="3">
        <f>+'Indice PondENGHO'!AU58/'Indice PondENGHO'!AU46-1</f>
        <v>0.26704716049382715</v>
      </c>
      <c r="AV60" s="3">
        <f>+'Indice PondENGHO'!AV58/'Indice PondENGHO'!AV46-1</f>
        <v>0.48762180139422018</v>
      </c>
      <c r="AW60" s="3">
        <f>+'Indice PondENGHO'!AW58/'Indice PondENGHO'!AW46-1</f>
        <v>0.48376965206682243</v>
      </c>
      <c r="AX60" s="3">
        <f>+'Indice PondENGHO'!AX58/'Indice PondENGHO'!AX46-1</f>
        <v>0.56072335719164479</v>
      </c>
      <c r="AY60" s="11">
        <f>+'Indice PondENGHO'!AY58/'Indice PondENGHO'!AY46-1</f>
        <v>0.35382594109590126</v>
      </c>
      <c r="AZ60" s="10">
        <f>+'Indice PondENGHO'!AZ58/'Indice PondENGHO'!AZ46-1</f>
        <v>0.52908766976429478</v>
      </c>
      <c r="BA60" s="3">
        <f>+'Indice PondENGHO'!BA58/'Indice PondENGHO'!BA46-1</f>
        <v>0.51826776165623545</v>
      </c>
      <c r="BB60" s="3">
        <f>+'Indice PondENGHO'!BB58/'Indice PondENGHO'!BB46-1</f>
        <v>0.62848534909137532</v>
      </c>
      <c r="BC60" s="3">
        <f>+'Indice PondENGHO'!BC58/'Indice PondENGHO'!BC46-1</f>
        <v>0.29458829219045457</v>
      </c>
      <c r="BD60" s="3">
        <f>+'Indice PondENGHO'!BD58/'Indice PondENGHO'!BD46-1</f>
        <v>0.48177881905645736</v>
      </c>
      <c r="BE60" s="3">
        <f>+'Indice PondENGHO'!BE58/'Indice PondENGHO'!BE46-1</f>
        <v>0.56029737959946257</v>
      </c>
      <c r="BF60" s="3">
        <f>+'Indice PondENGHO'!BF58/'Indice PondENGHO'!BF46-1</f>
        <v>0.62497661940728477</v>
      </c>
      <c r="BG60" s="3">
        <f>+'Indice PondENGHO'!BG58/'Indice PondENGHO'!BG46-1</f>
        <v>0.26306333081385169</v>
      </c>
      <c r="BH60" s="3">
        <f>+'Indice PondENGHO'!BH58/'Indice PondENGHO'!BH46-1</f>
        <v>0.48952255780401144</v>
      </c>
      <c r="BI60" s="3">
        <f>+'Indice PondENGHO'!BI58/'Indice PondENGHO'!BI46-1</f>
        <v>0.49751874093825887</v>
      </c>
      <c r="BJ60" s="3">
        <f>+'Indice PondENGHO'!BJ58/'Indice PondENGHO'!BJ46-1</f>
        <v>0.55978073469156664</v>
      </c>
      <c r="BK60" s="11">
        <f>+'Indice PondENGHO'!BK58/'Indice PondENGHO'!BK46-1</f>
        <v>0.35741121159243128</v>
      </c>
      <c r="BL60" s="2">
        <f t="shared" si="1"/>
        <v>44409</v>
      </c>
      <c r="BM60" s="10">
        <f>+'Indice PondENGHO'!BL58/'Indice PondENGHO'!BL46-1</f>
        <v>0.51702799771498298</v>
      </c>
      <c r="BN60" s="3">
        <f>+'Indice PondENGHO'!BM58/'Indice PondENGHO'!BM46-1</f>
        <v>0.51394148781434845</v>
      </c>
      <c r="BO60" s="3">
        <f>+'Indice PondENGHO'!BN58/'Indice PondENGHO'!BN46-1</f>
        <v>0.51344888979651127</v>
      </c>
      <c r="BP60" s="3">
        <f>+'Indice PondENGHO'!BO58/'Indice PondENGHO'!BO46-1</f>
        <v>0.51451823496446991</v>
      </c>
      <c r="BQ60" s="11">
        <f>+'Indice PondENGHO'!BP58/'Indice PondENGHO'!BP46-1</f>
        <v>0.51044939819825319</v>
      </c>
      <c r="BR60" s="10">
        <f>+'Indice PondENGHO'!BQ58/'Indice PondENGHO'!BQ46-1</f>
        <v>0.53591392685761519</v>
      </c>
      <c r="BS60" s="3">
        <f>+'Indice PondENGHO'!BR58/'Indice PondENGHO'!BR46-1</f>
        <v>0.52207436698455334</v>
      </c>
      <c r="BT60" s="3">
        <f>+'Indice PondENGHO'!BS58/'Indice PondENGHO'!BS46-1</f>
        <v>0.62594037015366633</v>
      </c>
      <c r="BU60" s="3">
        <f>+'Indice PondENGHO'!BT58/'Indice PondENGHO'!BT46-1</f>
        <v>0.29148094057169516</v>
      </c>
      <c r="BV60" s="3">
        <f>+'Indice PondENGHO'!BU58/'Indice PondENGHO'!BU46-1</f>
        <v>0.48170500597685062</v>
      </c>
      <c r="BW60" s="3">
        <f>+'Indice PondENGHO'!BV58/'Indice PondENGHO'!BV46-1</f>
        <v>0.56938714054388018</v>
      </c>
      <c r="BX60" s="3">
        <f>+'Indice PondENGHO'!BW58/'Indice PondENGHO'!BW46-1</f>
        <v>0.62754874243139191</v>
      </c>
      <c r="BY60" s="3">
        <f>+'Indice PondENGHO'!BX58/'Indice PondENGHO'!BX46-1</f>
        <v>0.26708407252434307</v>
      </c>
      <c r="BZ60" s="3">
        <f>+'Indice PondENGHO'!BY58/'Indice PondENGHO'!BY46-1</f>
        <v>0.48741311718666358</v>
      </c>
      <c r="CA60" s="3">
        <f>+'Indice PondENGHO'!BZ58/'Indice PondENGHO'!BZ46-1</f>
        <v>0.48881582561379244</v>
      </c>
      <c r="CB60" s="3">
        <f>+'Indice PondENGHO'!CA58/'Indice PondENGHO'!CA46-1</f>
        <v>0.56042306758470195</v>
      </c>
      <c r="CC60" s="11">
        <f>+'Indice PondENGHO'!CB58/'Indice PondENGHO'!CB46-1</f>
        <v>0.35456572412169174</v>
      </c>
      <c r="CD60" s="3">
        <f>+'Indice PondENGHO'!CC58/'Indice PondENGHO'!CC46-1</f>
        <v>0.51324222053867796</v>
      </c>
      <c r="CE60" s="3">
        <f>+'Indice PondENGHO'!CD58/'Indice PondENGHO'!CD46-1</f>
        <v>0.51324222053867796</v>
      </c>
      <c r="CF60" s="3">
        <f>+'[3]Infla Interanual PondENGHO'!CD60</f>
        <v>0.51397797550191604</v>
      </c>
      <c r="CG60" s="3"/>
      <c r="CI60" s="74">
        <f t="shared" si="8"/>
        <v>6.5785995167297884E-3</v>
      </c>
      <c r="CJ60" s="74">
        <f t="shared" si="3"/>
        <v>6.5785995167297884E-3</v>
      </c>
      <c r="CK60" s="74">
        <f t="shared" si="9"/>
        <v>0</v>
      </c>
      <c r="CL60" s="74"/>
      <c r="CM60" s="74"/>
      <c r="CN60" s="74">
        <f>+'[3]Infla Interanual PondENGHO'!CF60</f>
        <v>6.4162575295745317E-3</v>
      </c>
      <c r="CP60" s="74">
        <f t="shared" si="17"/>
        <v>1.6234198715525672E-4</v>
      </c>
      <c r="CT60" s="75">
        <f t="shared" si="10"/>
        <v>0.51702799771498298</v>
      </c>
      <c r="CU60" s="75">
        <f t="shared" si="11"/>
        <v>0.51394148781434845</v>
      </c>
      <c r="CV60" s="75">
        <f t="shared" si="12"/>
        <v>0.51344888979651127</v>
      </c>
      <c r="CW60" s="75">
        <f t="shared" si="13"/>
        <v>0.51451823496446991</v>
      </c>
      <c r="CX60" s="75">
        <f t="shared" si="14"/>
        <v>0.51044939819825319</v>
      </c>
      <c r="CY60" s="76">
        <f>+'[3]Infla Interanual PondENGHO'!BL60</f>
        <v>0.51766312112122326</v>
      </c>
      <c r="CZ60" s="76">
        <f>+'[3]Infla Interanual PondENGHO'!BM60</f>
        <v>0.51463085225980465</v>
      </c>
      <c r="DA60" s="76">
        <f>+'[3]Infla Interanual PondENGHO'!BN60</f>
        <v>0.51416754482244365</v>
      </c>
      <c r="DB60" s="76">
        <f>+'[3]Infla Interanual PondENGHO'!BO60</f>
        <v>0.51527314897758325</v>
      </c>
      <c r="DC60" s="76">
        <f>+'[3]Infla Interanual PondENGHO'!BP60</f>
        <v>0.51124686359164873</v>
      </c>
      <c r="DE60" s="3">
        <f t="shared" si="18"/>
        <v>-6.3512340624027885E-4</v>
      </c>
      <c r="DF60" s="3">
        <f t="shared" si="19"/>
        <v>-6.8936444545619757E-4</v>
      </c>
      <c r="DG60" s="3">
        <f t="shared" si="19"/>
        <v>-7.1865502593237984E-4</v>
      </c>
      <c r="DH60" s="3">
        <f t="shared" si="19"/>
        <v>-7.5491401311333917E-4</v>
      </c>
      <c r="DI60" s="3">
        <f t="shared" si="20"/>
        <v>-7.9746539339553557E-4</v>
      </c>
      <c r="DJ60" s="3">
        <f t="shared" si="15"/>
        <v>-7.3575496323807776E-4</v>
      </c>
    </row>
    <row r="61" spans="1:114" x14ac:dyDescent="0.25">
      <c r="A61" s="2">
        <f t="shared" si="0"/>
        <v>44440</v>
      </c>
      <c r="B61" s="1">
        <f t="shared" si="2"/>
        <v>9</v>
      </c>
      <c r="C61" s="1">
        <v>2021</v>
      </c>
      <c r="D61" s="10">
        <f>+'Indice PondENGHO'!D59/'Indice PondENGHO'!D47-1</f>
        <v>0.53952279392726221</v>
      </c>
      <c r="E61" s="3">
        <f>+'Indice PondENGHO'!E59/'Indice PondENGHO'!E47-1</f>
        <v>0.55007761643090403</v>
      </c>
      <c r="F61" s="3">
        <f>+'Indice PondENGHO'!F59/'Indice PondENGHO'!F47-1</f>
        <v>0.63296758324335789</v>
      </c>
      <c r="G61" s="3">
        <f>+'Indice PondENGHO'!G59/'Indice PondENGHO'!G47-1</f>
        <v>0.29668520625626793</v>
      </c>
      <c r="H61" s="3">
        <f>+'Indice PondENGHO'!H59/'Indice PondENGHO'!H47-1</f>
        <v>0.49154464961827427</v>
      </c>
      <c r="I61" s="3">
        <f>+'Indice PondENGHO'!I59/'Indice PondENGHO'!I47-1</f>
        <v>0.59096166680496087</v>
      </c>
      <c r="J61" s="3">
        <f>+'Indice PondENGHO'!J59/'Indice PondENGHO'!J47-1</f>
        <v>0.61822257648481171</v>
      </c>
      <c r="K61" s="3">
        <f>+'Indice PondENGHO'!K59/'Indice PondENGHO'!K47-1</f>
        <v>0.30600156019748326</v>
      </c>
      <c r="L61" s="3">
        <f>+'Indice PondENGHO'!L59/'Indice PondENGHO'!L47-1</f>
        <v>0.51098492547160657</v>
      </c>
      <c r="M61" s="3">
        <f>+'Indice PondENGHO'!M59/'Indice PondENGHO'!M47-1</f>
        <v>0.51240365087547435</v>
      </c>
      <c r="N61" s="3">
        <f>+'Indice PondENGHO'!N59/'Indice PondENGHO'!N47-1</f>
        <v>0.59453890585479385</v>
      </c>
      <c r="O61" s="11">
        <f>+'Indice PondENGHO'!O59/'Indice PondENGHO'!O47-1</f>
        <v>0.35959679769365915</v>
      </c>
      <c r="P61" s="10">
        <f>+'Indice PondENGHO'!P59/'Indice PondENGHO'!P47-1</f>
        <v>0.53690919134211779</v>
      </c>
      <c r="Q61" s="3">
        <f>+'Indice PondENGHO'!Q59/'Indice PondENGHO'!Q47-1</f>
        <v>0.54631865113256262</v>
      </c>
      <c r="R61" s="3">
        <f>+'Indice PondENGHO'!R59/'Indice PondENGHO'!R47-1</f>
        <v>0.63337796060076479</v>
      </c>
      <c r="S61" s="3">
        <f>+'Indice PondENGHO'!S59/'Indice PondENGHO'!S47-1</f>
        <v>0.29569872939463404</v>
      </c>
      <c r="T61" s="3">
        <f>+'Indice PondENGHO'!T59/'Indice PondENGHO'!T47-1</f>
        <v>0.49331124733096532</v>
      </c>
      <c r="U61" s="3">
        <f>+'Indice PondENGHO'!U59/'Indice PondENGHO'!U47-1</f>
        <v>0.58897589767035319</v>
      </c>
      <c r="V61" s="3">
        <f>+'Indice PondENGHO'!V59/'Indice PondENGHO'!V47-1</f>
        <v>0.61829672207043429</v>
      </c>
      <c r="W61" s="3">
        <f>+'Indice PondENGHO'!W59/'Indice PondENGHO'!W47-1</f>
        <v>0.30141818380570662</v>
      </c>
      <c r="X61" s="3">
        <f>+'Indice PondENGHO'!X59/'Indice PondENGHO'!X47-1</f>
        <v>0.51747809388565247</v>
      </c>
      <c r="Y61" s="3">
        <f>+'Indice PondENGHO'!Y59/'Indice PondENGHO'!Y47-1</f>
        <v>0.52886177972335213</v>
      </c>
      <c r="Z61" s="3">
        <f>+'Indice PondENGHO'!Z59/'Indice PondENGHO'!Z47-1</f>
        <v>0.59755837751255014</v>
      </c>
      <c r="AA61" s="11">
        <f>+'Indice PondENGHO'!AA59/'Indice PondENGHO'!AA47-1</f>
        <v>0.35880016562268402</v>
      </c>
      <c r="AB61" s="10">
        <f>+'Indice PondENGHO'!AB59/'Indice PondENGHO'!AB47-1</f>
        <v>0.53558411969735609</v>
      </c>
      <c r="AC61" s="3">
        <f>+'Indice PondENGHO'!AC59/'Indice PondENGHO'!AC47-1</f>
        <v>0.54699426295013787</v>
      </c>
      <c r="AD61" s="3">
        <f>+'Indice PondENGHO'!AD59/'Indice PondENGHO'!AD47-1</f>
        <v>0.63332188052666538</v>
      </c>
      <c r="AE61" s="3">
        <f>+'Indice PondENGHO'!AE59/'Indice PondENGHO'!AE47-1</f>
        <v>0.29347203669037714</v>
      </c>
      <c r="AF61" s="3">
        <f>+'Indice PondENGHO'!AF59/'Indice PondENGHO'!AF47-1</f>
        <v>0.49475129711935395</v>
      </c>
      <c r="AG61" s="3">
        <f>+'Indice PondENGHO'!AG59/'Indice PondENGHO'!AG47-1</f>
        <v>0.58952304507760478</v>
      </c>
      <c r="AH61" s="3">
        <f>+'Indice PondENGHO'!AH59/'Indice PondENGHO'!AH47-1</f>
        <v>0.61969251765747857</v>
      </c>
      <c r="AI61" s="3">
        <f>+'Indice PondENGHO'!AI59/'Indice PondENGHO'!AI47-1</f>
        <v>0.29856262528028976</v>
      </c>
      <c r="AJ61" s="3">
        <f>+'Indice PondENGHO'!AJ59/'Indice PondENGHO'!AJ47-1</f>
        <v>0.52156567407289112</v>
      </c>
      <c r="AK61" s="3">
        <f>+'Indice PondENGHO'!AK59/'Indice PondENGHO'!AK47-1</f>
        <v>0.53356865169054402</v>
      </c>
      <c r="AL61" s="3">
        <f>+'Indice PondENGHO'!AL59/'Indice PondENGHO'!AL47-1</f>
        <v>0.59693117851609512</v>
      </c>
      <c r="AM61" s="11">
        <f>+'Indice PondENGHO'!AM59/'Indice PondENGHO'!AM47-1</f>
        <v>0.35876189616265797</v>
      </c>
      <c r="AN61" s="10">
        <f>+'Indice PondENGHO'!AN59/'Indice PondENGHO'!AN47-1</f>
        <v>0.53426887313854055</v>
      </c>
      <c r="AO61" s="3">
        <f>+'Indice PondENGHO'!AO59/'Indice PondENGHO'!AO47-1</f>
        <v>0.54492047287212553</v>
      </c>
      <c r="AP61" s="3">
        <f>+'Indice PondENGHO'!AP59/'Indice PondENGHO'!AP47-1</f>
        <v>0.63582213069257398</v>
      </c>
      <c r="AQ61" s="3">
        <f>+'Indice PondENGHO'!AQ59/'Indice PondENGHO'!AQ47-1</f>
        <v>0.29569144540455694</v>
      </c>
      <c r="AR61" s="3">
        <f>+'Indice PondENGHO'!AR59/'Indice PondENGHO'!AR47-1</f>
        <v>0.49522569124485183</v>
      </c>
      <c r="AS61" s="3">
        <f>+'Indice PondENGHO'!AS59/'Indice PondENGHO'!AS47-1</f>
        <v>0.58256301035451608</v>
      </c>
      <c r="AT61" s="3">
        <f>+'Indice PondENGHO'!AT59/'Indice PondENGHO'!AT47-1</f>
        <v>0.61783915591828742</v>
      </c>
      <c r="AU61" s="3">
        <f>+'Indice PondENGHO'!AU59/'Indice PondENGHO'!AU47-1</f>
        <v>0.3003280472022698</v>
      </c>
      <c r="AV61" s="3">
        <f>+'Indice PondENGHO'!AV59/'Indice PondENGHO'!AV47-1</f>
        <v>0.52215746450950884</v>
      </c>
      <c r="AW61" s="3">
        <f>+'Indice PondENGHO'!AW59/'Indice PondENGHO'!AW47-1</f>
        <v>0.53034655154273991</v>
      </c>
      <c r="AX61" s="3">
        <f>+'Indice PondENGHO'!AX59/'Indice PondENGHO'!AX47-1</f>
        <v>0.59813181360387135</v>
      </c>
      <c r="AY61" s="11">
        <f>+'Indice PondENGHO'!AY59/'Indice PondENGHO'!AY47-1</f>
        <v>0.3582530376610773</v>
      </c>
      <c r="AZ61" s="10">
        <f>+'Indice PondENGHO'!AZ59/'Indice PondENGHO'!AZ47-1</f>
        <v>0.5307591515210186</v>
      </c>
      <c r="BA61" s="3">
        <f>+'Indice PondENGHO'!BA59/'Indice PondENGHO'!BA47-1</f>
        <v>0.54191422980132309</v>
      </c>
      <c r="BB61" s="3">
        <f>+'Indice PondENGHO'!BB59/'Indice PondENGHO'!BB47-1</f>
        <v>0.63811698051161336</v>
      </c>
      <c r="BC61" s="3">
        <f>+'Indice PondENGHO'!BC59/'Indice PondENGHO'!BC47-1</f>
        <v>0.29989505430548102</v>
      </c>
      <c r="BD61" s="3">
        <f>+'Indice PondENGHO'!BD59/'Indice PondENGHO'!BD47-1</f>
        <v>0.49601705237827942</v>
      </c>
      <c r="BE61" s="3">
        <f>+'Indice PondENGHO'!BE59/'Indice PondENGHO'!BE47-1</f>
        <v>0.5772809164772299</v>
      </c>
      <c r="BF61" s="3">
        <f>+'Indice PondENGHO'!BF59/'Indice PondENGHO'!BF47-1</f>
        <v>0.61644027320471118</v>
      </c>
      <c r="BG61" s="3">
        <f>+'Indice PondENGHO'!BG59/'Indice PondENGHO'!BG47-1</f>
        <v>0.29911811656003406</v>
      </c>
      <c r="BH61" s="3">
        <f>+'Indice PondENGHO'!BH59/'Indice PondENGHO'!BH47-1</f>
        <v>0.52559843923888683</v>
      </c>
      <c r="BI61" s="3">
        <f>+'Indice PondENGHO'!BI59/'Indice PondENGHO'!BI47-1</f>
        <v>0.54764373311619807</v>
      </c>
      <c r="BJ61" s="3">
        <f>+'Indice PondENGHO'!BJ59/'Indice PondENGHO'!BJ47-1</f>
        <v>0.59941394449929208</v>
      </c>
      <c r="BK61" s="11">
        <f>+'Indice PondENGHO'!BK59/'Indice PondENGHO'!BK47-1</f>
        <v>0.35824026432543565</v>
      </c>
      <c r="BL61" s="2">
        <f t="shared" si="1"/>
        <v>44440</v>
      </c>
      <c r="BM61" s="10">
        <f>+'Indice PondENGHO'!BL59/'Indice PondENGHO'!BL47-1</f>
        <v>0.52368409392554272</v>
      </c>
      <c r="BN61" s="3">
        <f>+'Indice PondENGHO'!BM59/'Indice PondENGHO'!BM47-1</f>
        <v>0.52255304195036234</v>
      </c>
      <c r="BO61" s="3">
        <f>+'Indice PondENGHO'!BN59/'Indice PondENGHO'!BN47-1</f>
        <v>0.52326888717449682</v>
      </c>
      <c r="BP61" s="3">
        <f>+'Indice PondENGHO'!BO59/'Indice PondENGHO'!BO47-1</f>
        <v>0.52566462188437879</v>
      </c>
      <c r="BQ61" s="11">
        <f>+'Indice PondENGHO'!BP59/'Indice PondENGHO'!BP47-1</f>
        <v>0.52455621496229399</v>
      </c>
      <c r="BR61" s="10">
        <f>+'Indice PondENGHO'!BQ59/'Indice PondENGHO'!BQ47-1</f>
        <v>0.53518365692229497</v>
      </c>
      <c r="BS61" s="3">
        <f>+'Indice PondENGHO'!BR59/'Indice PondENGHO'!BR47-1</f>
        <v>0.54530788266867147</v>
      </c>
      <c r="BT61" s="3">
        <f>+'Indice PondENGHO'!BS59/'Indice PondENGHO'!BS47-1</f>
        <v>0.63521752605428028</v>
      </c>
      <c r="BU61" s="3">
        <f>+'Indice PondENGHO'!BT59/'Indice PondENGHO'!BT47-1</f>
        <v>0.29678898063156867</v>
      </c>
      <c r="BV61" s="3">
        <f>+'Indice PondENGHO'!BU59/'Indice PondENGHO'!BU47-1</f>
        <v>0.4949130554360941</v>
      </c>
      <c r="BW61" s="3">
        <f>+'Indice PondENGHO'!BV59/'Indice PondENGHO'!BV47-1</f>
        <v>0.58301760602125574</v>
      </c>
      <c r="BX61" s="3">
        <f>+'Indice PondENGHO'!BW59/'Indice PondENGHO'!BW47-1</f>
        <v>0.61774032553715252</v>
      </c>
      <c r="BY61" s="3">
        <f>+'Indice PondENGHO'!BX59/'Indice PondENGHO'!BX47-1</f>
        <v>0.30047292181172525</v>
      </c>
      <c r="BZ61" s="3">
        <f>+'Indice PondENGHO'!BY59/'Indice PondENGHO'!BY47-1</f>
        <v>0.52149021458728573</v>
      </c>
      <c r="CA61" s="3">
        <f>+'Indice PondENGHO'!BZ59/'Indice PondENGHO'!BZ47-1</f>
        <v>0.53649522025084506</v>
      </c>
      <c r="CB61" s="3">
        <f>+'Indice PondENGHO'!CA59/'Indice PondENGHO'!CA47-1</f>
        <v>0.59809966870497444</v>
      </c>
      <c r="CC61" s="11">
        <f>+'Indice PondENGHO'!CB59/'Indice PondENGHO'!CB47-1</f>
        <v>0.35854226841047976</v>
      </c>
      <c r="CD61" s="3">
        <f>+'Indice PondENGHO'!CC59/'Indice PondENGHO'!CC47-1</f>
        <v>0.52415501395503084</v>
      </c>
      <c r="CE61" s="3">
        <f>+'Indice PondENGHO'!CD59/'Indice PondENGHO'!CD47-1</f>
        <v>0.52415501395503084</v>
      </c>
      <c r="CF61" s="3">
        <f>+'[3]Infla Interanual PondENGHO'!CD61</f>
        <v>0.52451607854584847</v>
      </c>
      <c r="CG61" s="3"/>
      <c r="CI61" s="74">
        <f t="shared" si="8"/>
        <v>-8.7212103675127217E-4</v>
      </c>
      <c r="CJ61" s="74">
        <f t="shared" si="3"/>
        <v>0</v>
      </c>
      <c r="CK61" s="74">
        <f t="shared" si="9"/>
        <v>-8.7212103675127217E-4</v>
      </c>
      <c r="CL61" s="74"/>
      <c r="CM61" s="74"/>
      <c r="CN61" s="74">
        <f>+'[3]Infla Interanual PondENGHO'!CF61</f>
        <v>-6.8875175131388744E-4</v>
      </c>
      <c r="CP61" s="74">
        <f t="shared" si="17"/>
        <v>-1.8336928543738473E-4</v>
      </c>
      <c r="CT61" s="75">
        <f t="shared" si="10"/>
        <v>0.52368409392554272</v>
      </c>
      <c r="CU61" s="75">
        <f t="shared" si="11"/>
        <v>0.52255304195036234</v>
      </c>
      <c r="CV61" s="75">
        <f t="shared" si="12"/>
        <v>0.52326888717449682</v>
      </c>
      <c r="CW61" s="75">
        <f t="shared" si="13"/>
        <v>0.52566462188437879</v>
      </c>
      <c r="CX61" s="75">
        <f t="shared" si="14"/>
        <v>0.52455621496229399</v>
      </c>
      <c r="CY61" s="76">
        <f>+'[3]Infla Interanual PondENGHO'!BL61</f>
        <v>0.52413179450487291</v>
      </c>
      <c r="CZ61" s="76">
        <f>+'[3]Infla Interanual PondENGHO'!BM61</f>
        <v>0.52297538299895763</v>
      </c>
      <c r="DA61" s="76">
        <f>+'[3]Infla Interanual PondENGHO'!BN61</f>
        <v>0.52368339771384553</v>
      </c>
      <c r="DB61" s="76">
        <f>+'[3]Infla Interanual PondENGHO'!BO61</f>
        <v>0.52603116233641445</v>
      </c>
      <c r="DC61" s="76">
        <f>+'[3]Infla Interanual PondENGHO'!BP61</f>
        <v>0.52482054625618679</v>
      </c>
      <c r="DE61" s="3">
        <f t="shared" si="18"/>
        <v>-4.4770057933019025E-4</v>
      </c>
      <c r="DF61" s="3">
        <f t="shared" si="19"/>
        <v>-4.2234104859528721E-4</v>
      </c>
      <c r="DG61" s="3">
        <f t="shared" si="19"/>
        <v>-4.145105393487114E-4</v>
      </c>
      <c r="DH61" s="3">
        <f t="shared" si="19"/>
        <v>-3.6654045203565744E-4</v>
      </c>
      <c r="DI61" s="3">
        <f t="shared" si="20"/>
        <v>-2.6433129389280552E-4</v>
      </c>
      <c r="DJ61" s="3">
        <f t="shared" si="15"/>
        <v>-3.6106459081763909E-4</v>
      </c>
    </row>
    <row r="62" spans="1:114" x14ac:dyDescent="0.25">
      <c r="A62" s="2">
        <f t="shared" si="0"/>
        <v>44470</v>
      </c>
      <c r="B62" s="1">
        <f t="shared" si="2"/>
        <v>10</v>
      </c>
      <c r="C62" s="1">
        <v>2021</v>
      </c>
      <c r="D62" s="10">
        <f>+'Indice PondENGHO'!D60/'Indice PondENGHO'!D48-1</f>
        <v>0.51825211914986502</v>
      </c>
      <c r="E62" s="3">
        <f>+'Indice PondENGHO'!E60/'Indice PondENGHO'!E48-1</f>
        <v>0.55807925409263115</v>
      </c>
      <c r="F62" s="3">
        <f>+'Indice PondENGHO'!F60/'Indice PondENGHO'!F48-1</f>
        <v>0.61734360958633605</v>
      </c>
      <c r="G62" s="3">
        <f>+'Indice PondENGHO'!G60/'Indice PondENGHO'!G48-1</f>
        <v>0.29770613774767041</v>
      </c>
      <c r="H62" s="3">
        <f>+'Indice PondENGHO'!H60/'Indice PondENGHO'!H48-1</f>
        <v>0.46647853979624565</v>
      </c>
      <c r="I62" s="3">
        <f>+'Indice PondENGHO'!I60/'Indice PondENGHO'!I48-1</f>
        <v>0.60936603372784104</v>
      </c>
      <c r="J62" s="3">
        <f>+'Indice PondENGHO'!J60/'Indice PondENGHO'!J48-1</f>
        <v>0.60243338497077614</v>
      </c>
      <c r="K62" s="3">
        <f>+'Indice PondENGHO'!K60/'Indice PondENGHO'!K48-1</f>
        <v>0.32269880182438793</v>
      </c>
      <c r="L62" s="3">
        <f>+'Indice PondENGHO'!L60/'Indice PondENGHO'!L48-1</f>
        <v>0.53107918886405092</v>
      </c>
      <c r="M62" s="3">
        <f>+'Indice PondENGHO'!M60/'Indice PondENGHO'!M48-1</f>
        <v>0.52913850317627387</v>
      </c>
      <c r="N62" s="3">
        <f>+'Indice PondENGHO'!N60/'Indice PondENGHO'!N48-1</f>
        <v>0.60412398846484971</v>
      </c>
      <c r="O62" s="11">
        <f>+'Indice PondENGHO'!O60/'Indice PondENGHO'!O48-1</f>
        <v>0.37292412180001389</v>
      </c>
      <c r="P62" s="10">
        <f>+'Indice PondENGHO'!P60/'Indice PondENGHO'!P48-1</f>
        <v>0.51604806915693291</v>
      </c>
      <c r="Q62" s="3">
        <f>+'Indice PondENGHO'!Q60/'Indice PondENGHO'!Q48-1</f>
        <v>0.55143996848393662</v>
      </c>
      <c r="R62" s="3">
        <f>+'Indice PondENGHO'!R60/'Indice PondENGHO'!R48-1</f>
        <v>0.61666990750853468</v>
      </c>
      <c r="S62" s="3">
        <f>+'Indice PondENGHO'!S60/'Indice PondENGHO'!S48-1</f>
        <v>0.298102719319288</v>
      </c>
      <c r="T62" s="3">
        <f>+'Indice PondENGHO'!T60/'Indice PondENGHO'!T48-1</f>
        <v>0.46863970705437752</v>
      </c>
      <c r="U62" s="3">
        <f>+'Indice PondENGHO'!U60/'Indice PondENGHO'!U48-1</f>
        <v>0.61007457737136606</v>
      </c>
      <c r="V62" s="3">
        <f>+'Indice PondENGHO'!V60/'Indice PondENGHO'!V48-1</f>
        <v>0.60204841310778878</v>
      </c>
      <c r="W62" s="3">
        <f>+'Indice PondENGHO'!W60/'Indice PondENGHO'!W48-1</f>
        <v>0.31783537723227862</v>
      </c>
      <c r="X62" s="3">
        <f>+'Indice PondENGHO'!X60/'Indice PondENGHO'!X48-1</f>
        <v>0.53573111429639209</v>
      </c>
      <c r="Y62" s="3">
        <f>+'Indice PondENGHO'!Y60/'Indice PondENGHO'!Y48-1</f>
        <v>0.54614496895427789</v>
      </c>
      <c r="Z62" s="3">
        <f>+'Indice PondENGHO'!Z60/'Indice PondENGHO'!Z48-1</f>
        <v>0.60690610185370852</v>
      </c>
      <c r="AA62" s="11">
        <f>+'Indice PondENGHO'!AA60/'Indice PondENGHO'!AA48-1</f>
        <v>0.37443413743784015</v>
      </c>
      <c r="AB62" s="10">
        <f>+'Indice PondENGHO'!AB60/'Indice PondENGHO'!AB48-1</f>
        <v>0.5152791301684454</v>
      </c>
      <c r="AC62" s="3">
        <f>+'Indice PondENGHO'!AC60/'Indice PondENGHO'!AC48-1</f>
        <v>0.5538896619417657</v>
      </c>
      <c r="AD62" s="3">
        <f>+'Indice PondENGHO'!AD60/'Indice PondENGHO'!AD48-1</f>
        <v>0.6150237915035337</v>
      </c>
      <c r="AE62" s="3">
        <f>+'Indice PondENGHO'!AE60/'Indice PondENGHO'!AE48-1</f>
        <v>0.29565025513912735</v>
      </c>
      <c r="AF62" s="3">
        <f>+'Indice PondENGHO'!AF60/'Indice PondENGHO'!AF48-1</f>
        <v>0.47061336742968329</v>
      </c>
      <c r="AG62" s="3">
        <f>+'Indice PondENGHO'!AG60/'Indice PondENGHO'!AG48-1</f>
        <v>0.6103973929576445</v>
      </c>
      <c r="AH62" s="3">
        <f>+'Indice PondENGHO'!AH60/'Indice PondENGHO'!AH48-1</f>
        <v>0.60270435604318795</v>
      </c>
      <c r="AI62" s="3">
        <f>+'Indice PondENGHO'!AI60/'Indice PondENGHO'!AI48-1</f>
        <v>0.31484791092307973</v>
      </c>
      <c r="AJ62" s="3">
        <f>+'Indice PondENGHO'!AJ60/'Indice PondENGHO'!AJ48-1</f>
        <v>0.53870288633833496</v>
      </c>
      <c r="AK62" s="3">
        <f>+'Indice PondENGHO'!AK60/'Indice PondENGHO'!AK48-1</f>
        <v>0.55088115563473106</v>
      </c>
      <c r="AL62" s="3">
        <f>+'Indice PondENGHO'!AL60/'Indice PondENGHO'!AL48-1</f>
        <v>0.60727687581907541</v>
      </c>
      <c r="AM62" s="11">
        <f>+'Indice PondENGHO'!AM60/'Indice PondENGHO'!AM48-1</f>
        <v>0.37508377292687611</v>
      </c>
      <c r="AN62" s="10">
        <f>+'Indice PondENGHO'!AN60/'Indice PondENGHO'!AN48-1</f>
        <v>0.51427606836858719</v>
      </c>
      <c r="AO62" s="3">
        <f>+'Indice PondENGHO'!AO60/'Indice PondENGHO'!AO48-1</f>
        <v>0.55115583435721227</v>
      </c>
      <c r="AP62" s="3">
        <f>+'Indice PondENGHO'!AP60/'Indice PondENGHO'!AP48-1</f>
        <v>0.61877597610883761</v>
      </c>
      <c r="AQ62" s="3">
        <f>+'Indice PondENGHO'!AQ60/'Indice PondENGHO'!AQ48-1</f>
        <v>0.29789877402643472</v>
      </c>
      <c r="AR62" s="3">
        <f>+'Indice PondENGHO'!AR60/'Indice PondENGHO'!AR48-1</f>
        <v>0.47126776768765355</v>
      </c>
      <c r="AS62" s="3">
        <f>+'Indice PondENGHO'!AS60/'Indice PondENGHO'!AS48-1</f>
        <v>0.60933903600789896</v>
      </c>
      <c r="AT62" s="3">
        <f>+'Indice PondENGHO'!AT60/'Indice PondENGHO'!AT48-1</f>
        <v>0.60133302058175886</v>
      </c>
      <c r="AU62" s="3">
        <f>+'Indice PondENGHO'!AU60/'Indice PondENGHO'!AU48-1</f>
        <v>0.31599748581241638</v>
      </c>
      <c r="AV62" s="3">
        <f>+'Indice PondENGHO'!AV60/'Indice PondENGHO'!AV48-1</f>
        <v>0.53867345207327455</v>
      </c>
      <c r="AW62" s="3">
        <f>+'Indice PondENGHO'!AW60/'Indice PondENGHO'!AW48-1</f>
        <v>0.5478063506009303</v>
      </c>
      <c r="AX62" s="3">
        <f>+'Indice PondENGHO'!AX60/'Indice PondENGHO'!AX48-1</f>
        <v>0.60879554706625161</v>
      </c>
      <c r="AY62" s="11">
        <f>+'Indice PondENGHO'!AY60/'Indice PondENGHO'!AY48-1</f>
        <v>0.37536830440244029</v>
      </c>
      <c r="AZ62" s="10">
        <f>+'Indice PondENGHO'!AZ60/'Indice PondENGHO'!AZ48-1</f>
        <v>0.51125917864033998</v>
      </c>
      <c r="BA62" s="3">
        <f>+'Indice PondENGHO'!BA60/'Indice PondENGHO'!BA48-1</f>
        <v>0.54576358721879403</v>
      </c>
      <c r="BB62" s="3">
        <f>+'Indice PondENGHO'!BB60/'Indice PondENGHO'!BB48-1</f>
        <v>0.62142384752487811</v>
      </c>
      <c r="BC62" s="3">
        <f>+'Indice PondENGHO'!BC60/'Indice PondENGHO'!BC48-1</f>
        <v>0.30266841698355451</v>
      </c>
      <c r="BD62" s="3">
        <f>+'Indice PondENGHO'!BD60/'Indice PondENGHO'!BD48-1</f>
        <v>0.4718507759697208</v>
      </c>
      <c r="BE62" s="3">
        <f>+'Indice PondENGHO'!BE60/'Indice PondENGHO'!BE48-1</f>
        <v>0.60904831594134201</v>
      </c>
      <c r="BF62" s="3">
        <f>+'Indice PondENGHO'!BF60/'Indice PondENGHO'!BF48-1</f>
        <v>0.60019704149295228</v>
      </c>
      <c r="BG62" s="3">
        <f>+'Indice PondENGHO'!BG60/'Indice PondENGHO'!BG48-1</f>
        <v>0.31475602630318877</v>
      </c>
      <c r="BH62" s="3">
        <f>+'Indice PondENGHO'!BH60/'Indice PondENGHO'!BH48-1</f>
        <v>0.5422669302847829</v>
      </c>
      <c r="BI62" s="3">
        <f>+'Indice PondENGHO'!BI60/'Indice PondENGHO'!BI48-1</f>
        <v>0.56316279516505152</v>
      </c>
      <c r="BJ62" s="3">
        <f>+'Indice PondENGHO'!BJ60/'Indice PondENGHO'!BJ48-1</f>
        <v>0.61107564216979782</v>
      </c>
      <c r="BK62" s="11">
        <f>+'Indice PondENGHO'!BK60/'Indice PondENGHO'!BK48-1</f>
        <v>0.37800368400380768</v>
      </c>
      <c r="BL62" s="2">
        <f t="shared" si="1"/>
        <v>44470</v>
      </c>
      <c r="BM62" s="10">
        <f>+'Indice PondENGHO'!BL60/'Indice PondENGHO'!BL48-1</f>
        <v>0.51557411172067868</v>
      </c>
      <c r="BN62" s="3">
        <f>+'Indice PondENGHO'!BM60/'Indice PondENGHO'!BM48-1</f>
        <v>0.5162657540970752</v>
      </c>
      <c r="BO62" s="3">
        <f>+'Indice PondENGHO'!BN60/'Indice PondENGHO'!BN48-1</f>
        <v>0.51811197932481368</v>
      </c>
      <c r="BP62" s="3">
        <f>+'Indice PondENGHO'!BO60/'Indice PondENGHO'!BO48-1</f>
        <v>0.52214315954516932</v>
      </c>
      <c r="BQ62" s="11">
        <f>+'Indice PondENGHO'!BP60/'Indice PondENGHO'!BP48-1</f>
        <v>0.52373989514640407</v>
      </c>
      <c r="BR62" s="10">
        <f>+'Indice PondENGHO'!BQ60/'Indice PondENGHO'!BQ48-1</f>
        <v>0.5148470551811033</v>
      </c>
      <c r="BS62" s="3">
        <f>+'Indice PondENGHO'!BR60/'Indice PondENGHO'!BR48-1</f>
        <v>0.55095420779919824</v>
      </c>
      <c r="BT62" s="3">
        <f>+'Indice PondENGHO'!BS60/'Indice PondENGHO'!BS48-1</f>
        <v>0.61829251357716863</v>
      </c>
      <c r="BU62" s="3">
        <f>+'Indice PondENGHO'!BT60/'Indice PondENGHO'!BT48-1</f>
        <v>0.29906728910836611</v>
      </c>
      <c r="BV62" s="3">
        <f>+'Indice PondENGHO'!BU60/'Indice PondENGHO'!BU48-1</f>
        <v>0.47065163328282833</v>
      </c>
      <c r="BW62" s="3">
        <f>+'Indice PondENGHO'!BV60/'Indice PondENGHO'!BV48-1</f>
        <v>0.60948829199341814</v>
      </c>
      <c r="BX62" s="3">
        <f>+'Indice PondENGHO'!BW60/'Indice PondENGHO'!BW48-1</f>
        <v>0.60134870595475931</v>
      </c>
      <c r="BY62" s="3">
        <f>+'Indice PondENGHO'!BX60/'Indice PondENGHO'!BX48-1</f>
        <v>0.31649927570586622</v>
      </c>
      <c r="BZ62" s="3">
        <f>+'Indice PondENGHO'!BY60/'Indice PondENGHO'!BY48-1</f>
        <v>0.53878889852862555</v>
      </c>
      <c r="CA62" s="3">
        <f>+'Indice PondENGHO'!BZ60/'Indice PondENGHO'!BZ48-1</f>
        <v>0.55306758444975279</v>
      </c>
      <c r="CB62" s="3">
        <f>+'Indice PondENGHO'!CA60/'Indice PondENGHO'!CA48-1</f>
        <v>0.60886426655936243</v>
      </c>
      <c r="CC62" s="11">
        <f>+'Indice PondENGHO'!CB60/'Indice PondENGHO'!CB48-1</f>
        <v>0.37592470586249971</v>
      </c>
      <c r="CD62" s="3">
        <f>+'Indice PondENGHO'!CC60/'Indice PondENGHO'!CC48-1</f>
        <v>0.52021182706814106</v>
      </c>
      <c r="CE62" s="3">
        <f>+'Indice PondENGHO'!CD60/'Indice PondENGHO'!CD48-1</f>
        <v>0.52021182706814106</v>
      </c>
      <c r="CF62" s="3">
        <f>+'[3]Infla Interanual PondENGHO'!CD62</f>
        <v>0.52057456455665574</v>
      </c>
      <c r="CG62" s="3"/>
      <c r="CI62" s="74">
        <f t="shared" si="8"/>
        <v>-8.1657834257253814E-3</v>
      </c>
      <c r="CJ62" s="74">
        <f t="shared" si="3"/>
        <v>0</v>
      </c>
      <c r="CK62" s="74">
        <f t="shared" si="9"/>
        <v>-8.1657834257253814E-3</v>
      </c>
      <c r="CL62" s="74"/>
      <c r="CM62" s="74"/>
      <c r="CN62" s="74">
        <f>+'[3]Infla Interanual PondENGHO'!CF62</f>
        <v>-8.0409796846259152E-3</v>
      </c>
      <c r="CP62" s="74">
        <f t="shared" si="17"/>
        <v>-1.2480374109946624E-4</v>
      </c>
      <c r="CT62" s="75">
        <f t="shared" si="10"/>
        <v>0.51557411172067868</v>
      </c>
      <c r="CU62" s="75">
        <f t="shared" si="11"/>
        <v>0.5162657540970752</v>
      </c>
      <c r="CV62" s="75">
        <f t="shared" si="12"/>
        <v>0.51811197932481368</v>
      </c>
      <c r="CW62" s="75">
        <f t="shared" si="13"/>
        <v>0.52214315954516932</v>
      </c>
      <c r="CX62" s="75">
        <f t="shared" si="14"/>
        <v>0.52373989514640407</v>
      </c>
      <c r="CY62" s="76">
        <f>+'[3]Infla Interanual PondENGHO'!BL62</f>
        <v>0.51600455787375887</v>
      </c>
      <c r="CZ62" s="76">
        <f>+'[3]Infla Interanual PondENGHO'!BM62</f>
        <v>0.51666589363343896</v>
      </c>
      <c r="DA62" s="76">
        <f>+'[3]Infla Interanual PondENGHO'!BN62</f>
        <v>0.5185112819180151</v>
      </c>
      <c r="DB62" s="76">
        <f>+'[3]Infla Interanual PondENGHO'!BO62</f>
        <v>0.5224951923060619</v>
      </c>
      <c r="DC62" s="76">
        <f>+'[3]Infla Interanual PondENGHO'!BP62</f>
        <v>0.52404553755838479</v>
      </c>
      <c r="DE62" s="3">
        <f t="shared" si="18"/>
        <v>-4.3044615308018841E-4</v>
      </c>
      <c r="DF62" s="3">
        <f t="shared" si="19"/>
        <v>-4.0013953636375277E-4</v>
      </c>
      <c r="DG62" s="3">
        <f t="shared" si="19"/>
        <v>-3.993025932014227E-4</v>
      </c>
      <c r="DH62" s="3">
        <f t="shared" si="19"/>
        <v>-3.5203276089257329E-4</v>
      </c>
      <c r="DI62" s="3">
        <f t="shared" si="20"/>
        <v>-3.0564241198072217E-4</v>
      </c>
      <c r="DJ62" s="3">
        <f t="shared" si="15"/>
        <v>-3.6273748851467502E-4</v>
      </c>
    </row>
    <row r="63" spans="1:114" x14ac:dyDescent="0.25">
      <c r="A63" s="2">
        <f t="shared" si="0"/>
        <v>44501</v>
      </c>
      <c r="B63" s="1">
        <f t="shared" si="2"/>
        <v>11</v>
      </c>
      <c r="C63" s="1">
        <v>2021</v>
      </c>
      <c r="D63" s="10">
        <f>+'Indice PondENGHO'!D61/'Indice PondENGHO'!D49-1</f>
        <v>0.51081300881908609</v>
      </c>
      <c r="E63" s="3">
        <f>+'Indice PondENGHO'!E61/'Indice PondENGHO'!E49-1</f>
        <v>0.53030357247808912</v>
      </c>
      <c r="F63" s="3">
        <f>+'Indice PondENGHO'!F61/'Indice PondENGHO'!F49-1</f>
        <v>0.62131069119970928</v>
      </c>
      <c r="G63" s="3">
        <f>+'Indice PondENGHO'!G61/'Indice PondENGHO'!G49-1</f>
        <v>0.29612520585533741</v>
      </c>
      <c r="H63" s="3">
        <f>+'Indice PondENGHO'!H61/'Indice PondENGHO'!H49-1</f>
        <v>0.44609987038362275</v>
      </c>
      <c r="I63" s="3">
        <f>+'Indice PondENGHO'!I61/'Indice PondENGHO'!I49-1</f>
        <v>0.58970745200981445</v>
      </c>
      <c r="J63" s="3">
        <f>+'Indice PondENGHO'!J61/'Indice PondENGHO'!J49-1</f>
        <v>0.58412068224897395</v>
      </c>
      <c r="K63" s="3">
        <f>+'Indice PondENGHO'!K61/'Indice PondENGHO'!K49-1</f>
        <v>0.33684223500714694</v>
      </c>
      <c r="L63" s="3">
        <f>+'Indice PondENGHO'!L61/'Indice PondENGHO'!L49-1</f>
        <v>0.48192366553327393</v>
      </c>
      <c r="M63" s="3">
        <f>+'Indice PondENGHO'!M61/'Indice PondENGHO'!M49-1</f>
        <v>0.53679755858314948</v>
      </c>
      <c r="N63" s="3">
        <f>+'Indice PondENGHO'!N61/'Indice PondENGHO'!N49-1</f>
        <v>0.62788885558933072</v>
      </c>
      <c r="O63" s="11">
        <f>+'Indice PondENGHO'!O61/'Indice PondENGHO'!O49-1</f>
        <v>0.36824703194315855</v>
      </c>
      <c r="P63" s="10">
        <f>+'Indice PondENGHO'!P61/'Indice PondENGHO'!P49-1</f>
        <v>0.50817589878775515</v>
      </c>
      <c r="Q63" s="3">
        <f>+'Indice PondENGHO'!Q61/'Indice PondENGHO'!Q49-1</f>
        <v>0.52329627494655306</v>
      </c>
      <c r="R63" s="3">
        <f>+'Indice PondENGHO'!R61/'Indice PondENGHO'!R49-1</f>
        <v>0.62453136642006313</v>
      </c>
      <c r="S63" s="3">
        <f>+'Indice PondENGHO'!S61/'Indice PondENGHO'!S49-1</f>
        <v>0.29483630728060839</v>
      </c>
      <c r="T63" s="3">
        <f>+'Indice PondENGHO'!T61/'Indice PondENGHO'!T49-1</f>
        <v>0.45005271685881132</v>
      </c>
      <c r="U63" s="3">
        <f>+'Indice PondENGHO'!U61/'Indice PondENGHO'!U49-1</f>
        <v>0.59037076402403432</v>
      </c>
      <c r="V63" s="3">
        <f>+'Indice PondENGHO'!V61/'Indice PondENGHO'!V49-1</f>
        <v>0.58281117713530906</v>
      </c>
      <c r="W63" s="3">
        <f>+'Indice PondENGHO'!W61/'Indice PondENGHO'!W49-1</f>
        <v>0.33398173047478363</v>
      </c>
      <c r="X63" s="3">
        <f>+'Indice PondENGHO'!X61/'Indice PondENGHO'!X49-1</f>
        <v>0.48576232147294185</v>
      </c>
      <c r="Y63" s="3">
        <f>+'Indice PondENGHO'!Y61/'Indice PondENGHO'!Y49-1</f>
        <v>0.55281057618374385</v>
      </c>
      <c r="Z63" s="3">
        <f>+'Indice PondENGHO'!Z61/'Indice PondENGHO'!Z49-1</f>
        <v>0.63286539716548695</v>
      </c>
      <c r="AA63" s="11">
        <f>+'Indice PondENGHO'!AA61/'Indice PondENGHO'!AA49-1</f>
        <v>0.36767498289950895</v>
      </c>
      <c r="AB63" s="10">
        <f>+'Indice PondENGHO'!AB61/'Indice PondENGHO'!AB49-1</f>
        <v>0.50660818936187146</v>
      </c>
      <c r="AC63" s="3">
        <f>+'Indice PondENGHO'!AC61/'Indice PondENGHO'!AC49-1</f>
        <v>0.52406604810768265</v>
      </c>
      <c r="AD63" s="3">
        <f>+'Indice PondENGHO'!AD61/'Indice PondENGHO'!AD49-1</f>
        <v>0.62579917940623209</v>
      </c>
      <c r="AE63" s="3">
        <f>+'Indice PondENGHO'!AE61/'Indice PondENGHO'!AE49-1</f>
        <v>0.2914776488849975</v>
      </c>
      <c r="AF63" s="3">
        <f>+'Indice PondENGHO'!AF61/'Indice PondENGHO'!AF49-1</f>
        <v>0.45301731624973551</v>
      </c>
      <c r="AG63" s="3">
        <f>+'Indice PondENGHO'!AG61/'Indice PondENGHO'!AG49-1</f>
        <v>0.59094878662785777</v>
      </c>
      <c r="AH63" s="3">
        <f>+'Indice PondENGHO'!AH61/'Indice PondENGHO'!AH49-1</f>
        <v>0.5835037485590846</v>
      </c>
      <c r="AI63" s="3">
        <f>+'Indice PondENGHO'!AI61/'Indice PondENGHO'!AI49-1</f>
        <v>0.33248703656326883</v>
      </c>
      <c r="AJ63" s="3">
        <f>+'Indice PondENGHO'!AJ61/'Indice PondENGHO'!AJ49-1</f>
        <v>0.48810419502938363</v>
      </c>
      <c r="AK63" s="3">
        <f>+'Indice PondENGHO'!AK61/'Indice PondENGHO'!AK49-1</f>
        <v>0.55763448880318078</v>
      </c>
      <c r="AL63" s="3">
        <f>+'Indice PondENGHO'!AL61/'Indice PondENGHO'!AL49-1</f>
        <v>0.63439249288547273</v>
      </c>
      <c r="AM63" s="11">
        <f>+'Indice PondENGHO'!AM61/'Indice PondENGHO'!AM49-1</f>
        <v>0.36757393343552103</v>
      </c>
      <c r="AN63" s="10">
        <f>+'Indice PondENGHO'!AN61/'Indice PondENGHO'!AN49-1</f>
        <v>0.50510948305262326</v>
      </c>
      <c r="AO63" s="3">
        <f>+'Indice PondENGHO'!AO61/'Indice PondENGHO'!AO49-1</f>
        <v>0.5214802248826107</v>
      </c>
      <c r="AP63" s="3">
        <f>+'Indice PondENGHO'!AP61/'Indice PondENGHO'!AP49-1</f>
        <v>0.6295113972788402</v>
      </c>
      <c r="AQ63" s="3">
        <f>+'Indice PondENGHO'!AQ61/'Indice PondENGHO'!AQ49-1</f>
        <v>0.29306156442531361</v>
      </c>
      <c r="AR63" s="3">
        <f>+'Indice PondENGHO'!AR61/'Indice PondENGHO'!AR49-1</f>
        <v>0.4538378588693448</v>
      </c>
      <c r="AS63" s="3">
        <f>+'Indice PondENGHO'!AS61/'Indice PondENGHO'!AS49-1</f>
        <v>0.5901135568219642</v>
      </c>
      <c r="AT63" s="3">
        <f>+'Indice PondENGHO'!AT61/'Indice PondENGHO'!AT49-1</f>
        <v>0.58068325320445879</v>
      </c>
      <c r="AU63" s="3">
        <f>+'Indice PondENGHO'!AU61/'Indice PondENGHO'!AU49-1</f>
        <v>0.3338111509057804</v>
      </c>
      <c r="AV63" s="3">
        <f>+'Indice PondENGHO'!AV61/'Indice PondENGHO'!AV49-1</f>
        <v>0.48736249610603477</v>
      </c>
      <c r="AW63" s="3">
        <f>+'Indice PondENGHO'!AW61/'Indice PondENGHO'!AW49-1</f>
        <v>0.55493018860175036</v>
      </c>
      <c r="AX63" s="3">
        <f>+'Indice PondENGHO'!AX61/'Indice PondENGHO'!AX49-1</f>
        <v>0.63693904157190206</v>
      </c>
      <c r="AY63" s="11">
        <f>+'Indice PondENGHO'!AY61/'Indice PondENGHO'!AY49-1</f>
        <v>0.36722970002839705</v>
      </c>
      <c r="AZ63" s="10">
        <f>+'Indice PondENGHO'!AZ61/'Indice PondENGHO'!AZ49-1</f>
        <v>0.50201609962642624</v>
      </c>
      <c r="BA63" s="3">
        <f>+'Indice PondENGHO'!BA61/'Indice PondENGHO'!BA49-1</f>
        <v>0.51639014635432701</v>
      </c>
      <c r="BB63" s="3">
        <f>+'Indice PondENGHO'!BB61/'Indice PondENGHO'!BB49-1</f>
        <v>0.63364945901411618</v>
      </c>
      <c r="BC63" s="3">
        <f>+'Indice PondENGHO'!BC61/'Indice PondENGHO'!BC49-1</f>
        <v>0.29677272783092423</v>
      </c>
      <c r="BD63" s="3">
        <f>+'Indice PondENGHO'!BD61/'Indice PondENGHO'!BD49-1</f>
        <v>0.45515921374403367</v>
      </c>
      <c r="BE63" s="3">
        <f>+'Indice PondENGHO'!BE61/'Indice PondENGHO'!BE49-1</f>
        <v>0.58988941115207005</v>
      </c>
      <c r="BF63" s="3">
        <f>+'Indice PondENGHO'!BF61/'Indice PondENGHO'!BF49-1</f>
        <v>0.5782332253190261</v>
      </c>
      <c r="BG63" s="3">
        <f>+'Indice PondENGHO'!BG61/'Indice PondENGHO'!BG49-1</f>
        <v>0.33396717230119832</v>
      </c>
      <c r="BH63" s="3">
        <f>+'Indice PondENGHO'!BH61/'Indice PondENGHO'!BH49-1</f>
        <v>0.48945311295252658</v>
      </c>
      <c r="BI63" s="3">
        <f>+'Indice PondENGHO'!BI61/'Indice PondENGHO'!BI49-1</f>
        <v>0.56918302384687847</v>
      </c>
      <c r="BJ63" s="3">
        <f>+'Indice PondENGHO'!BJ61/'Indice PondENGHO'!BJ49-1</f>
        <v>0.64101294419901866</v>
      </c>
      <c r="BK63" s="11">
        <f>+'Indice PondENGHO'!BK61/'Indice PondENGHO'!BK49-1</f>
        <v>0.36716271580176341</v>
      </c>
      <c r="BL63" s="2">
        <f t="shared" si="1"/>
        <v>44501</v>
      </c>
      <c r="BM63" s="10">
        <f>+'Indice PondENGHO'!BL61/'Indice PondENGHO'!BL49-1</f>
        <v>0.50744540232483915</v>
      </c>
      <c r="BN63" s="3">
        <f>+'Indice PondENGHO'!BM61/'Indice PondENGHO'!BM49-1</f>
        <v>0.50823610526591212</v>
      </c>
      <c r="BO63" s="3">
        <f>+'Indice PondENGHO'!BN61/'Indice PondENGHO'!BN49-1</f>
        <v>0.51023590892001369</v>
      </c>
      <c r="BP63" s="3">
        <f>+'Indice PondENGHO'!BO61/'Indice PondENGHO'!BO49-1</f>
        <v>0.51355221343657531</v>
      </c>
      <c r="BQ63" s="11">
        <f>+'Indice PondENGHO'!BP61/'Indice PondENGHO'!BP49-1</f>
        <v>0.5146289809463358</v>
      </c>
      <c r="BR63" s="10">
        <f>+'Indice PondENGHO'!BQ61/'Indice PondENGHO'!BQ49-1</f>
        <v>0.50631731440874939</v>
      </c>
      <c r="BS63" s="3">
        <f>+'Indice PondENGHO'!BR61/'Indice PondENGHO'!BR49-1</f>
        <v>0.52188605565216761</v>
      </c>
      <c r="BT63" s="3">
        <f>+'Indice PondENGHO'!BS61/'Indice PondENGHO'!BS49-1</f>
        <v>0.62805464878882056</v>
      </c>
      <c r="BU63" s="3">
        <f>+'Indice PondENGHO'!BT61/'Indice PondENGHO'!BT49-1</f>
        <v>0.29463652197982104</v>
      </c>
      <c r="BV63" s="3">
        <f>+'Indice PondENGHO'!BU61/'Indice PondENGHO'!BU49-1</f>
        <v>0.45309364710691669</v>
      </c>
      <c r="BW63" s="3">
        <f>+'Indice PondENGHO'!BV61/'Indice PondENGHO'!BV49-1</f>
        <v>0.59016288841959264</v>
      </c>
      <c r="BX63" s="3">
        <f>+'Indice PondENGHO'!BW61/'Indice PondENGHO'!BW49-1</f>
        <v>0.58086987097313347</v>
      </c>
      <c r="BY63" s="3">
        <f>+'Indice PondENGHO'!BX61/'Indice PondENGHO'!BX49-1</f>
        <v>0.33397757902652114</v>
      </c>
      <c r="BZ63" s="3">
        <f>+'Indice PondENGHO'!BY61/'Indice PondENGHO'!BY49-1</f>
        <v>0.48745470595072837</v>
      </c>
      <c r="CA63" s="3">
        <f>+'Indice PondENGHO'!BZ61/'Indice PondENGHO'!BZ49-1</f>
        <v>0.5596637878772821</v>
      </c>
      <c r="CB63" s="3">
        <f>+'Indice PondENGHO'!CA61/'Indice PondENGHO'!CA49-1</f>
        <v>0.63694420126080376</v>
      </c>
      <c r="CC63" s="11">
        <f>+'Indice PondENGHO'!CB61/'Indice PondENGHO'!CB49-1</f>
        <v>0.36742474525692015</v>
      </c>
      <c r="CD63" s="3">
        <f>+'Indice PondENGHO'!CC61/'Indice PondENGHO'!CC49-1</f>
        <v>0.51172570946510931</v>
      </c>
      <c r="CE63" s="3">
        <f>+'Indice PondENGHO'!CD61/'Indice PondENGHO'!CD49-1</f>
        <v>0.51172570946510931</v>
      </c>
      <c r="CF63" s="3">
        <f>+'[3]Infla Interanual PondENGHO'!CD63</f>
        <v>0.51158065145847598</v>
      </c>
      <c r="CG63" s="3"/>
      <c r="CI63" s="74">
        <f t="shared" si="8"/>
        <v>-7.1835786214966557E-3</v>
      </c>
      <c r="CJ63" s="74">
        <f t="shared" si="3"/>
        <v>0</v>
      </c>
      <c r="CK63" s="74">
        <f t="shared" si="9"/>
        <v>-7.1835786214966557E-3</v>
      </c>
      <c r="CL63" s="74"/>
      <c r="CM63" s="74"/>
      <c r="CN63" s="74">
        <f>+'[3]Infla Interanual PondENGHO'!CF63</f>
        <v>-7.0124289578683552E-3</v>
      </c>
      <c r="CP63" s="74">
        <f t="shared" si="17"/>
        <v>-1.7114966362830053E-4</v>
      </c>
      <c r="CT63" s="75">
        <f t="shared" si="10"/>
        <v>0.50744540232483915</v>
      </c>
      <c r="CU63" s="75">
        <f t="shared" si="11"/>
        <v>0.50823610526591212</v>
      </c>
      <c r="CV63" s="75">
        <f t="shared" si="12"/>
        <v>0.51023590892001369</v>
      </c>
      <c r="CW63" s="75">
        <f t="shared" si="13"/>
        <v>0.51355221343657531</v>
      </c>
      <c r="CX63" s="75">
        <f t="shared" si="14"/>
        <v>0.5146289809463358</v>
      </c>
      <c r="CY63" s="76">
        <f>+'[3]Infla Interanual PondENGHO'!BL63</f>
        <v>0.50740410133317382</v>
      </c>
      <c r="CZ63" s="76">
        <f>+'[3]Infla Interanual PondENGHO'!BM63</f>
        <v>0.50813399696627437</v>
      </c>
      <c r="DA63" s="76">
        <f>+'[3]Infla Interanual PondENGHO'!BN63</f>
        <v>0.51012025642654457</v>
      </c>
      <c r="DB63" s="76">
        <f>+'[3]Infla Interanual PondENGHO'!BO63</f>
        <v>0.51339005084126121</v>
      </c>
      <c r="DC63" s="76">
        <f>+'[3]Infla Interanual PondENGHO'!BP63</f>
        <v>0.51441653029104217</v>
      </c>
      <c r="DE63" s="3">
        <f t="shared" si="18"/>
        <v>4.1300991665327302E-5</v>
      </c>
      <c r="DF63" s="3">
        <f t="shared" si="19"/>
        <v>1.021082996377487E-4</v>
      </c>
      <c r="DG63" s="3">
        <f t="shared" si="19"/>
        <v>1.1565249346912054E-4</v>
      </c>
      <c r="DH63" s="3">
        <f t="shared" si="19"/>
        <v>1.6216259531409705E-4</v>
      </c>
      <c r="DI63" s="3">
        <f t="shared" si="20"/>
        <v>2.1245065529362783E-4</v>
      </c>
      <c r="DJ63" s="3">
        <f t="shared" si="15"/>
        <v>1.4505800663333623E-4</v>
      </c>
    </row>
    <row r="64" spans="1:114" x14ac:dyDescent="0.25">
      <c r="A64" s="2">
        <f t="shared" si="0"/>
        <v>44531</v>
      </c>
      <c r="B64" s="1">
        <f t="shared" si="2"/>
        <v>12</v>
      </c>
      <c r="C64" s="1">
        <v>2021</v>
      </c>
      <c r="D64" s="10">
        <f>+'Indice PondENGHO'!D62/'Indice PondENGHO'!D50-1</f>
        <v>0.50036850632203311</v>
      </c>
      <c r="E64" s="3">
        <f>+'Indice PondENGHO'!E62/'Indice PondENGHO'!E50-1</f>
        <v>0.55566056863441338</v>
      </c>
      <c r="F64" s="3">
        <f>+'Indice PondENGHO'!F62/'Indice PondENGHO'!F50-1</f>
        <v>0.63746938055670133</v>
      </c>
      <c r="G64" s="3">
        <f>+'Indice PondENGHO'!G62/'Indice PondENGHO'!G50-1</f>
        <v>0.28816660645309899</v>
      </c>
      <c r="H64" s="3">
        <f>+'Indice PondENGHO'!H62/'Indice PondENGHO'!H50-1</f>
        <v>0.4583641252956987</v>
      </c>
      <c r="I64" s="3">
        <f>+'Indice PondENGHO'!I62/'Indice PondENGHO'!I50-1</f>
        <v>0.52108474719665532</v>
      </c>
      <c r="J64" s="3">
        <f>+'Indice PondENGHO'!J62/'Indice PondENGHO'!J50-1</f>
        <v>0.57976273189736616</v>
      </c>
      <c r="K64" s="3">
        <f>+'Indice PondENGHO'!K62/'Indice PondENGHO'!K50-1</f>
        <v>0.36247176669314096</v>
      </c>
      <c r="L64" s="3">
        <f>+'Indice PondENGHO'!L62/'Indice PondENGHO'!L50-1</f>
        <v>0.46462538151494592</v>
      </c>
      <c r="M64" s="3">
        <f>+'Indice PondENGHO'!M62/'Indice PondENGHO'!M50-1</f>
        <v>0.55166137483671118</v>
      </c>
      <c r="N64" s="3">
        <f>+'Indice PondENGHO'!N62/'Indice PondENGHO'!N50-1</f>
        <v>0.65610776321195563</v>
      </c>
      <c r="O64" s="11">
        <f>+'Indice PondENGHO'!O62/'Indice PondENGHO'!O50-1</f>
        <v>0.38739681997771158</v>
      </c>
      <c r="P64" s="10">
        <f>+'Indice PondENGHO'!P62/'Indice PondENGHO'!P50-1</f>
        <v>0.50183495144831713</v>
      </c>
      <c r="Q64" s="3">
        <f>+'Indice PondENGHO'!Q62/'Indice PondENGHO'!Q50-1</f>
        <v>0.55064996642731412</v>
      </c>
      <c r="R64" s="3">
        <f>+'Indice PondENGHO'!R62/'Indice PondENGHO'!R50-1</f>
        <v>0.64166992566244163</v>
      </c>
      <c r="S64" s="3">
        <f>+'Indice PondENGHO'!S62/'Indice PondENGHO'!S50-1</f>
        <v>0.28539214019371029</v>
      </c>
      <c r="T64" s="3">
        <f>+'Indice PondENGHO'!T62/'Indice PondENGHO'!T50-1</f>
        <v>0.46323364450546078</v>
      </c>
      <c r="U64" s="3">
        <f>+'Indice PondENGHO'!U62/'Indice PondENGHO'!U50-1</f>
        <v>0.52007558059591141</v>
      </c>
      <c r="V64" s="3">
        <f>+'Indice PondENGHO'!V62/'Indice PondENGHO'!V50-1</f>
        <v>0.57968681704537617</v>
      </c>
      <c r="W64" s="3">
        <f>+'Indice PondENGHO'!W62/'Indice PondENGHO'!W50-1</f>
        <v>0.35950670815174468</v>
      </c>
      <c r="X64" s="3">
        <f>+'Indice PondENGHO'!X62/'Indice PondENGHO'!X50-1</f>
        <v>0.46699555656147029</v>
      </c>
      <c r="Y64" s="3">
        <f>+'Indice PondENGHO'!Y62/'Indice PondENGHO'!Y50-1</f>
        <v>0.57052200251949525</v>
      </c>
      <c r="Z64" s="3">
        <f>+'Indice PondENGHO'!Z62/'Indice PondENGHO'!Z50-1</f>
        <v>0.65673615667358365</v>
      </c>
      <c r="AA64" s="11">
        <f>+'Indice PondENGHO'!AA62/'Indice PondENGHO'!AA50-1</f>
        <v>0.38673259755320544</v>
      </c>
      <c r="AB64" s="10">
        <f>+'Indice PondENGHO'!AB62/'Indice PondENGHO'!AB50-1</f>
        <v>0.50296875990090872</v>
      </c>
      <c r="AC64" s="3">
        <f>+'Indice PondENGHO'!AC62/'Indice PondENGHO'!AC50-1</f>
        <v>0.55102144526882824</v>
      </c>
      <c r="AD64" s="3">
        <f>+'Indice PondENGHO'!AD62/'Indice PondENGHO'!AD50-1</f>
        <v>0.6428781116708675</v>
      </c>
      <c r="AE64" s="3">
        <f>+'Indice PondENGHO'!AE62/'Indice PondENGHO'!AE50-1</f>
        <v>0.28156381422271681</v>
      </c>
      <c r="AF64" s="3">
        <f>+'Indice PondENGHO'!AF62/'Indice PondENGHO'!AF50-1</f>
        <v>0.46595224385905176</v>
      </c>
      <c r="AG64" s="3">
        <f>+'Indice PondENGHO'!AG62/'Indice PondENGHO'!AG50-1</f>
        <v>0.52009607068702879</v>
      </c>
      <c r="AH64" s="3">
        <f>+'Indice PondENGHO'!AH62/'Indice PondENGHO'!AH50-1</f>
        <v>0.57970238198634427</v>
      </c>
      <c r="AI64" s="3">
        <f>+'Indice PondENGHO'!AI62/'Indice PondENGHO'!AI50-1</f>
        <v>0.35775351831522184</v>
      </c>
      <c r="AJ64" s="3">
        <f>+'Indice PondENGHO'!AJ62/'Indice PondENGHO'!AJ50-1</f>
        <v>0.46798242636739507</v>
      </c>
      <c r="AK64" s="3">
        <f>+'Indice PondENGHO'!AK62/'Indice PondENGHO'!AK50-1</f>
        <v>0.57573809030677658</v>
      </c>
      <c r="AL64" s="3">
        <f>+'Indice PondENGHO'!AL62/'Indice PondENGHO'!AL50-1</f>
        <v>0.65507017779074683</v>
      </c>
      <c r="AM64" s="11">
        <f>+'Indice PondENGHO'!AM62/'Indice PondENGHO'!AM50-1</f>
        <v>0.38676185831556897</v>
      </c>
      <c r="AN64" s="10">
        <f>+'Indice PondENGHO'!AN62/'Indice PondENGHO'!AN50-1</f>
        <v>0.50336587308658798</v>
      </c>
      <c r="AO64" s="3">
        <f>+'Indice PondENGHO'!AO62/'Indice PondENGHO'!AO50-1</f>
        <v>0.54839687091077916</v>
      </c>
      <c r="AP64" s="3">
        <f>+'Indice PondENGHO'!AP62/'Indice PondENGHO'!AP50-1</f>
        <v>0.64678293215886695</v>
      </c>
      <c r="AQ64" s="3">
        <f>+'Indice PondENGHO'!AQ62/'Indice PondENGHO'!AQ50-1</f>
        <v>0.28263166308535981</v>
      </c>
      <c r="AR64" s="3">
        <f>+'Indice PondENGHO'!AR62/'Indice PondENGHO'!AR50-1</f>
        <v>0.46674808414871882</v>
      </c>
      <c r="AS64" s="3">
        <f>+'Indice PondENGHO'!AS62/'Indice PondENGHO'!AS50-1</f>
        <v>0.51751052238242989</v>
      </c>
      <c r="AT64" s="3">
        <f>+'Indice PondENGHO'!AT62/'Indice PondENGHO'!AT50-1</f>
        <v>0.57956695832047078</v>
      </c>
      <c r="AU64" s="3">
        <f>+'Indice PondENGHO'!AU62/'Indice PondENGHO'!AU50-1</f>
        <v>0.35880711326917547</v>
      </c>
      <c r="AV64" s="3">
        <f>+'Indice PondENGHO'!AV62/'Indice PondENGHO'!AV50-1</f>
        <v>0.4690553344567221</v>
      </c>
      <c r="AW64" s="3">
        <f>+'Indice PondENGHO'!AW62/'Indice PondENGHO'!AW50-1</f>
        <v>0.57302760532373354</v>
      </c>
      <c r="AX64" s="3">
        <f>+'Indice PondENGHO'!AX62/'Indice PondENGHO'!AX50-1</f>
        <v>0.65566827303135922</v>
      </c>
      <c r="AY64" s="11">
        <f>+'Indice PondENGHO'!AY62/'Indice PondENGHO'!AY50-1</f>
        <v>0.38595111774556656</v>
      </c>
      <c r="AZ64" s="10">
        <f>+'Indice PondENGHO'!AZ62/'Indice PondENGHO'!AZ50-1</f>
        <v>0.50386174680755946</v>
      </c>
      <c r="BA64" s="3">
        <f>+'Indice PondENGHO'!BA62/'Indice PondENGHO'!BA50-1</f>
        <v>0.54431597852811553</v>
      </c>
      <c r="BB64" s="3">
        <f>+'Indice PondENGHO'!BB62/'Indice PondENGHO'!BB50-1</f>
        <v>0.6507727875717555</v>
      </c>
      <c r="BC64" s="3">
        <f>+'Indice PondENGHO'!BC62/'Indice PondENGHO'!BC50-1</f>
        <v>0.28470348961147351</v>
      </c>
      <c r="BD64" s="3">
        <f>+'Indice PondENGHO'!BD62/'Indice PondENGHO'!BD50-1</f>
        <v>0.46945554094096953</v>
      </c>
      <c r="BE64" s="3">
        <f>+'Indice PondENGHO'!BE62/'Indice PondENGHO'!BE50-1</f>
        <v>0.51539915278708848</v>
      </c>
      <c r="BF64" s="3">
        <f>+'Indice PondENGHO'!BF62/'Indice PondENGHO'!BF50-1</f>
        <v>0.57895584766046193</v>
      </c>
      <c r="BG64" s="3">
        <f>+'Indice PondENGHO'!BG62/'Indice PondENGHO'!BG50-1</f>
        <v>0.35837970091727511</v>
      </c>
      <c r="BH64" s="3">
        <f>+'Indice PondENGHO'!BH62/'Indice PondENGHO'!BH50-1</f>
        <v>0.47213817511113798</v>
      </c>
      <c r="BI64" s="3">
        <f>+'Indice PondENGHO'!BI62/'Indice PondENGHO'!BI50-1</f>
        <v>0.58977850981633684</v>
      </c>
      <c r="BJ64" s="3">
        <f>+'Indice PondENGHO'!BJ62/'Indice PondENGHO'!BJ50-1</f>
        <v>0.6576927614202368</v>
      </c>
      <c r="BK64" s="11">
        <f>+'Indice PondENGHO'!BK62/'Indice PondENGHO'!BK50-1</f>
        <v>0.38613098565981718</v>
      </c>
      <c r="BL64" s="2">
        <f t="shared" si="1"/>
        <v>44531</v>
      </c>
      <c r="BM64" s="10">
        <f>+'Indice PondENGHO'!BL62/'Indice PondENGHO'!BL50-1</f>
        <v>0.50376090026477005</v>
      </c>
      <c r="BN64" s="3">
        <f>+'Indice PondENGHO'!BM62/'Indice PondENGHO'!BM50-1</f>
        <v>0.50641113503532043</v>
      </c>
      <c r="BO64" s="3">
        <f>+'Indice PondENGHO'!BN62/'Indice PondENGHO'!BN50-1</f>
        <v>0.50772348977305048</v>
      </c>
      <c r="BP64" s="3">
        <f>+'Indice PondENGHO'!BO62/'Indice PondENGHO'!BO50-1</f>
        <v>0.51118121640112624</v>
      </c>
      <c r="BQ64" s="11">
        <f>+'Indice PondENGHO'!BP62/'Indice PondENGHO'!BP50-1</f>
        <v>0.51216718330693323</v>
      </c>
      <c r="BR64" s="10">
        <f>+'Indice PondENGHO'!BQ62/'Indice PondENGHO'!BQ50-1</f>
        <v>0.50256460382062729</v>
      </c>
      <c r="BS64" s="3">
        <f>+'Indice PondENGHO'!BR62/'Indice PondENGHO'!BR50-1</f>
        <v>0.5489937133511309</v>
      </c>
      <c r="BT64" s="3">
        <f>+'Indice PondENGHO'!BS62/'Indice PondENGHO'!BS50-1</f>
        <v>0.64507224762329751</v>
      </c>
      <c r="BU64" s="3">
        <f>+'Indice PondENGHO'!BT62/'Indice PondENGHO'!BT50-1</f>
        <v>0.28420949408483986</v>
      </c>
      <c r="BV64" s="3">
        <f>+'Indice PondENGHO'!BU62/'Indice PondENGHO'!BU50-1</f>
        <v>0.46656113264177224</v>
      </c>
      <c r="BW64" s="3">
        <f>+'Indice PondENGHO'!BV62/'Indice PondENGHO'!BV50-1</f>
        <v>0.51767863222612731</v>
      </c>
      <c r="BX64" s="3">
        <f>+'Indice PondENGHO'!BW62/'Indice PondENGHO'!BW50-1</f>
        <v>0.5794051700337568</v>
      </c>
      <c r="BY64" s="3">
        <f>+'Indice PondENGHO'!BX62/'Indice PondENGHO'!BX50-1</f>
        <v>0.35902041542534335</v>
      </c>
      <c r="BZ64" s="3">
        <f>+'Indice PondENGHO'!BY62/'Indice PondENGHO'!BY50-1</f>
        <v>0.46926252151432757</v>
      </c>
      <c r="CA64" s="3">
        <f>+'Indice PondENGHO'!BZ62/'Indice PondENGHO'!BZ50-1</f>
        <v>0.57848980881123047</v>
      </c>
      <c r="CB64" s="3">
        <f>+'Indice PondENGHO'!CA62/'Indice PondENGHO'!CA50-1</f>
        <v>0.65656142912850446</v>
      </c>
      <c r="CC64" s="11">
        <f>+'Indice PondENGHO'!CB62/'Indice PondENGHO'!CB50-1</f>
        <v>0.3864051851823791</v>
      </c>
      <c r="CD64" s="3">
        <f>+'Indice PondENGHO'!CC62/'Indice PondENGHO'!CC50-1</f>
        <v>0.50922036238141777</v>
      </c>
      <c r="CE64" s="3">
        <f>+'Indice PondENGHO'!CD62/'Indice PondENGHO'!CD50-1</f>
        <v>0.50922036238141777</v>
      </c>
      <c r="CF64" s="3">
        <f>+'[3]Infla Interanual PondENGHO'!CD64</f>
        <v>0.50924388448297497</v>
      </c>
      <c r="CG64" s="3"/>
      <c r="CI64" s="74">
        <f t="shared" si="8"/>
        <v>-8.4062830421631762E-3</v>
      </c>
      <c r="CJ64" s="74">
        <f t="shared" si="3"/>
        <v>0</v>
      </c>
      <c r="CK64" s="74">
        <f t="shared" si="9"/>
        <v>-8.4062830421631762E-3</v>
      </c>
      <c r="CL64" s="74"/>
      <c r="CM64" s="74"/>
      <c r="CN64" s="74">
        <f>+'[3]Infla Interanual PondENGHO'!CF64</f>
        <v>-8.2427725244451633E-3</v>
      </c>
      <c r="CP64" s="74">
        <f t="shared" si="17"/>
        <v>-1.6351051771801295E-4</v>
      </c>
      <c r="CT64" s="75">
        <f t="shared" si="10"/>
        <v>0.50376090026477005</v>
      </c>
      <c r="CU64" s="75">
        <f t="shared" si="11"/>
        <v>0.50641113503532043</v>
      </c>
      <c r="CV64" s="75">
        <f t="shared" si="12"/>
        <v>0.50772348977305048</v>
      </c>
      <c r="CW64" s="75">
        <f t="shared" si="13"/>
        <v>0.51118121640112624</v>
      </c>
      <c r="CX64" s="75">
        <f t="shared" si="14"/>
        <v>0.51216718330693323</v>
      </c>
      <c r="CY64" s="76">
        <f>+'[3]Infla Interanual PondENGHO'!BL64</f>
        <v>0.50389919822509954</v>
      </c>
      <c r="CZ64" s="76">
        <f>+'[3]Infla Interanual PondENGHO'!BM64</f>
        <v>0.50647648756504315</v>
      </c>
      <c r="DA64" s="76">
        <f>+'[3]Infla Interanual PondENGHO'!BN64</f>
        <v>0.50774799498077794</v>
      </c>
      <c r="DB64" s="76">
        <f>+'[3]Infla Interanual PondENGHO'!BO64</f>
        <v>0.51117839434272527</v>
      </c>
      <c r="DC64" s="76">
        <f>+'[3]Infla Interanual PondENGHO'!BP64</f>
        <v>0.51214197074954471</v>
      </c>
      <c r="DE64" s="3">
        <f t="shared" si="18"/>
        <v>-1.3829796032949204E-4</v>
      </c>
      <c r="DF64" s="3">
        <f t="shared" ref="DF64:DH77" si="21">+CU64-CZ64</f>
        <v>-6.5352529722728647E-5</v>
      </c>
      <c r="DG64" s="3">
        <f t="shared" si="21"/>
        <v>-2.4505207727454348E-5</v>
      </c>
      <c r="DH64" s="3">
        <f t="shared" si="21"/>
        <v>2.8220584009641669E-6</v>
      </c>
      <c r="DI64" s="3">
        <f t="shared" si="20"/>
        <v>2.5212557388520906E-5</v>
      </c>
      <c r="DJ64" s="3">
        <f t="shared" si="15"/>
        <v>-2.3522101557205133E-5</v>
      </c>
    </row>
    <row r="65" spans="1:114" x14ac:dyDescent="0.25">
      <c r="A65" s="2">
        <f t="shared" si="0"/>
        <v>44562</v>
      </c>
      <c r="B65" s="1">
        <f t="shared" si="2"/>
        <v>1</v>
      </c>
      <c r="C65" s="1">
        <v>2022</v>
      </c>
      <c r="D65" s="10">
        <f>+'Indice PondENGHO'!D63/'Indice PondENGHO'!D51-1</f>
        <v>0.49761725715089145</v>
      </c>
      <c r="E65" s="3">
        <f>+'Indice PondENGHO'!E63/'Indice PondENGHO'!E51-1</f>
        <v>0.51572252416275211</v>
      </c>
      <c r="F65" s="3">
        <f>+'Indice PondENGHO'!F63/'Indice PondENGHO'!F51-1</f>
        <v>0.65046599568440566</v>
      </c>
      <c r="G65" s="3">
        <f>+'Indice PondENGHO'!G63/'Indice PondENGHO'!G51-1</f>
        <v>0.29111158310359464</v>
      </c>
      <c r="H65" s="3">
        <f>+'Indice PondENGHO'!H63/'Indice PondENGHO'!H51-1</f>
        <v>0.46300326054983532</v>
      </c>
      <c r="I65" s="3">
        <f>+'Indice PondENGHO'!I63/'Indice PondENGHO'!I51-1</f>
        <v>0.52637039203304803</v>
      </c>
      <c r="J65" s="3">
        <f>+'Indice PondENGHO'!J63/'Indice PondENGHO'!J51-1</f>
        <v>0.54549864642836354</v>
      </c>
      <c r="K65" s="3">
        <f>+'Indice PondENGHO'!K63/'Indice PondENGHO'!K51-1</f>
        <v>0.27169203575300904</v>
      </c>
      <c r="L65" s="3">
        <f>+'Indice PondENGHO'!L63/'Indice PondENGHO'!L51-1</f>
        <v>0.45474798354314361</v>
      </c>
      <c r="M65" s="3">
        <f>+'Indice PondENGHO'!M63/'Indice PondENGHO'!M51-1</f>
        <v>0.55712692083196669</v>
      </c>
      <c r="N65" s="3">
        <f>+'Indice PondENGHO'!N63/'Indice PondENGHO'!N51-1</f>
        <v>0.65785253798830667</v>
      </c>
      <c r="O65" s="11">
        <f>+'Indice PondENGHO'!O63/'Indice PondENGHO'!O51-1</f>
        <v>0.41706547169699748</v>
      </c>
      <c r="P65" s="10">
        <f>+'Indice PondENGHO'!P63/'Indice PondENGHO'!P51-1</f>
        <v>0.50134983073199169</v>
      </c>
      <c r="Q65" s="3">
        <f>+'Indice PondENGHO'!Q63/'Indice PondENGHO'!Q51-1</f>
        <v>0.51136847900823446</v>
      </c>
      <c r="R65" s="3">
        <f>+'Indice PondENGHO'!R63/'Indice PondENGHO'!R51-1</f>
        <v>0.65607073611821676</v>
      </c>
      <c r="S65" s="3">
        <f>+'Indice PondENGHO'!S63/'Indice PondENGHO'!S51-1</f>
        <v>0.29117972457296637</v>
      </c>
      <c r="T65" s="3">
        <f>+'Indice PondENGHO'!T63/'Indice PondENGHO'!T51-1</f>
        <v>0.46830535696691733</v>
      </c>
      <c r="U65" s="3">
        <f>+'Indice PondENGHO'!U63/'Indice PondENGHO'!U51-1</f>
        <v>0.52802530315158447</v>
      </c>
      <c r="V65" s="3">
        <f>+'Indice PondENGHO'!V63/'Indice PondENGHO'!V51-1</f>
        <v>0.54788270101218695</v>
      </c>
      <c r="W65" s="3">
        <f>+'Indice PondENGHO'!W63/'Indice PondENGHO'!W51-1</f>
        <v>0.2684839134347341</v>
      </c>
      <c r="X65" s="3">
        <f>+'Indice PondENGHO'!X63/'Indice PondENGHO'!X51-1</f>
        <v>0.45795872877740185</v>
      </c>
      <c r="Y65" s="3">
        <f>+'Indice PondENGHO'!Y63/'Indice PondENGHO'!Y51-1</f>
        <v>0.57686445021586108</v>
      </c>
      <c r="Z65" s="3">
        <f>+'Indice PondENGHO'!Z63/'Indice PondENGHO'!Z51-1</f>
        <v>0.65936281241781103</v>
      </c>
      <c r="AA65" s="11">
        <f>+'Indice PondENGHO'!AA63/'Indice PondENGHO'!AA51-1</f>
        <v>0.41736581417875929</v>
      </c>
      <c r="AB65" s="10">
        <f>+'Indice PondENGHO'!AB63/'Indice PondENGHO'!AB51-1</f>
        <v>0.50373191268189021</v>
      </c>
      <c r="AC65" s="3">
        <f>+'Indice PondENGHO'!AC63/'Indice PondENGHO'!AC51-1</f>
        <v>0.5113275968897748</v>
      </c>
      <c r="AD65" s="3">
        <f>+'Indice PondENGHO'!AD63/'Indice PondENGHO'!AD51-1</f>
        <v>0.65763063164711721</v>
      </c>
      <c r="AE65" s="3">
        <f>+'Indice PondENGHO'!AE63/'Indice PondENGHO'!AE51-1</f>
        <v>0.2882107261478577</v>
      </c>
      <c r="AF65" s="3">
        <f>+'Indice PondENGHO'!AF63/'Indice PondENGHO'!AF51-1</f>
        <v>0.47070844322871386</v>
      </c>
      <c r="AG65" s="3">
        <f>+'Indice PondENGHO'!AG63/'Indice PondENGHO'!AG51-1</f>
        <v>0.52872471152261169</v>
      </c>
      <c r="AH65" s="3">
        <f>+'Indice PondENGHO'!AH63/'Indice PondENGHO'!AH51-1</f>
        <v>0.54898005021223195</v>
      </c>
      <c r="AI65" s="3">
        <f>+'Indice PondENGHO'!AI63/'Indice PondENGHO'!AI51-1</f>
        <v>0.26668145168069879</v>
      </c>
      <c r="AJ65" s="3">
        <f>+'Indice PondENGHO'!AJ63/'Indice PondENGHO'!AJ51-1</f>
        <v>0.45864029385432437</v>
      </c>
      <c r="AK65" s="3">
        <f>+'Indice PondENGHO'!AK63/'Indice PondENGHO'!AK51-1</f>
        <v>0.58182865391601513</v>
      </c>
      <c r="AL65" s="3">
        <f>+'Indice PondENGHO'!AL63/'Indice PondENGHO'!AL51-1</f>
        <v>0.65831036062541237</v>
      </c>
      <c r="AM65" s="11">
        <f>+'Indice PondENGHO'!AM63/'Indice PondENGHO'!AM51-1</f>
        <v>0.41754480461074928</v>
      </c>
      <c r="AN65" s="10">
        <f>+'Indice PondENGHO'!AN63/'Indice PondENGHO'!AN51-1</f>
        <v>0.50529208694073202</v>
      </c>
      <c r="AO65" s="3">
        <f>+'Indice PondENGHO'!AO63/'Indice PondENGHO'!AO51-1</f>
        <v>0.50922355805931629</v>
      </c>
      <c r="AP65" s="3">
        <f>+'Indice PondENGHO'!AP63/'Indice PondENGHO'!AP51-1</f>
        <v>0.6639339105004749</v>
      </c>
      <c r="AQ65" s="3">
        <f>+'Indice PondENGHO'!AQ63/'Indice PondENGHO'!AQ51-1</f>
        <v>0.29180418990276835</v>
      </c>
      <c r="AR65" s="3">
        <f>+'Indice PondENGHO'!AR63/'Indice PondENGHO'!AR51-1</f>
        <v>0.47142631286853365</v>
      </c>
      <c r="AS65" s="3">
        <f>+'Indice PondENGHO'!AS63/'Indice PondENGHO'!AS51-1</f>
        <v>0.52960784421792195</v>
      </c>
      <c r="AT65" s="3">
        <f>+'Indice PondENGHO'!AT63/'Indice PondENGHO'!AT51-1</f>
        <v>0.55087442765237649</v>
      </c>
      <c r="AU65" s="3">
        <f>+'Indice PondENGHO'!AU63/'Indice PondENGHO'!AU51-1</f>
        <v>0.26710351260715548</v>
      </c>
      <c r="AV65" s="3">
        <f>+'Indice PondENGHO'!AV63/'Indice PondENGHO'!AV51-1</f>
        <v>0.46197727908042041</v>
      </c>
      <c r="AW65" s="3">
        <f>+'Indice PondENGHO'!AW63/'Indice PondENGHO'!AW51-1</f>
        <v>0.57900235275846601</v>
      </c>
      <c r="AX65" s="3">
        <f>+'Indice PondENGHO'!AX63/'Indice PondENGHO'!AX51-1</f>
        <v>0.66029887136582621</v>
      </c>
      <c r="AY65" s="11">
        <f>+'Indice PondENGHO'!AY63/'Indice PondENGHO'!AY51-1</f>
        <v>0.41708659630148404</v>
      </c>
      <c r="AZ65" s="10">
        <f>+'Indice PondENGHO'!AZ63/'Indice PondENGHO'!AZ51-1</f>
        <v>0.50846137111566581</v>
      </c>
      <c r="BA65" s="3">
        <f>+'Indice PondENGHO'!BA63/'Indice PondENGHO'!BA51-1</f>
        <v>0.50581092847925779</v>
      </c>
      <c r="BB65" s="3">
        <f>+'Indice PondENGHO'!BB63/'Indice PondENGHO'!BB51-1</f>
        <v>0.67032536818133104</v>
      </c>
      <c r="BC65" s="3">
        <f>+'Indice PondENGHO'!BC63/'Indice PondENGHO'!BC51-1</f>
        <v>0.2977748724400815</v>
      </c>
      <c r="BD65" s="3">
        <f>+'Indice PondENGHO'!BD63/'Indice PondENGHO'!BD51-1</f>
        <v>0.47565610835629624</v>
      </c>
      <c r="BE65" s="3">
        <f>+'Indice PondENGHO'!BE63/'Indice PondENGHO'!BE51-1</f>
        <v>0.53068874834395552</v>
      </c>
      <c r="BF65" s="3">
        <f>+'Indice PondENGHO'!BF63/'Indice PondENGHO'!BF51-1</f>
        <v>0.55109089016392443</v>
      </c>
      <c r="BG65" s="3">
        <f>+'Indice PondENGHO'!BG63/'Indice PondENGHO'!BG51-1</f>
        <v>0.26584313504738266</v>
      </c>
      <c r="BH65" s="3">
        <f>+'Indice PondENGHO'!BH63/'Indice PondENGHO'!BH51-1</f>
        <v>0.46640159479653986</v>
      </c>
      <c r="BI65" s="3">
        <f>+'Indice PondENGHO'!BI63/'Indice PondENGHO'!BI51-1</f>
        <v>0.5953477959946567</v>
      </c>
      <c r="BJ65" s="3">
        <f>+'Indice PondENGHO'!BJ63/'Indice PondENGHO'!BJ51-1</f>
        <v>0.66222417818238211</v>
      </c>
      <c r="BK65" s="11">
        <f>+'Indice PondENGHO'!BK63/'Indice PondENGHO'!BK51-1</f>
        <v>0.41850420527602439</v>
      </c>
      <c r="BL65" s="2">
        <f t="shared" si="1"/>
        <v>44562</v>
      </c>
      <c r="BM65" s="3">
        <f>+'Indice PondENGHO'!BL63/'Indice PondENGHO'!BL51-1</f>
        <v>0.4989235458025445</v>
      </c>
      <c r="BN65" s="3">
        <f>+'Indice PondENGHO'!BM63/'Indice PondENGHO'!BM51-1</f>
        <v>0.50239667699334634</v>
      </c>
      <c r="BO65" s="3">
        <f>+'Indice PondENGHO'!BN63/'Indice PondENGHO'!BN51-1</f>
        <v>0.50477304573361703</v>
      </c>
      <c r="BP65" s="3">
        <f>+'Indice PondENGHO'!BO63/'Indice PondENGHO'!BO51-1</f>
        <v>0.50947670262420264</v>
      </c>
      <c r="BQ65" s="3">
        <f>+'Indice PondENGHO'!BP63/'Indice PondENGHO'!BP51-1</f>
        <v>0.51296521427377173</v>
      </c>
      <c r="BR65" s="10">
        <f>+'Indice PondENGHO'!BQ63/'Indice PondENGHO'!BQ51-1</f>
        <v>0.50355014304206547</v>
      </c>
      <c r="BS65" s="3">
        <f>+'Indice PondENGHO'!BR63/'Indice PondENGHO'!BR51-1</f>
        <v>0.50981384156062881</v>
      </c>
      <c r="BT65" s="3">
        <f>+'Indice PondENGHO'!BS63/'Indice PondENGHO'!BS51-1</f>
        <v>0.66143189989682893</v>
      </c>
      <c r="BU65" s="3">
        <f>+'Indice PondENGHO'!BT63/'Indice PondENGHO'!BT51-1</f>
        <v>0.29293068718861814</v>
      </c>
      <c r="BV65" s="3">
        <f>+'Indice PondENGHO'!BU63/'Indice PondENGHO'!BU51-1</f>
        <v>0.47193156004928505</v>
      </c>
      <c r="BW65" s="3">
        <f>+'Indice PondENGHO'!BV63/'Indice PondENGHO'!BV51-1</f>
        <v>0.52945344996498211</v>
      </c>
      <c r="BX65" s="3">
        <f>+'Indice PondENGHO'!BW63/'Indice PondENGHO'!BW51-1</f>
        <v>0.54974895176009198</v>
      </c>
      <c r="BY65" s="3">
        <f>+'Indice PondENGHO'!BX63/'Indice PondENGHO'!BX51-1</f>
        <v>0.26741814958810561</v>
      </c>
      <c r="BZ65" s="3">
        <f>+'Indice PondENGHO'!BY63/'Indice PondENGHO'!BY51-1</f>
        <v>0.46173763585704708</v>
      </c>
      <c r="CA65" s="3">
        <f>+'Indice PondENGHO'!BZ63/'Indice PondENGHO'!BZ51-1</f>
        <v>0.58433953353919033</v>
      </c>
      <c r="CB65" s="3">
        <f>+'Indice PondENGHO'!CA63/'Indice PondENGHO'!CA51-1</f>
        <v>0.6604473427946127</v>
      </c>
      <c r="CC65" s="11">
        <f>+'Indice PondENGHO'!CB63/'Indice PondENGHO'!CB51-1</f>
        <v>0.41772531694354242</v>
      </c>
      <c r="CD65" s="3">
        <f>+'Indice PondENGHO'!CC63/'Indice PondENGHO'!CC51-1</f>
        <v>0.50734051484023968</v>
      </c>
      <c r="CE65" s="3">
        <f>+'Indice PondENGHO'!CD63/'Indice PondENGHO'!CD51-1</f>
        <v>0.50734051484023968</v>
      </c>
      <c r="CF65" s="3">
        <f>+'[3]Infla Interanual PondENGHO'!CD65</f>
        <v>0.50634142015374661</v>
      </c>
      <c r="CG65" s="3"/>
      <c r="CI65" s="74">
        <f t="shared" si="8"/>
        <v>-1.4041668471227231E-2</v>
      </c>
      <c r="CJ65" s="74">
        <f t="shared" si="3"/>
        <v>0</v>
      </c>
      <c r="CK65" s="74">
        <f t="shared" si="9"/>
        <v>-1.4041668471227231E-2</v>
      </c>
      <c r="CL65" s="74"/>
      <c r="CM65" s="74"/>
      <c r="CN65" s="74">
        <f>+'[3]Infla Interanual PondENGHO'!CF65</f>
        <v>-1.3776473163437331E-2</v>
      </c>
      <c r="CP65" s="74">
        <f t="shared" si="17"/>
        <v>-2.6519530778990053E-4</v>
      </c>
      <c r="CT65" s="75">
        <f t="shared" si="10"/>
        <v>0.4989235458025445</v>
      </c>
      <c r="CU65" s="75">
        <f t="shared" si="11"/>
        <v>0.50239667699334634</v>
      </c>
      <c r="CV65" s="75">
        <f t="shared" si="12"/>
        <v>0.50477304573361703</v>
      </c>
      <c r="CW65" s="75">
        <f t="shared" si="13"/>
        <v>0.50947670262420264</v>
      </c>
      <c r="CX65" s="75">
        <f t="shared" si="14"/>
        <v>0.51296521427377173</v>
      </c>
      <c r="CY65" s="76">
        <f>+'[3]Infla Interanual PondENGHO'!BL65</f>
        <v>0.49809961588981944</v>
      </c>
      <c r="CZ65" s="76">
        <f>+'[3]Infla Interanual PondENGHO'!BM65</f>
        <v>0.50146239567975104</v>
      </c>
      <c r="DA65" s="76">
        <f>+'[3]Infla Interanual PondENGHO'!BN65</f>
        <v>0.50378211646729509</v>
      </c>
      <c r="DB65" s="76">
        <f>+'[3]Infla Interanual PondENGHO'!BO65</f>
        <v>0.50845899392581995</v>
      </c>
      <c r="DC65" s="76">
        <f>+'[3]Infla Interanual PondENGHO'!BP65</f>
        <v>0.51187608905325677</v>
      </c>
      <c r="DE65" s="3">
        <f t="shared" si="18"/>
        <v>8.2392991272506322E-4</v>
      </c>
      <c r="DF65" s="3">
        <f t="shared" si="21"/>
        <v>9.3428131359529765E-4</v>
      </c>
      <c r="DG65" s="3">
        <f t="shared" si="21"/>
        <v>9.9092926632193823E-4</v>
      </c>
      <c r="DH65" s="3">
        <f t="shared" si="21"/>
        <v>1.0177086983826911E-3</v>
      </c>
      <c r="DI65" s="3">
        <f t="shared" si="20"/>
        <v>1.0891252205149637E-3</v>
      </c>
      <c r="DJ65" s="3">
        <f t="shared" si="15"/>
        <v>9.9909468649306277E-4</v>
      </c>
    </row>
    <row r="66" spans="1:114" x14ac:dyDescent="0.25">
      <c r="A66" s="2">
        <f t="shared" si="0"/>
        <v>44593</v>
      </c>
      <c r="B66" s="1">
        <f t="shared" si="2"/>
        <v>2</v>
      </c>
      <c r="C66" s="1">
        <v>2022</v>
      </c>
      <c r="D66" s="10">
        <f>+'Indice PondENGHO'!D64/'Indice PondENGHO'!D52-1</f>
        <v>0.54622523403872081</v>
      </c>
      <c r="E66" s="3">
        <f>+'Indice PondENGHO'!E64/'Indice PondENGHO'!E52-1</f>
        <v>0.5063293192756062</v>
      </c>
      <c r="F66" s="3">
        <f>+'Indice PondENGHO'!F64/'Indice PondENGHO'!F52-1</f>
        <v>0.65837227946779175</v>
      </c>
      <c r="G66" s="3">
        <f>+'Indice PondENGHO'!G64/'Indice PondENGHO'!G52-1</f>
        <v>0.30008487260574324</v>
      </c>
      <c r="H66" s="3">
        <f>+'Indice PondENGHO'!H64/'Indice PondENGHO'!H52-1</f>
        <v>0.46169430642844222</v>
      </c>
      <c r="I66" s="3">
        <f>+'Indice PondENGHO'!I64/'Indice PondENGHO'!I52-1</f>
        <v>0.52834301237869252</v>
      </c>
      <c r="J66" s="3">
        <f>+'Indice PondENGHO'!J64/'Indice PondENGHO'!J52-1</f>
        <v>0.5513383111901673</v>
      </c>
      <c r="K66" s="3">
        <f>+'Indice PondENGHO'!K64/'Indice PondENGHO'!K52-1</f>
        <v>0.26809340749808497</v>
      </c>
      <c r="L66" s="3">
        <f>+'Indice PondENGHO'!L64/'Indice PondENGHO'!L52-1</f>
        <v>0.4604057811377813</v>
      </c>
      <c r="M66" s="3">
        <f>+'Indice PondENGHO'!M64/'Indice PondENGHO'!M52-1</f>
        <v>0.60123981118030811</v>
      </c>
      <c r="N66" s="3">
        <f>+'Indice PondENGHO'!N64/'Indice PondENGHO'!N52-1</f>
        <v>0.64848504295333398</v>
      </c>
      <c r="O66" s="11">
        <f>+'Indice PondENGHO'!O64/'Indice PondENGHO'!O52-1</f>
        <v>0.43281723098732905</v>
      </c>
      <c r="P66" s="10">
        <f>+'Indice PondENGHO'!P64/'Indice PondENGHO'!P52-1</f>
        <v>0.55208104524399193</v>
      </c>
      <c r="Q66" s="3">
        <f>+'Indice PondENGHO'!Q64/'Indice PondENGHO'!Q52-1</f>
        <v>0.50068105965336929</v>
      </c>
      <c r="R66" s="3">
        <f>+'Indice PondENGHO'!R64/'Indice PondENGHO'!R52-1</f>
        <v>0.66470477487771262</v>
      </c>
      <c r="S66" s="3">
        <f>+'Indice PondENGHO'!S64/'Indice PondENGHO'!S52-1</f>
        <v>0.29995622697778468</v>
      </c>
      <c r="T66" s="3">
        <f>+'Indice PondENGHO'!T64/'Indice PondENGHO'!T52-1</f>
        <v>0.466014979965794</v>
      </c>
      <c r="U66" s="3">
        <f>+'Indice PondENGHO'!U64/'Indice PondENGHO'!U52-1</f>
        <v>0.53074542083022891</v>
      </c>
      <c r="V66" s="3">
        <f>+'Indice PondENGHO'!V64/'Indice PondENGHO'!V52-1</f>
        <v>0.55212319740563465</v>
      </c>
      <c r="W66" s="3">
        <f>+'Indice PondENGHO'!W64/'Indice PondENGHO'!W52-1</f>
        <v>0.2660008657583961</v>
      </c>
      <c r="X66" s="3">
        <f>+'Indice PondENGHO'!X64/'Indice PondENGHO'!X52-1</f>
        <v>0.46153027363701415</v>
      </c>
      <c r="Y66" s="3">
        <f>+'Indice PondENGHO'!Y64/'Indice PondENGHO'!Y52-1</f>
        <v>0.61751769650562349</v>
      </c>
      <c r="Z66" s="3">
        <f>+'Indice PondENGHO'!Z64/'Indice PondENGHO'!Z52-1</f>
        <v>0.64666240449249734</v>
      </c>
      <c r="AA66" s="11">
        <f>+'Indice PondENGHO'!AA64/'Indice PondENGHO'!AA52-1</f>
        <v>0.4326724288399677</v>
      </c>
      <c r="AB66" s="10">
        <f>+'Indice PondENGHO'!AB64/'Indice PondENGHO'!AB52-1</f>
        <v>0.55560517382998609</v>
      </c>
      <c r="AC66" s="3">
        <f>+'Indice PondENGHO'!AC64/'Indice PondENGHO'!AC52-1</f>
        <v>0.50001492352758081</v>
      </c>
      <c r="AD66" s="3">
        <f>+'Indice PondENGHO'!AD64/'Indice PondENGHO'!AD52-1</f>
        <v>0.6668267837786559</v>
      </c>
      <c r="AE66" s="3">
        <f>+'Indice PondENGHO'!AE64/'Indice PondENGHO'!AE52-1</f>
        <v>0.29848031485156734</v>
      </c>
      <c r="AF66" s="3">
        <f>+'Indice PondENGHO'!AF64/'Indice PondENGHO'!AF52-1</f>
        <v>0.46864437814157656</v>
      </c>
      <c r="AG66" s="3">
        <f>+'Indice PondENGHO'!AG64/'Indice PondENGHO'!AG52-1</f>
        <v>0.53177385737038696</v>
      </c>
      <c r="AH66" s="3">
        <f>+'Indice PondENGHO'!AH64/'Indice PondENGHO'!AH52-1</f>
        <v>0.55294046360325688</v>
      </c>
      <c r="AI66" s="3">
        <f>+'Indice PondENGHO'!AI64/'Indice PondENGHO'!AI52-1</f>
        <v>0.2642607688353491</v>
      </c>
      <c r="AJ66" s="3">
        <f>+'Indice PondENGHO'!AJ64/'Indice PondENGHO'!AJ52-1</f>
        <v>0.46128883700506584</v>
      </c>
      <c r="AK66" s="3">
        <f>+'Indice PondENGHO'!AK64/'Indice PondENGHO'!AK52-1</f>
        <v>0.621655689794824</v>
      </c>
      <c r="AL66" s="3">
        <f>+'Indice PondENGHO'!AL64/'Indice PondENGHO'!AL52-1</f>
        <v>0.64193014858747954</v>
      </c>
      <c r="AM66" s="11">
        <f>+'Indice PondENGHO'!AM64/'Indice PondENGHO'!AM52-1</f>
        <v>0.4325248763173879</v>
      </c>
      <c r="AN66" s="10">
        <f>+'Indice PondENGHO'!AN64/'Indice PondENGHO'!AN52-1</f>
        <v>0.55765802167409517</v>
      </c>
      <c r="AO66" s="3">
        <f>+'Indice PondENGHO'!AO64/'Indice PondENGHO'!AO52-1</f>
        <v>0.49772993559847811</v>
      </c>
      <c r="AP66" s="3">
        <f>+'Indice PondENGHO'!AP64/'Indice PondENGHO'!AP52-1</f>
        <v>0.67396540200149135</v>
      </c>
      <c r="AQ66" s="3">
        <f>+'Indice PondENGHO'!AQ64/'Indice PondENGHO'!AQ52-1</f>
        <v>0.30228176325484046</v>
      </c>
      <c r="AR66" s="3">
        <f>+'Indice PondENGHO'!AR64/'Indice PondENGHO'!AR52-1</f>
        <v>0.46909092811856579</v>
      </c>
      <c r="AS66" s="3">
        <f>+'Indice PondENGHO'!AS64/'Indice PondENGHO'!AS52-1</f>
        <v>0.53222676353154452</v>
      </c>
      <c r="AT66" s="3">
        <f>+'Indice PondENGHO'!AT64/'Indice PondENGHO'!AT52-1</f>
        <v>0.55300077864987074</v>
      </c>
      <c r="AU66" s="3">
        <f>+'Indice PondENGHO'!AU64/'Indice PondENGHO'!AU52-1</f>
        <v>0.26394891310433133</v>
      </c>
      <c r="AV66" s="3">
        <f>+'Indice PondENGHO'!AV64/'Indice PondENGHO'!AV52-1</f>
        <v>0.46252941860580288</v>
      </c>
      <c r="AW66" s="3">
        <f>+'Indice PondENGHO'!AW64/'Indice PondENGHO'!AW52-1</f>
        <v>0.61815732874818896</v>
      </c>
      <c r="AX66" s="3">
        <f>+'Indice PondENGHO'!AX64/'Indice PondENGHO'!AX52-1</f>
        <v>0.64364288260939584</v>
      </c>
      <c r="AY66" s="11">
        <f>+'Indice PondENGHO'!AY64/'Indice PondENGHO'!AY52-1</f>
        <v>0.43198577100961422</v>
      </c>
      <c r="AZ66" s="10">
        <f>+'Indice PondENGHO'!AZ64/'Indice PondENGHO'!AZ52-1</f>
        <v>0.56232158695914425</v>
      </c>
      <c r="BA66" s="3">
        <f>+'Indice PondENGHO'!BA64/'Indice PondENGHO'!BA52-1</f>
        <v>0.49372855974312668</v>
      </c>
      <c r="BB66" s="3">
        <f>+'Indice PondENGHO'!BB64/'Indice PondENGHO'!BB52-1</f>
        <v>0.68133535414343727</v>
      </c>
      <c r="BC66" s="3">
        <f>+'Indice PondENGHO'!BC64/'Indice PondENGHO'!BC52-1</f>
        <v>0.30819454679084357</v>
      </c>
      <c r="BD66" s="3">
        <f>+'Indice PondENGHO'!BD64/'Indice PondENGHO'!BD52-1</f>
        <v>0.47136903998610213</v>
      </c>
      <c r="BE66" s="3">
        <f>+'Indice PondENGHO'!BE64/'Indice PondENGHO'!BE52-1</f>
        <v>0.53319172930272796</v>
      </c>
      <c r="BF66" s="3">
        <f>+'Indice PondENGHO'!BF64/'Indice PondENGHO'!BF52-1</f>
        <v>0.55226235255852085</v>
      </c>
      <c r="BG66" s="3">
        <f>+'Indice PondENGHO'!BG64/'Indice PondENGHO'!BG52-1</f>
        <v>0.26295758942986169</v>
      </c>
      <c r="BH66" s="3">
        <f>+'Indice PondENGHO'!BH64/'Indice PondENGHO'!BH52-1</f>
        <v>0.4633157445388123</v>
      </c>
      <c r="BI66" s="3">
        <f>+'Indice PondENGHO'!BI64/'Indice PondENGHO'!BI52-1</f>
        <v>0.63300900759033851</v>
      </c>
      <c r="BJ66" s="3">
        <f>+'Indice PondENGHO'!BJ64/'Indice PondENGHO'!BJ52-1</f>
        <v>0.64309774422946342</v>
      </c>
      <c r="BK66" s="11">
        <f>+'Indice PondENGHO'!BK64/'Indice PondENGHO'!BK52-1</f>
        <v>0.43336265863944701</v>
      </c>
      <c r="BL66" s="2">
        <f t="shared" si="1"/>
        <v>44593</v>
      </c>
      <c r="BM66" s="3">
        <f>+'Indice PondENGHO'!BL64/'Indice PondENGHO'!BL52-1</f>
        <v>0.52243990214657932</v>
      </c>
      <c r="BN66" s="3">
        <f>+'Indice PondENGHO'!BM64/'Indice PondENGHO'!BM52-1</f>
        <v>0.52288678874454475</v>
      </c>
      <c r="BO66" s="3">
        <f>+'Indice PondENGHO'!BN64/'Indice PondENGHO'!BN52-1</f>
        <v>0.52420318542522049</v>
      </c>
      <c r="BP66" s="3">
        <f>+'Indice PondENGHO'!BO64/'Indice PondENGHO'!BO52-1</f>
        <v>0.52597588538818951</v>
      </c>
      <c r="BQ66" s="3">
        <f>+'Indice PondENGHO'!BP64/'Indice PondENGHO'!BP52-1</f>
        <v>0.52527833578568406</v>
      </c>
      <c r="BR66" s="10">
        <f>+'Indice PondENGHO'!BQ64/'Indice PondENGHO'!BQ52-1</f>
        <v>0.55516124440497006</v>
      </c>
      <c r="BS66" s="3">
        <f>+'Indice PondENGHO'!BR64/'Indice PondENGHO'!BR52-1</f>
        <v>0.49860219098539482</v>
      </c>
      <c r="BT66" s="3">
        <f>+'Indice PondENGHO'!BS64/'Indice PondENGHO'!BS52-1</f>
        <v>0.67106331928649166</v>
      </c>
      <c r="BU66" s="3">
        <f>+'Indice PondENGHO'!BT64/'Indice PondENGHO'!BT52-1</f>
        <v>0.3029035474301669</v>
      </c>
      <c r="BV66" s="3">
        <f>+'Indice PondENGHO'!BU64/'Indice PondENGHO'!BU52-1</f>
        <v>0.46892468201490578</v>
      </c>
      <c r="BW66" s="3">
        <f>+'Indice PondENGHO'!BV64/'Indice PondENGHO'!BV52-1</f>
        <v>0.53205814966872822</v>
      </c>
      <c r="BX66" s="3">
        <f>+'Indice PondENGHO'!BW64/'Indice PondENGHO'!BW52-1</f>
        <v>0.55245825695010398</v>
      </c>
      <c r="BY66" s="3">
        <f>+'Indice PondENGHO'!BX64/'Indice PondENGHO'!BX52-1</f>
        <v>0.26454773930584219</v>
      </c>
      <c r="BZ66" s="3">
        <f>+'Indice PondENGHO'!BY64/'Indice PondENGHO'!BY52-1</f>
        <v>0.46225366870697848</v>
      </c>
      <c r="CA66" s="3">
        <f>+'Indice PondENGHO'!BZ64/'Indice PondENGHO'!BZ52-1</f>
        <v>0.62352809183490288</v>
      </c>
      <c r="CB66" s="3">
        <f>+'Indice PondENGHO'!CA64/'Indice PondENGHO'!CA52-1</f>
        <v>0.64391330818983006</v>
      </c>
      <c r="CC66" s="11">
        <f>+'Indice PondENGHO'!CB64/'Indice PondENGHO'!CB52-1</f>
        <v>0.43276366712592806</v>
      </c>
      <c r="CD66" s="3">
        <f>+'Indice PondENGHO'!CC64/'Indice PondENGHO'!CC52-1</f>
        <v>0.52451764661901401</v>
      </c>
      <c r="CE66" s="3">
        <f>+'Indice PondENGHO'!CD64/'Indice PondENGHO'!CD52-1</f>
        <v>0.52451764661901401</v>
      </c>
      <c r="CF66" s="3">
        <f>+'[3]Infla Interanual PondENGHO'!CD66</f>
        <v>0.52310856405585349</v>
      </c>
      <c r="CG66" s="3"/>
      <c r="CI66" s="74">
        <f t="shared" si="8"/>
        <v>-2.8384336391047427E-3</v>
      </c>
      <c r="CJ66" s="74">
        <f t="shared" si="3"/>
        <v>0</v>
      </c>
      <c r="CK66" s="74">
        <f t="shared" si="9"/>
        <v>-2.8384336391047427E-3</v>
      </c>
      <c r="CL66" s="74"/>
      <c r="CM66" s="74"/>
      <c r="CN66" s="74">
        <f>+'[3]Infla Interanual PondENGHO'!CF66</f>
        <v>-2.7157786088414237E-3</v>
      </c>
      <c r="CP66" s="74">
        <f t="shared" si="17"/>
        <v>-1.2265503026331892E-4</v>
      </c>
      <c r="CT66" s="75">
        <f t="shared" si="10"/>
        <v>0.52243990214657932</v>
      </c>
      <c r="CU66" s="75">
        <f t="shared" si="11"/>
        <v>0.52288678874454475</v>
      </c>
      <c r="CV66" s="75">
        <f t="shared" si="12"/>
        <v>0.52420318542522049</v>
      </c>
      <c r="CW66" s="75">
        <f t="shared" si="13"/>
        <v>0.52597588538818951</v>
      </c>
      <c r="CX66" s="75">
        <f t="shared" si="14"/>
        <v>0.52527833578568406</v>
      </c>
      <c r="CY66" s="76">
        <f>+'[3]Infla Interanual PondENGHO'!BL66</f>
        <v>0.52112864837319406</v>
      </c>
      <c r="CZ66" s="76">
        <f>+'[3]Infla Interanual PondENGHO'!BM66</f>
        <v>0.52148660739683383</v>
      </c>
      <c r="DA66" s="76">
        <f>+'[3]Infla Interanual PondENGHO'!BN66</f>
        <v>0.52277622615791386</v>
      </c>
      <c r="DB66" s="76">
        <f>+'[3]Infla Interanual PondENGHO'!BO66</f>
        <v>0.52455897735103485</v>
      </c>
      <c r="DC66" s="76">
        <f>+'[3]Infla Interanual PondENGHO'!BP66</f>
        <v>0.52384442698203548</v>
      </c>
      <c r="DE66" s="3">
        <f t="shared" si="18"/>
        <v>1.3112537733852569E-3</v>
      </c>
      <c r="DF66" s="3">
        <f t="shared" si="21"/>
        <v>1.400181347710916E-3</v>
      </c>
      <c r="DG66" s="3">
        <f t="shared" si="21"/>
        <v>1.4269592673066267E-3</v>
      </c>
      <c r="DH66" s="3">
        <f t="shared" si="21"/>
        <v>1.4169080371546627E-3</v>
      </c>
      <c r="DI66" s="3">
        <f t="shared" si="20"/>
        <v>1.4339088036485759E-3</v>
      </c>
      <c r="DJ66" s="3">
        <f t="shared" si="15"/>
        <v>1.4090825631605242E-3</v>
      </c>
    </row>
    <row r="67" spans="1:114" x14ac:dyDescent="0.25">
      <c r="A67" s="2">
        <f t="shared" si="0"/>
        <v>44621</v>
      </c>
      <c r="B67" s="1">
        <f t="shared" si="2"/>
        <v>3</v>
      </c>
      <c r="C67" s="1">
        <v>2022</v>
      </c>
      <c r="D67" s="10">
        <f>+'Indice PondENGHO'!D65/'Indice PondENGHO'!D53-1</f>
        <v>0.59462009157958962</v>
      </c>
      <c r="E67" s="3">
        <f>+'Indice PondENGHO'!E65/'Indice PondENGHO'!E53-1</f>
        <v>0.49226107029474808</v>
      </c>
      <c r="F67" s="3">
        <f>+'Indice PondENGHO'!F65/'Indice PondENGHO'!F53-1</f>
        <v>0.66823384190196333</v>
      </c>
      <c r="G67" s="3">
        <f>+'Indice PondENGHO'!G65/'Indice PondENGHO'!G53-1</f>
        <v>0.38433530987323739</v>
      </c>
      <c r="H67" s="3">
        <f>+'Indice PondENGHO'!H65/'Indice PondENGHO'!H53-1</f>
        <v>0.47926070010407895</v>
      </c>
      <c r="I67" s="3">
        <f>+'Indice PondENGHO'!I65/'Indice PondENGHO'!I53-1</f>
        <v>0.54245299856402718</v>
      </c>
      <c r="J67" s="3">
        <f>+'Indice PondENGHO'!J65/'Indice PondENGHO'!J53-1</f>
        <v>0.57295064311800536</v>
      </c>
      <c r="K67" s="3">
        <f>+'Indice PondENGHO'!K65/'Indice PondENGHO'!K53-1</f>
        <v>0.30954256527314361</v>
      </c>
      <c r="L67" s="3">
        <f>+'Indice PondENGHO'!L65/'Indice PondENGHO'!L53-1</f>
        <v>0.43548365600575534</v>
      </c>
      <c r="M67" s="3">
        <f>+'Indice PondENGHO'!M65/'Indice PondENGHO'!M53-1</f>
        <v>0.52834507725873636</v>
      </c>
      <c r="N67" s="3">
        <f>+'Indice PondENGHO'!N65/'Indice PondENGHO'!N53-1</f>
        <v>0.67932736309626618</v>
      </c>
      <c r="O67" s="11">
        <f>+'Indice PondENGHO'!O65/'Indice PondENGHO'!O53-1</f>
        <v>0.47738601439065453</v>
      </c>
      <c r="P67" s="10">
        <f>+'Indice PondENGHO'!P65/'Indice PondENGHO'!P53-1</f>
        <v>0.59684692777878712</v>
      </c>
      <c r="Q67" s="3">
        <f>+'Indice PondENGHO'!Q65/'Indice PondENGHO'!Q53-1</f>
        <v>0.48793443198381925</v>
      </c>
      <c r="R67" s="3">
        <f>+'Indice PondENGHO'!R65/'Indice PondENGHO'!R53-1</f>
        <v>0.67003106412105429</v>
      </c>
      <c r="S67" s="3">
        <f>+'Indice PondENGHO'!S65/'Indice PondENGHO'!S53-1</f>
        <v>0.38115896817696004</v>
      </c>
      <c r="T67" s="3">
        <f>+'Indice PondENGHO'!T65/'Indice PondENGHO'!T53-1</f>
        <v>0.48385728308329923</v>
      </c>
      <c r="U67" s="3">
        <f>+'Indice PondENGHO'!U65/'Indice PondENGHO'!U53-1</f>
        <v>0.54461661625500546</v>
      </c>
      <c r="V67" s="3">
        <f>+'Indice PondENGHO'!V65/'Indice PondENGHO'!V53-1</f>
        <v>0.57283827328864123</v>
      </c>
      <c r="W67" s="3">
        <f>+'Indice PondENGHO'!W65/'Indice PondENGHO'!W53-1</f>
        <v>0.30702139709956411</v>
      </c>
      <c r="X67" s="3">
        <f>+'Indice PondENGHO'!X65/'Indice PondENGHO'!X53-1</f>
        <v>0.43300044342384703</v>
      </c>
      <c r="Y67" s="3">
        <f>+'Indice PondENGHO'!Y65/'Indice PondENGHO'!Y53-1</f>
        <v>0.53641295383103094</v>
      </c>
      <c r="Z67" s="3">
        <f>+'Indice PondENGHO'!Z65/'Indice PondENGHO'!Z53-1</f>
        <v>0.68024409608482928</v>
      </c>
      <c r="AA67" s="11">
        <f>+'Indice PondENGHO'!AA65/'Indice PondENGHO'!AA53-1</f>
        <v>0.47887677724822719</v>
      </c>
      <c r="AB67" s="10">
        <f>+'Indice PondENGHO'!AB65/'Indice PondENGHO'!AB53-1</f>
        <v>0.59755659828616636</v>
      </c>
      <c r="AC67" s="3">
        <f>+'Indice PondENGHO'!AC65/'Indice PondENGHO'!AC53-1</f>
        <v>0.48703634311487809</v>
      </c>
      <c r="AD67" s="3">
        <f>+'Indice PondENGHO'!AD65/'Indice PondENGHO'!AD53-1</f>
        <v>0.67084677461321407</v>
      </c>
      <c r="AE67" s="3">
        <f>+'Indice PondENGHO'!AE65/'Indice PondENGHO'!AE53-1</f>
        <v>0.37738418363131676</v>
      </c>
      <c r="AF67" s="3">
        <f>+'Indice PondENGHO'!AF65/'Indice PondENGHO'!AF53-1</f>
        <v>0.48670879253529375</v>
      </c>
      <c r="AG67" s="3">
        <f>+'Indice PondENGHO'!AG65/'Indice PondENGHO'!AG53-1</f>
        <v>0.54379918539917305</v>
      </c>
      <c r="AH67" s="3">
        <f>+'Indice PondENGHO'!AH65/'Indice PondENGHO'!AH53-1</f>
        <v>0.57239627025322615</v>
      </c>
      <c r="AI67" s="3">
        <f>+'Indice PondENGHO'!AI65/'Indice PondENGHO'!AI53-1</f>
        <v>0.30577230709550007</v>
      </c>
      <c r="AJ67" s="3">
        <f>+'Indice PondENGHO'!AJ65/'Indice PondENGHO'!AJ53-1</f>
        <v>0.43075421916571011</v>
      </c>
      <c r="AK67" s="3">
        <f>+'Indice PondENGHO'!AK65/'Indice PondENGHO'!AK53-1</f>
        <v>0.53738608118437137</v>
      </c>
      <c r="AL67" s="3">
        <f>+'Indice PondENGHO'!AL65/'Indice PondENGHO'!AL53-1</f>
        <v>0.6784111524873484</v>
      </c>
      <c r="AM67" s="11">
        <f>+'Indice PondENGHO'!AM65/'Indice PondENGHO'!AM53-1</f>
        <v>0.47915847007943202</v>
      </c>
      <c r="AN67" s="10">
        <f>+'Indice PondENGHO'!AN65/'Indice PondENGHO'!AN53-1</f>
        <v>0.59795211793919711</v>
      </c>
      <c r="AO67" s="3">
        <f>+'Indice PondENGHO'!AO65/'Indice PondENGHO'!AO53-1</f>
        <v>0.48580049165463302</v>
      </c>
      <c r="AP67" s="3">
        <f>+'Indice PondENGHO'!AP65/'Indice PondENGHO'!AP53-1</f>
        <v>0.67435810036131061</v>
      </c>
      <c r="AQ67" s="3">
        <f>+'Indice PondENGHO'!AQ65/'Indice PondENGHO'!AQ53-1</f>
        <v>0.3826381223172608</v>
      </c>
      <c r="AR67" s="3">
        <f>+'Indice PondENGHO'!AR65/'Indice PondENGHO'!AR53-1</f>
        <v>0.4873009824527077</v>
      </c>
      <c r="AS67" s="3">
        <f>+'Indice PondENGHO'!AS65/'Indice PondENGHO'!AS53-1</f>
        <v>0.54626486264915819</v>
      </c>
      <c r="AT67" s="3">
        <f>+'Indice PondENGHO'!AT65/'Indice PondENGHO'!AT53-1</f>
        <v>0.57229689878796708</v>
      </c>
      <c r="AU67" s="3">
        <f>+'Indice PondENGHO'!AU65/'Indice PondENGHO'!AU53-1</f>
        <v>0.30476610219218636</v>
      </c>
      <c r="AV67" s="3">
        <f>+'Indice PondENGHO'!AV65/'Indice PondENGHO'!AV53-1</f>
        <v>0.43276543642060705</v>
      </c>
      <c r="AW67" s="3">
        <f>+'Indice PondENGHO'!AW65/'Indice PondENGHO'!AW53-1</f>
        <v>0.54166434682474551</v>
      </c>
      <c r="AX67" s="3">
        <f>+'Indice PondENGHO'!AX65/'Indice PondENGHO'!AX53-1</f>
        <v>0.6814015969168199</v>
      </c>
      <c r="AY67" s="11">
        <f>+'Indice PondENGHO'!AY65/'Indice PondENGHO'!AY53-1</f>
        <v>0.47994256926361678</v>
      </c>
      <c r="AZ67" s="10">
        <f>+'Indice PondENGHO'!AZ65/'Indice PondENGHO'!AZ53-1</f>
        <v>0.5991292831721815</v>
      </c>
      <c r="BA67" s="3">
        <f>+'Indice PondENGHO'!BA65/'Indice PondENGHO'!BA53-1</f>
        <v>0.48311783567665478</v>
      </c>
      <c r="BB67" s="3">
        <f>+'Indice PondENGHO'!BB65/'Indice PondENGHO'!BB53-1</f>
        <v>0.67761730436003176</v>
      </c>
      <c r="BC67" s="3">
        <f>+'Indice PondENGHO'!BC65/'Indice PondENGHO'!BC53-1</f>
        <v>0.39094844714400478</v>
      </c>
      <c r="BD67" s="3">
        <f>+'Indice PondENGHO'!BD65/'Indice PondENGHO'!BD53-1</f>
        <v>0.4897677154260025</v>
      </c>
      <c r="BE67" s="3">
        <f>+'Indice PondENGHO'!BE65/'Indice PondENGHO'!BE53-1</f>
        <v>0.54816794456252027</v>
      </c>
      <c r="BF67" s="3">
        <f>+'Indice PondENGHO'!BF65/'Indice PondENGHO'!BF53-1</f>
        <v>0.57054471278205687</v>
      </c>
      <c r="BG67" s="3">
        <f>+'Indice PondENGHO'!BG65/'Indice PondENGHO'!BG53-1</f>
        <v>0.30268286391217103</v>
      </c>
      <c r="BH67" s="3">
        <f>+'Indice PondENGHO'!BH65/'Indice PondENGHO'!BH53-1</f>
        <v>0.43486776902595259</v>
      </c>
      <c r="BI67" s="3">
        <f>+'Indice PondENGHO'!BI65/'Indice PondENGHO'!BI53-1</f>
        <v>0.54963515389139639</v>
      </c>
      <c r="BJ67" s="3">
        <f>+'Indice PondENGHO'!BJ65/'Indice PondENGHO'!BJ53-1</f>
        <v>0.68376881589207139</v>
      </c>
      <c r="BK67" s="11">
        <f>+'Indice PondENGHO'!BK65/'Indice PondENGHO'!BK53-1</f>
        <v>0.48277486879051668</v>
      </c>
      <c r="BL67" s="2">
        <f t="shared" si="1"/>
        <v>44621</v>
      </c>
      <c r="BM67" s="3">
        <f>+'Indice PondENGHO'!BL65/'Indice PondENGHO'!BL53-1</f>
        <v>0.55589797597179325</v>
      </c>
      <c r="BN67" s="3">
        <f>+'Indice PondENGHO'!BM65/'Indice PondENGHO'!BM53-1</f>
        <v>0.55208058604322252</v>
      </c>
      <c r="BO67" s="3">
        <f>+'Indice PondENGHO'!BN65/'Indice PondENGHO'!BN53-1</f>
        <v>0.55104241708743862</v>
      </c>
      <c r="BP67" s="3">
        <f>+'Indice PondENGHO'!BO65/'Indice PondENGHO'!BO53-1</f>
        <v>0.55126623410376285</v>
      </c>
      <c r="BQ67" s="3">
        <f>+'Indice PondENGHO'!BP65/'Indice PondENGHO'!BP53-1</f>
        <v>0.54836029294771649</v>
      </c>
      <c r="BR67" s="10">
        <f>+'Indice PondENGHO'!BQ65/'Indice PondENGHO'!BQ53-1</f>
        <v>0.59732392554539415</v>
      </c>
      <c r="BS67" s="3">
        <f>+'Indice PondENGHO'!BR65/'Indice PondENGHO'!BR53-1</f>
        <v>0.4864568534591196</v>
      </c>
      <c r="BT67" s="3">
        <f>+'Indice PondENGHO'!BS65/'Indice PondENGHO'!BS53-1</f>
        <v>0.67308677788236504</v>
      </c>
      <c r="BU67" s="3">
        <f>+'Indice PondENGHO'!BT65/'Indice PondENGHO'!BT53-1</f>
        <v>0.38437668816706849</v>
      </c>
      <c r="BV67" s="3">
        <f>+'Indice PondENGHO'!BU65/'Indice PondENGHO'!BU53-1</f>
        <v>0.48708646702285252</v>
      </c>
      <c r="BW67" s="3">
        <f>+'Indice PondENGHO'!BV65/'Indice PondENGHO'!BV53-1</f>
        <v>0.54611769414443567</v>
      </c>
      <c r="BX67" s="3">
        <f>+'Indice PondENGHO'!BW65/'Indice PondENGHO'!BW53-1</f>
        <v>0.57182369216261142</v>
      </c>
      <c r="BY67" s="3">
        <f>+'Indice PondENGHO'!BX65/'Indice PondENGHO'!BX53-1</f>
        <v>0.30529374673745791</v>
      </c>
      <c r="BZ67" s="3">
        <f>+'Indice PondENGHO'!BY65/'Indice PondENGHO'!BY53-1</f>
        <v>0.43353307459701296</v>
      </c>
      <c r="CA67" s="3">
        <f>+'Indice PondENGHO'!BZ65/'Indice PondENGHO'!BZ53-1</f>
        <v>0.54258592553749341</v>
      </c>
      <c r="CB67" s="3">
        <f>+'Indice PondENGHO'!CA65/'Indice PondENGHO'!CA53-1</f>
        <v>0.68157071581553952</v>
      </c>
      <c r="CC67" s="11">
        <f>+'Indice PondENGHO'!CB65/'Indice PondENGHO'!CB53-1</f>
        <v>0.48045914702945192</v>
      </c>
      <c r="CD67" s="3">
        <f>+'Indice PondENGHO'!CC65/'Indice PondENGHO'!CC53-1</f>
        <v>0.55099651551893536</v>
      </c>
      <c r="CE67" s="3">
        <f>+'Indice PondENGHO'!CD65/'Indice PondENGHO'!CD53-1</f>
        <v>0.55099651551893536</v>
      </c>
      <c r="CF67" s="3">
        <f>+'[3]Infla Interanual PondENGHO'!CD67</f>
        <v>0.55097612578114896</v>
      </c>
      <c r="CG67" s="3"/>
      <c r="CI67" s="74">
        <f t="shared" si="8"/>
        <v>7.5376830240767578E-3</v>
      </c>
      <c r="CJ67" s="74">
        <f t="shared" si="3"/>
        <v>7.5376830240767578E-3</v>
      </c>
      <c r="CK67" s="74">
        <f t="shared" si="9"/>
        <v>0</v>
      </c>
      <c r="CL67" s="74"/>
      <c r="CM67" s="74"/>
      <c r="CN67" s="74">
        <f>+'[3]Infla Interanual PondENGHO'!CF67</f>
        <v>7.4032591334554088E-3</v>
      </c>
      <c r="CP67" s="74">
        <f t="shared" si="17"/>
        <v>1.3442389062134907E-4</v>
      </c>
      <c r="CT67" s="75">
        <f t="shared" si="10"/>
        <v>0.55589797597179325</v>
      </c>
      <c r="CU67" s="75">
        <f t="shared" si="11"/>
        <v>0.55208058604322252</v>
      </c>
      <c r="CV67" s="75">
        <f t="shared" si="12"/>
        <v>0.55104241708743862</v>
      </c>
      <c r="CW67" s="75">
        <f t="shared" si="13"/>
        <v>0.55126623410376285</v>
      </c>
      <c r="CX67" s="75">
        <f t="shared" si="14"/>
        <v>0.54836029294771649</v>
      </c>
      <c r="CY67" s="76">
        <f>+'[3]Infla Interanual PondENGHO'!BL67</f>
        <v>0.55579368427006548</v>
      </c>
      <c r="CZ67" s="76">
        <f>+'[3]Infla Interanual PondENGHO'!BM67</f>
        <v>0.55202990756930692</v>
      </c>
      <c r="DA67" s="76">
        <f>+'[3]Infla Interanual PondENGHO'!BN67</f>
        <v>0.55100362705765238</v>
      </c>
      <c r="DB67" s="76">
        <f>+'[3]Infla Interanual PondENGHO'!BO67</f>
        <v>0.55125026744118855</v>
      </c>
      <c r="DC67" s="76">
        <f>+'[3]Infla Interanual PondENGHO'!BP67</f>
        <v>0.54839042513661007</v>
      </c>
      <c r="DE67" s="3">
        <f t="shared" si="18"/>
        <v>1.0429170172776558E-4</v>
      </c>
      <c r="DF67" s="3">
        <f t="shared" si="21"/>
        <v>5.0678473915599653E-5</v>
      </c>
      <c r="DG67" s="3">
        <f t="shared" si="21"/>
        <v>3.8790029786239799E-5</v>
      </c>
      <c r="DH67" s="3">
        <f t="shared" si="21"/>
        <v>1.5966662574307122E-5</v>
      </c>
      <c r="DI67" s="3">
        <f t="shared" si="20"/>
        <v>-3.0132188893583489E-5</v>
      </c>
      <c r="DJ67" s="3">
        <f t="shared" si="15"/>
        <v>2.0389737786397077E-5</v>
      </c>
    </row>
    <row r="68" spans="1:114" x14ac:dyDescent="0.25">
      <c r="A68" s="2">
        <f t="shared" ref="A68:A80" si="22">+DATE(C68,B68,1)</f>
        <v>44652</v>
      </c>
      <c r="B68" s="1">
        <f t="shared" si="2"/>
        <v>4</v>
      </c>
      <c r="C68" s="1">
        <v>2022</v>
      </c>
      <c r="D68" s="10">
        <f>+'Indice PondENGHO'!D66/'Indice PondENGHO'!D54-1</f>
        <v>0.62094997781961592</v>
      </c>
      <c r="E68" s="3">
        <f>+'Indice PondENGHO'!E66/'Indice PondENGHO'!E54-1</f>
        <v>0.49013135149249809</v>
      </c>
      <c r="F68" s="3">
        <f>+'Indice PondENGHO'!F66/'Indice PondENGHO'!F54-1</f>
        <v>0.72351039831052555</v>
      </c>
      <c r="G68" s="3">
        <f>+'Indice PondENGHO'!G66/'Indice PondENGHO'!G54-1</f>
        <v>0.39916918176852967</v>
      </c>
      <c r="H68" s="3">
        <f>+'Indice PondENGHO'!H66/'Indice PondENGHO'!H54-1</f>
        <v>0.499337228933592</v>
      </c>
      <c r="I68" s="3">
        <f>+'Indice PondENGHO'!I66/'Indice PondENGHO'!I54-1</f>
        <v>0.5830224797700112</v>
      </c>
      <c r="J68" s="3">
        <f>+'Indice PondENGHO'!J66/'Indice PondENGHO'!J54-1</f>
        <v>0.56466565106138944</v>
      </c>
      <c r="K68" s="3">
        <f>+'Indice PondENGHO'!K66/'Indice PondENGHO'!K54-1</f>
        <v>0.34984299363791016</v>
      </c>
      <c r="L68" s="3">
        <f>+'Indice PondENGHO'!L66/'Indice PondENGHO'!L54-1</f>
        <v>0.48714700489769958</v>
      </c>
      <c r="M68" s="3">
        <f>+'Indice PondENGHO'!M66/'Indice PondENGHO'!M54-1</f>
        <v>0.54576910652138211</v>
      </c>
      <c r="N68" s="3">
        <f>+'Indice PondENGHO'!N66/'Indice PondENGHO'!N54-1</f>
        <v>0.73285239996925222</v>
      </c>
      <c r="O68" s="11">
        <f>+'Indice PondENGHO'!O66/'Indice PondENGHO'!O54-1</f>
        <v>0.50162933946762278</v>
      </c>
      <c r="P68" s="10">
        <f>+'Indice PondENGHO'!P66/'Indice PondENGHO'!P54-1</f>
        <v>0.62110043358142764</v>
      </c>
      <c r="Q68" s="3">
        <f>+'Indice PondENGHO'!Q66/'Indice PondENGHO'!Q54-1</f>
        <v>0.48640766775664623</v>
      </c>
      <c r="R68" s="3">
        <f>+'Indice PondENGHO'!R66/'Indice PondENGHO'!R54-1</f>
        <v>0.72568022532328791</v>
      </c>
      <c r="S68" s="3">
        <f>+'Indice PondENGHO'!S66/'Indice PondENGHO'!S54-1</f>
        <v>0.39624086173787476</v>
      </c>
      <c r="T68" s="3">
        <f>+'Indice PondENGHO'!T66/'Indice PondENGHO'!T54-1</f>
        <v>0.50187137805449722</v>
      </c>
      <c r="U68" s="3">
        <f>+'Indice PondENGHO'!U66/'Indice PondENGHO'!U54-1</f>
        <v>0.58506350501424986</v>
      </c>
      <c r="V68" s="3">
        <f>+'Indice PondENGHO'!V66/'Indice PondENGHO'!V54-1</f>
        <v>0.56588207632263821</v>
      </c>
      <c r="W68" s="3">
        <f>+'Indice PondENGHO'!W66/'Indice PondENGHO'!W54-1</f>
        <v>0.34798429779510642</v>
      </c>
      <c r="X68" s="3">
        <f>+'Indice PondENGHO'!X66/'Indice PondENGHO'!X54-1</f>
        <v>0.48615489231908793</v>
      </c>
      <c r="Y68" s="3">
        <f>+'Indice PondENGHO'!Y66/'Indice PondENGHO'!Y54-1</f>
        <v>0.55406585678657727</v>
      </c>
      <c r="Z68" s="3">
        <f>+'Indice PondENGHO'!Z66/'Indice PondENGHO'!Z54-1</f>
        <v>0.73398484204629066</v>
      </c>
      <c r="AA68" s="11">
        <f>+'Indice PondENGHO'!AA66/'Indice PondENGHO'!AA54-1</f>
        <v>0.50243011327590881</v>
      </c>
      <c r="AB68" s="10">
        <f>+'Indice PondENGHO'!AB66/'Indice PondENGHO'!AB54-1</f>
        <v>0.62056972447885372</v>
      </c>
      <c r="AC68" s="3">
        <f>+'Indice PondENGHO'!AC66/'Indice PondENGHO'!AC54-1</f>
        <v>0.48601519686438177</v>
      </c>
      <c r="AD68" s="3">
        <f>+'Indice PondENGHO'!AD66/'Indice PondENGHO'!AD54-1</f>
        <v>0.72571838638794395</v>
      </c>
      <c r="AE68" s="3">
        <f>+'Indice PondENGHO'!AE66/'Indice PondENGHO'!AE54-1</f>
        <v>0.3929883869597115</v>
      </c>
      <c r="AF68" s="3">
        <f>+'Indice PondENGHO'!AF66/'Indice PondENGHO'!AF54-1</f>
        <v>0.50400503567757893</v>
      </c>
      <c r="AG68" s="3">
        <f>+'Indice PondENGHO'!AG66/'Indice PondENGHO'!AG54-1</f>
        <v>0.58439724253073777</v>
      </c>
      <c r="AH68" s="3">
        <f>+'Indice PondENGHO'!AH66/'Indice PondENGHO'!AH54-1</f>
        <v>0.56490778022137578</v>
      </c>
      <c r="AI68" s="3">
        <f>+'Indice PondENGHO'!AI66/'Indice PondENGHO'!AI54-1</f>
        <v>0.34715386173205087</v>
      </c>
      <c r="AJ68" s="3">
        <f>+'Indice PondENGHO'!AJ66/'Indice PondENGHO'!AJ54-1</f>
        <v>0.48507148317277005</v>
      </c>
      <c r="AK68" s="3">
        <f>+'Indice PondENGHO'!AK66/'Indice PondENGHO'!AK54-1</f>
        <v>0.55595838687968713</v>
      </c>
      <c r="AL68" s="3">
        <f>+'Indice PondENGHO'!AL66/'Indice PondENGHO'!AL54-1</f>
        <v>0.73385571417377338</v>
      </c>
      <c r="AM68" s="11">
        <f>+'Indice PondENGHO'!AM66/'Indice PondENGHO'!AM54-1</f>
        <v>0.50252751992821088</v>
      </c>
      <c r="AN68" s="10">
        <f>+'Indice PondENGHO'!AN66/'Indice PondENGHO'!AN54-1</f>
        <v>0.62051805786131742</v>
      </c>
      <c r="AO68" s="3">
        <f>+'Indice PondENGHO'!AO66/'Indice PondENGHO'!AO54-1</f>
        <v>0.48432888766472515</v>
      </c>
      <c r="AP68" s="3">
        <f>+'Indice PondENGHO'!AP66/'Indice PondENGHO'!AP54-1</f>
        <v>0.7304921941764646</v>
      </c>
      <c r="AQ68" s="3">
        <f>+'Indice PondENGHO'!AQ66/'Indice PondENGHO'!AQ54-1</f>
        <v>0.39774107422353699</v>
      </c>
      <c r="AR68" s="3">
        <f>+'Indice PondENGHO'!AR66/'Indice PondENGHO'!AR54-1</f>
        <v>0.50410170543887456</v>
      </c>
      <c r="AS68" s="3">
        <f>+'Indice PondENGHO'!AS66/'Indice PondENGHO'!AS54-1</f>
        <v>0.58582965439860812</v>
      </c>
      <c r="AT68" s="3">
        <f>+'Indice PondENGHO'!AT66/'Indice PondENGHO'!AT54-1</f>
        <v>0.56709365113709387</v>
      </c>
      <c r="AU68" s="3">
        <f>+'Indice PondENGHO'!AU66/'Indice PondENGHO'!AU54-1</f>
        <v>0.34665648541712191</v>
      </c>
      <c r="AV68" s="3">
        <f>+'Indice PondENGHO'!AV66/'Indice PondENGHO'!AV54-1</f>
        <v>0.48558064683576152</v>
      </c>
      <c r="AW68" s="3">
        <f>+'Indice PondENGHO'!AW66/'Indice PondENGHO'!AW54-1</f>
        <v>0.56021109643582445</v>
      </c>
      <c r="AX68" s="3">
        <f>+'Indice PondENGHO'!AX66/'Indice PondENGHO'!AX54-1</f>
        <v>0.73726158402003517</v>
      </c>
      <c r="AY68" s="11">
        <f>+'Indice PondENGHO'!AY66/'Indice PondENGHO'!AY54-1</f>
        <v>0.50241103795438202</v>
      </c>
      <c r="AZ68" s="10">
        <f>+'Indice PondENGHO'!AZ66/'Indice PondENGHO'!AZ54-1</f>
        <v>0.62085366721446245</v>
      </c>
      <c r="BA68" s="3">
        <f>+'Indice PondENGHO'!BA66/'Indice PondENGHO'!BA54-1</f>
        <v>0.48149027329000704</v>
      </c>
      <c r="BB68" s="3">
        <f>+'Indice PondENGHO'!BB66/'Indice PondENGHO'!BB54-1</f>
        <v>0.73486020204843028</v>
      </c>
      <c r="BC68" s="3">
        <f>+'Indice PondENGHO'!BC66/'Indice PondENGHO'!BC54-1</f>
        <v>0.40484379512418989</v>
      </c>
      <c r="BD68" s="3">
        <f>+'Indice PondENGHO'!BD66/'Indice PondENGHO'!BD54-1</f>
        <v>0.50370020506155622</v>
      </c>
      <c r="BE68" s="3">
        <f>+'Indice PondENGHO'!BE66/'Indice PondENGHO'!BE54-1</f>
        <v>0.58706958409586751</v>
      </c>
      <c r="BF68" s="3">
        <f>+'Indice PondENGHO'!BF66/'Indice PondENGHO'!BF54-1</f>
        <v>0.56714080830825342</v>
      </c>
      <c r="BG68" s="3">
        <f>+'Indice PondENGHO'!BG66/'Indice PondENGHO'!BG54-1</f>
        <v>0.34587916975948607</v>
      </c>
      <c r="BH68" s="3">
        <f>+'Indice PondENGHO'!BH66/'Indice PondENGHO'!BH54-1</f>
        <v>0.48668814964133778</v>
      </c>
      <c r="BI68" s="3">
        <f>+'Indice PondENGHO'!BI66/'Indice PondENGHO'!BI54-1</f>
        <v>0.56406519800261345</v>
      </c>
      <c r="BJ68" s="3">
        <f>+'Indice PondENGHO'!BJ66/'Indice PondENGHO'!BJ54-1</f>
        <v>0.74129049828864391</v>
      </c>
      <c r="BK68" s="11">
        <f>+'Indice PondENGHO'!BK66/'Indice PondENGHO'!BK54-1</f>
        <v>0.50356878982620468</v>
      </c>
      <c r="BL68" s="2">
        <f t="shared" ref="BL68:BL76" si="23">+A68</f>
        <v>44652</v>
      </c>
      <c r="BM68" s="3">
        <f>+'Indice PondENGHO'!BL66/'Indice PondENGHO'!BL54-1</f>
        <v>0.58488400233172388</v>
      </c>
      <c r="BN68" s="3">
        <f>+'Indice PondENGHO'!BM66/'Indice PondENGHO'!BM54-1</f>
        <v>0.579916838462738</v>
      </c>
      <c r="BO68" s="3">
        <f>+'Indice PondENGHO'!BN66/'Indice PondENGHO'!BN54-1</f>
        <v>0.57935331017668013</v>
      </c>
      <c r="BP68" s="3">
        <f>+'Indice PondENGHO'!BO66/'Indice PondENGHO'!BO54-1</f>
        <v>0.5793428311211859</v>
      </c>
      <c r="BQ68" s="3">
        <f>+'Indice PondENGHO'!BP66/'Indice PondENGHO'!BP54-1</f>
        <v>0.5767228230211856</v>
      </c>
      <c r="BR68" s="10">
        <f>+'Indice PondENGHO'!BQ66/'Indice PondENGHO'!BQ54-1</f>
        <v>0.6207917023314089</v>
      </c>
      <c r="BS68" s="3">
        <f>+'Indice PondENGHO'!BR66/'Indice PondENGHO'!BR54-1</f>
        <v>0.48491682576171979</v>
      </c>
      <c r="BT68" s="3">
        <f>+'Indice PondENGHO'!BS66/'Indice PondENGHO'!BS54-1</f>
        <v>0.72910415125643091</v>
      </c>
      <c r="BU68" s="3">
        <f>+'Indice PondENGHO'!BT66/'Indice PondENGHO'!BT54-1</f>
        <v>0.39914315696555414</v>
      </c>
      <c r="BV68" s="3">
        <f>+'Indice PondENGHO'!BU66/'Indice PondENGHO'!BU54-1</f>
        <v>0.50321500560876919</v>
      </c>
      <c r="BW68" s="3">
        <f>+'Indice PondENGHO'!BV66/'Indice PondENGHO'!BV54-1</f>
        <v>0.58577368483375269</v>
      </c>
      <c r="BX68" s="3">
        <f>+'Indice PondENGHO'!BW66/'Indice PondENGHO'!BW54-1</f>
        <v>0.56636939369338513</v>
      </c>
      <c r="BY68" s="3">
        <f>+'Indice PondENGHO'!BX66/'Indice PondENGHO'!BX54-1</f>
        <v>0.34712264727474351</v>
      </c>
      <c r="BZ68" s="3">
        <f>+'Indice PondENGHO'!BY66/'Indice PondENGHO'!BY54-1</f>
        <v>0.48615265896986193</v>
      </c>
      <c r="CA68" s="3">
        <f>+'Indice PondENGHO'!BZ66/'Indice PondENGHO'!BZ54-1</f>
        <v>0.55930891448793618</v>
      </c>
      <c r="CB68" s="3">
        <f>+'Indice PondENGHO'!CA66/'Indice PondENGHO'!CA54-1</f>
        <v>0.73758171563528352</v>
      </c>
      <c r="CC68" s="11">
        <f>+'Indice PondENGHO'!CB66/'Indice PondENGHO'!CB54-1</f>
        <v>0.50278469398413161</v>
      </c>
      <c r="CD68" s="3">
        <f>+'Indice PondENGHO'!CC66/'Indice PondENGHO'!CC54-1</f>
        <v>0.57928143487109018</v>
      </c>
      <c r="CE68" s="3">
        <f>+'Indice PondENGHO'!CD66/'Indice PondENGHO'!CD54-1</f>
        <v>0.57928132830414381</v>
      </c>
      <c r="CF68" s="3">
        <f>+'[3]Infla Interanual PondENGHO'!CD68</f>
        <v>0.57989329236439535</v>
      </c>
      <c r="CG68" s="3"/>
      <c r="CI68" s="74">
        <f t="shared" si="8"/>
        <v>8.1611793105382802E-3</v>
      </c>
      <c r="CJ68" s="74">
        <f t="shared" si="3"/>
        <v>8.1611793105382802E-3</v>
      </c>
      <c r="CK68" s="74">
        <f t="shared" si="9"/>
        <v>0</v>
      </c>
      <c r="CL68" s="74"/>
      <c r="CM68" s="74"/>
      <c r="CN68" s="74">
        <f>+'[3]Infla Interanual PondENGHO'!CF68</f>
        <v>8.0692064101006711E-3</v>
      </c>
      <c r="CP68" s="74">
        <f t="shared" si="17"/>
        <v>9.1972900437609084E-5</v>
      </c>
      <c r="CT68" s="75">
        <f t="shared" si="10"/>
        <v>0.58488400233172388</v>
      </c>
      <c r="CU68" s="75">
        <f t="shared" si="11"/>
        <v>0.579916838462738</v>
      </c>
      <c r="CV68" s="75">
        <f t="shared" si="12"/>
        <v>0.57935331017668013</v>
      </c>
      <c r="CW68" s="75">
        <f t="shared" si="13"/>
        <v>0.5793428311211859</v>
      </c>
      <c r="CX68" s="75">
        <f t="shared" si="14"/>
        <v>0.5767228230211856</v>
      </c>
      <c r="CY68" s="76">
        <f>+'[3]Infla Interanual PondENGHO'!BL68</f>
        <v>0.58543639689699467</v>
      </c>
      <c r="CZ68" s="76">
        <f>+'[3]Infla Interanual PondENGHO'!BM68</f>
        <v>0.58050576228201733</v>
      </c>
      <c r="DA68" s="76">
        <f>+'[3]Infla Interanual PondENGHO'!BN68</f>
        <v>0.57995436938856182</v>
      </c>
      <c r="DB68" s="76">
        <f>+'[3]Infla Interanual PondENGHO'!BO68</f>
        <v>0.5799594084010673</v>
      </c>
      <c r="DC68" s="76">
        <f>+'[3]Infla Interanual PondENGHO'!BP68</f>
        <v>0.577367190486894</v>
      </c>
      <c r="DE68" s="3">
        <f t="shared" si="18"/>
        <v>-5.5239456527078623E-4</v>
      </c>
      <c r="DF68" s="3">
        <f t="shared" si="21"/>
        <v>-5.8892381927933002E-4</v>
      </c>
      <c r="DG68" s="3">
        <f t="shared" si="21"/>
        <v>-6.0105921188169376E-4</v>
      </c>
      <c r="DH68" s="3">
        <f t="shared" si="21"/>
        <v>-6.1657727988140287E-4</v>
      </c>
      <c r="DI68" s="3">
        <f t="shared" si="20"/>
        <v>-6.4436746570839532E-4</v>
      </c>
      <c r="DJ68" s="3">
        <f t="shared" si="15"/>
        <v>-6.1196406025154637E-4</v>
      </c>
    </row>
    <row r="69" spans="1:114" x14ac:dyDescent="0.25">
      <c r="A69" s="2">
        <f t="shared" si="22"/>
        <v>44682</v>
      </c>
      <c r="B69" s="1">
        <f t="shared" ref="B69:B87" si="24">+IF(B68=12,1,B68+1)</f>
        <v>5</v>
      </c>
      <c r="C69" s="1">
        <v>2022</v>
      </c>
      <c r="D69" s="10">
        <f>+'Indice PondENGHO'!D67/'Indice PondENGHO'!D55-1</f>
        <v>0.64294972783326587</v>
      </c>
      <c r="E69" s="3">
        <f>+'Indice PondENGHO'!E67/'Indice PondENGHO'!E55-1</f>
        <v>0.55193007675865635</v>
      </c>
      <c r="F69" s="3">
        <f>+'Indice PondENGHO'!F67/'Indice PondENGHO'!F55-1</f>
        <v>0.77678876714986966</v>
      </c>
      <c r="G69" s="3">
        <f>+'Indice PondENGHO'!G67/'Indice PondENGHO'!G55-1</f>
        <v>0.42950573064286313</v>
      </c>
      <c r="H69" s="3">
        <f>+'Indice PondENGHO'!H67/'Indice PondENGHO'!H55-1</f>
        <v>0.54446702439229955</v>
      </c>
      <c r="I69" s="3">
        <f>+'Indice PondENGHO'!I67/'Indice PondENGHO'!I55-1</f>
        <v>0.60663045183809494</v>
      </c>
      <c r="J69" s="3">
        <f>+'Indice PondENGHO'!J67/'Indice PondENGHO'!J55-1</f>
        <v>0.56901791109545341</v>
      </c>
      <c r="K69" s="3">
        <f>+'Indice PondENGHO'!K67/'Indice PondENGHO'!K55-1</f>
        <v>0.37900222197935252</v>
      </c>
      <c r="L69" s="3">
        <f>+'Indice PondENGHO'!L67/'Indice PondENGHO'!L55-1</f>
        <v>0.52002676133792636</v>
      </c>
      <c r="M69" s="3">
        <f>+'Indice PondENGHO'!M67/'Indice PondENGHO'!M55-1</f>
        <v>0.55993250296280594</v>
      </c>
      <c r="N69" s="3">
        <f>+'Indice PondENGHO'!N67/'Indice PondENGHO'!N55-1</f>
        <v>0.76902149295567157</v>
      </c>
      <c r="O69" s="11">
        <f>+'Indice PondENGHO'!O67/'Indice PondENGHO'!O55-1</f>
        <v>0.52723373849890165</v>
      </c>
      <c r="P69" s="10">
        <f>+'Indice PondENGHO'!P67/'Indice PondENGHO'!P55-1</f>
        <v>0.64207989664038756</v>
      </c>
      <c r="Q69" s="3">
        <f>+'Indice PondENGHO'!Q67/'Indice PondENGHO'!Q55-1</f>
        <v>0.54619340768950053</v>
      </c>
      <c r="R69" s="3">
        <f>+'Indice PondENGHO'!R67/'Indice PondENGHO'!R55-1</f>
        <v>0.78519389199829948</v>
      </c>
      <c r="S69" s="3">
        <f>+'Indice PondENGHO'!S67/'Indice PondENGHO'!S55-1</f>
        <v>0.42138715886899081</v>
      </c>
      <c r="T69" s="3">
        <f>+'Indice PondENGHO'!T67/'Indice PondENGHO'!T55-1</f>
        <v>0.54657863873369505</v>
      </c>
      <c r="U69" s="3">
        <f>+'Indice PondENGHO'!U67/'Indice PondENGHO'!U55-1</f>
        <v>0.60779345449624533</v>
      </c>
      <c r="V69" s="3">
        <f>+'Indice PondENGHO'!V67/'Indice PondENGHO'!V55-1</f>
        <v>0.56858100711724924</v>
      </c>
      <c r="W69" s="3">
        <f>+'Indice PondENGHO'!W67/'Indice PondENGHO'!W55-1</f>
        <v>0.37687831425126994</v>
      </c>
      <c r="X69" s="3">
        <f>+'Indice PondENGHO'!X67/'Indice PondENGHO'!X55-1</f>
        <v>0.5174881636402382</v>
      </c>
      <c r="Y69" s="3">
        <f>+'Indice PondENGHO'!Y67/'Indice PondENGHO'!Y55-1</f>
        <v>0.56639622636655318</v>
      </c>
      <c r="Z69" s="3">
        <f>+'Indice PondENGHO'!Z67/'Indice PondENGHO'!Z55-1</f>
        <v>0.76799337187684968</v>
      </c>
      <c r="AA69" s="11">
        <f>+'Indice PondENGHO'!AA67/'Indice PondENGHO'!AA55-1</f>
        <v>0.52744597470944155</v>
      </c>
      <c r="AB69" s="10">
        <f>+'Indice PondENGHO'!AB67/'Indice PondENGHO'!AB55-1</f>
        <v>0.64106443035324889</v>
      </c>
      <c r="AC69" s="3">
        <f>+'Indice PondENGHO'!AC67/'Indice PondENGHO'!AC55-1</f>
        <v>0.54386282063313263</v>
      </c>
      <c r="AD69" s="3">
        <f>+'Indice PondENGHO'!AD67/'Indice PondENGHO'!AD55-1</f>
        <v>0.78759698470743111</v>
      </c>
      <c r="AE69" s="3">
        <f>+'Indice PondENGHO'!AE67/'Indice PondENGHO'!AE55-1</f>
        <v>0.41492269796279313</v>
      </c>
      <c r="AF69" s="3">
        <f>+'Indice PondENGHO'!AF67/'Indice PondENGHO'!AF55-1</f>
        <v>0.54806198700478737</v>
      </c>
      <c r="AG69" s="3">
        <f>+'Indice PondENGHO'!AG67/'Indice PondENGHO'!AG55-1</f>
        <v>0.60792003858450827</v>
      </c>
      <c r="AH69" s="3">
        <f>+'Indice PondENGHO'!AH67/'Indice PondENGHO'!AH55-1</f>
        <v>0.56882792587277686</v>
      </c>
      <c r="AI69" s="3">
        <f>+'Indice PondENGHO'!AI67/'Indice PondENGHO'!AI55-1</f>
        <v>0.37559388222708656</v>
      </c>
      <c r="AJ69" s="3">
        <f>+'Indice PondENGHO'!AJ67/'Indice PondENGHO'!AJ55-1</f>
        <v>0.51574059397966288</v>
      </c>
      <c r="AK69" s="3">
        <f>+'Indice PondENGHO'!AK67/'Indice PondENGHO'!AK55-1</f>
        <v>0.56741859578388087</v>
      </c>
      <c r="AL69" s="3">
        <f>+'Indice PondENGHO'!AL67/'Indice PondENGHO'!AL55-1</f>
        <v>0.76609112337891427</v>
      </c>
      <c r="AM69" s="11">
        <f>+'Indice PondENGHO'!AM67/'Indice PondENGHO'!AM55-1</f>
        <v>0.52691155795712219</v>
      </c>
      <c r="AN69" s="10">
        <f>+'Indice PondENGHO'!AN67/'Indice PondENGHO'!AN55-1</f>
        <v>0.64100454790688599</v>
      </c>
      <c r="AO69" s="3">
        <f>+'Indice PondENGHO'!AO67/'Indice PondENGHO'!AO55-1</f>
        <v>0.54209625090051783</v>
      </c>
      <c r="AP69" s="3">
        <f>+'Indice PondENGHO'!AP67/'Indice PondENGHO'!AP55-1</f>
        <v>0.79339734193236477</v>
      </c>
      <c r="AQ69" s="3">
        <f>+'Indice PondENGHO'!AQ67/'Indice PondENGHO'!AQ55-1</f>
        <v>0.41727300465836836</v>
      </c>
      <c r="AR69" s="3">
        <f>+'Indice PondENGHO'!AR67/'Indice PondENGHO'!AR55-1</f>
        <v>0.54809315019436489</v>
      </c>
      <c r="AS69" s="3">
        <f>+'Indice PondENGHO'!AS67/'Indice PondENGHO'!AS55-1</f>
        <v>0.607363122022885</v>
      </c>
      <c r="AT69" s="3">
        <f>+'Indice PondENGHO'!AT67/'Indice PondENGHO'!AT55-1</f>
        <v>0.56863281080053563</v>
      </c>
      <c r="AU69" s="3">
        <f>+'Indice PondENGHO'!AU67/'Indice PondENGHO'!AU55-1</f>
        <v>0.37481958195141285</v>
      </c>
      <c r="AV69" s="3">
        <f>+'Indice PondENGHO'!AV67/'Indice PondENGHO'!AV55-1</f>
        <v>0.51462681597243098</v>
      </c>
      <c r="AW69" s="3">
        <f>+'Indice PondENGHO'!AW67/'Indice PondENGHO'!AW55-1</f>
        <v>0.57144590097234671</v>
      </c>
      <c r="AX69" s="3">
        <f>+'Indice PondENGHO'!AX67/'Indice PondENGHO'!AX55-1</f>
        <v>0.76692091022832343</v>
      </c>
      <c r="AY69" s="11">
        <f>+'Indice PondENGHO'!AY67/'Indice PondENGHO'!AY55-1</f>
        <v>0.52763669895539822</v>
      </c>
      <c r="AZ69" s="10">
        <f>+'Indice PondENGHO'!AZ67/'Indice PondENGHO'!AZ55-1</f>
        <v>0.64136210505285174</v>
      </c>
      <c r="BA69" s="3">
        <f>+'Indice PondENGHO'!BA67/'Indice PondENGHO'!BA55-1</f>
        <v>0.53897557146460429</v>
      </c>
      <c r="BB69" s="3">
        <f>+'Indice PondENGHO'!BB67/'Indice PondENGHO'!BB55-1</f>
        <v>0.799564993878493</v>
      </c>
      <c r="BC69" s="3">
        <f>+'Indice PondENGHO'!BC67/'Indice PondENGHO'!BC55-1</f>
        <v>0.41998977395699133</v>
      </c>
      <c r="BD69" s="3">
        <f>+'Indice PondENGHO'!BD67/'Indice PondENGHO'!BD55-1</f>
        <v>0.54854037640913833</v>
      </c>
      <c r="BE69" s="3">
        <f>+'Indice PondENGHO'!BE67/'Indice PondENGHO'!BE55-1</f>
        <v>0.60714154761157579</v>
      </c>
      <c r="BF69" s="3">
        <f>+'Indice PondENGHO'!BF67/'Indice PondENGHO'!BF55-1</f>
        <v>0.56788285941199956</v>
      </c>
      <c r="BG69" s="3">
        <f>+'Indice PondENGHO'!BG67/'Indice PondENGHO'!BG55-1</f>
        <v>0.3729855316995927</v>
      </c>
      <c r="BH69" s="3">
        <f>+'Indice PondENGHO'!BH67/'Indice PondENGHO'!BH55-1</f>
        <v>0.51469038083935503</v>
      </c>
      <c r="BI69" s="3">
        <f>+'Indice PondENGHO'!BI67/'Indice PondENGHO'!BI55-1</f>
        <v>0.57564519159989036</v>
      </c>
      <c r="BJ69" s="3">
        <f>+'Indice PondENGHO'!BJ67/'Indice PondENGHO'!BJ55-1</f>
        <v>0.76806149478393215</v>
      </c>
      <c r="BK69" s="11">
        <f>+'Indice PondENGHO'!BK67/'Indice PondENGHO'!BK55-1</f>
        <v>0.52866632307301709</v>
      </c>
      <c r="BL69" s="2">
        <f t="shared" si="23"/>
        <v>44682</v>
      </c>
      <c r="BM69" s="3">
        <f>+'Indice PondENGHO'!BL67/'Indice PondENGHO'!BL55-1</f>
        <v>0.61393413870927249</v>
      </c>
      <c r="BN69" s="3">
        <f>+'Indice PondENGHO'!BM67/'Indice PondENGHO'!BM55-1</f>
        <v>0.60812743537626535</v>
      </c>
      <c r="BO69" s="3">
        <f>+'Indice PondENGHO'!BN67/'Indice PondENGHO'!BN55-1</f>
        <v>0.60715018218458305</v>
      </c>
      <c r="BP69" s="3">
        <f>+'Indice PondENGHO'!BO67/'Indice PondENGHO'!BO55-1</f>
        <v>0.60587583141344803</v>
      </c>
      <c r="BQ69" s="3">
        <f>+'Indice PondENGHO'!BP67/'Indice PondENGHO'!BP55-1</f>
        <v>0.60284324061500616</v>
      </c>
      <c r="BR69" s="10">
        <f>+'Indice PondENGHO'!BQ67/'Indice PondENGHO'!BQ55-1</f>
        <v>0.64165274989442622</v>
      </c>
      <c r="BS69" s="3">
        <f>+'Indice PondENGHO'!BR67/'Indice PondENGHO'!BR55-1</f>
        <v>0.5435281368709326</v>
      </c>
      <c r="BT69" s="3">
        <f>+'Indice PondENGHO'!BS67/'Indice PondENGHO'!BS55-1</f>
        <v>0.79044353527643363</v>
      </c>
      <c r="BU69" s="3">
        <f>+'Indice PondENGHO'!BT67/'Indice PondENGHO'!BT55-1</f>
        <v>0.41984478486316124</v>
      </c>
      <c r="BV69" s="3">
        <f>+'Indice PondENGHO'!BU67/'Indice PondENGHO'!BU55-1</f>
        <v>0.54776165572949131</v>
      </c>
      <c r="BW69" s="3">
        <f>+'Indice PondENGHO'!BV67/'Indice PondENGHO'!BV55-1</f>
        <v>0.60736039242336592</v>
      </c>
      <c r="BX69" s="3">
        <f>+'Indice PondENGHO'!BW67/'Indice PondENGHO'!BW55-1</f>
        <v>0.5684235168059284</v>
      </c>
      <c r="BY69" s="3">
        <f>+'Indice PondENGHO'!BX67/'Indice PondENGHO'!BX55-1</f>
        <v>0.37527307066785576</v>
      </c>
      <c r="BZ69" s="3">
        <f>+'Indice PondENGHO'!BY67/'Indice PondENGHO'!BY55-1</f>
        <v>0.51579928646934459</v>
      </c>
      <c r="CA69" s="3">
        <f>+'Indice PondENGHO'!BZ67/'Indice PondENGHO'!BZ55-1</f>
        <v>0.57105166430969923</v>
      </c>
      <c r="CB69" s="3">
        <f>+'Indice PondENGHO'!CA67/'Indice PondENGHO'!CA55-1</f>
        <v>0.76755250608800552</v>
      </c>
      <c r="CC69" s="11">
        <f>+'Indice PondENGHO'!CB67/'Indice PondENGHO'!CB55-1</f>
        <v>0.52782959480095926</v>
      </c>
      <c r="CD69" s="3">
        <f>+'Indice PondENGHO'!CC67/'Indice PondENGHO'!CC55-1</f>
        <v>0.60647861875791853</v>
      </c>
      <c r="CE69" s="3">
        <f>+'Indice PondENGHO'!CD67/'Indice PondENGHO'!CD55-1</f>
        <v>0.60647872331147812</v>
      </c>
      <c r="CF69" s="3">
        <f>+'[3]Infla Interanual PondENGHO'!CD69</f>
        <v>0.60666995697517323</v>
      </c>
      <c r="CG69" s="3"/>
      <c r="CI69" s="74">
        <f t="shared" si="8"/>
        <v>1.1090898094266333E-2</v>
      </c>
      <c r="CJ69" s="74">
        <f t="shared" si="3"/>
        <v>1.1090898094266333E-2</v>
      </c>
      <c r="CK69" s="74">
        <f t="shared" si="9"/>
        <v>0</v>
      </c>
      <c r="CL69" s="74"/>
      <c r="CM69" s="74"/>
      <c r="CN69" s="74">
        <f>+'[3]Infla Interanual PondENGHO'!CF69</f>
        <v>1.1093513410942002E-2</v>
      </c>
      <c r="CP69" s="74">
        <f t="shared" si="17"/>
        <v>-2.6153166756692769E-6</v>
      </c>
      <c r="CT69" s="75">
        <f t="shared" si="10"/>
        <v>0.61393413870927249</v>
      </c>
      <c r="CU69" s="75">
        <f t="shared" si="11"/>
        <v>0.60812743537626535</v>
      </c>
      <c r="CV69" s="75">
        <f t="shared" si="12"/>
        <v>0.60715018218458305</v>
      </c>
      <c r="CW69" s="75">
        <f t="shared" si="13"/>
        <v>0.60587583141344803</v>
      </c>
      <c r="CX69" s="75">
        <f t="shared" si="14"/>
        <v>0.60284324061500616</v>
      </c>
      <c r="CY69" s="76">
        <f>+'[3]Infla Interanual PondENGHO'!BL69</f>
        <v>0.61413290916203445</v>
      </c>
      <c r="CZ69" s="76">
        <f>+'[3]Infla Interanual PondENGHO'!BM69</f>
        <v>0.60831088531831234</v>
      </c>
      <c r="DA69" s="76">
        <f>+'[3]Infla Interanual PondENGHO'!BN69</f>
        <v>0.6073258745438932</v>
      </c>
      <c r="DB69" s="76">
        <f>+'[3]Infla Interanual PondENGHO'!BO69</f>
        <v>0.60607074781107229</v>
      </c>
      <c r="DC69" s="76">
        <f>+'[3]Infla Interanual PondENGHO'!BP69</f>
        <v>0.60303939575109244</v>
      </c>
      <c r="DE69" s="3">
        <f t="shared" si="18"/>
        <v>-1.9877045276195382E-4</v>
      </c>
      <c r="DF69" s="3">
        <f t="shared" si="21"/>
        <v>-1.8344994204699816E-4</v>
      </c>
      <c r="DG69" s="3">
        <f t="shared" si="21"/>
        <v>-1.7569235931014227E-4</v>
      </c>
      <c r="DH69" s="3">
        <f t="shared" si="21"/>
        <v>-1.9491639762425628E-4</v>
      </c>
      <c r="DI69" s="3">
        <f t="shared" si="20"/>
        <v>-1.9615513608628454E-4</v>
      </c>
      <c r="DJ69" s="3">
        <f t="shared" si="15"/>
        <v>-1.9123366369511174E-4</v>
      </c>
    </row>
    <row r="70" spans="1:114" x14ac:dyDescent="0.25">
      <c r="A70" s="2">
        <f t="shared" si="22"/>
        <v>44713</v>
      </c>
      <c r="B70" s="1">
        <f t="shared" si="24"/>
        <v>6</v>
      </c>
      <c r="C70" s="1">
        <v>2022</v>
      </c>
      <c r="D70" s="10">
        <f>+'Indice PondENGHO'!D68/'Indice PondENGHO'!D56-1</f>
        <v>0.66473174053302331</v>
      </c>
      <c r="E70" s="3">
        <f>+'Indice PondENGHO'!E68/'Indice PondENGHO'!E56-1</f>
        <v>0.56446634987324185</v>
      </c>
      <c r="F70" s="3">
        <f>+'Indice PondENGHO'!F68/'Indice PondENGHO'!F56-1</f>
        <v>0.82242737835110025</v>
      </c>
      <c r="G70" s="3">
        <f>+'Indice PondENGHO'!G68/'Indice PondENGHO'!G56-1</f>
        <v>0.48559937220058513</v>
      </c>
      <c r="H70" s="3">
        <f>+'Indice PondENGHO'!H68/'Indice PondENGHO'!H56-1</f>
        <v>0.58300507346898756</v>
      </c>
      <c r="I70" s="3">
        <f>+'Indice PondENGHO'!I68/'Indice PondENGHO'!I56-1</f>
        <v>0.66539013876855302</v>
      </c>
      <c r="J70" s="3">
        <f>+'Indice PondENGHO'!J68/'Indice PondENGHO'!J56-1</f>
        <v>0.59772439940854194</v>
      </c>
      <c r="K70" s="3">
        <f>+'Indice PondENGHO'!K68/'Indice PondENGHO'!K56-1</f>
        <v>0.29624813927003313</v>
      </c>
      <c r="L70" s="3">
        <f>+'Indice PondENGHO'!L68/'Indice PondENGHO'!L56-1</f>
        <v>0.54622111042984045</v>
      </c>
      <c r="M70" s="3">
        <f>+'Indice PondENGHO'!M68/'Indice PondENGHO'!M56-1</f>
        <v>0.57736386455643118</v>
      </c>
      <c r="N70" s="3">
        <f>+'Indice PondENGHO'!N68/'Indice PondENGHO'!N56-1</f>
        <v>0.82440102792085823</v>
      </c>
      <c r="O70" s="11">
        <f>+'Indice PondENGHO'!O68/'Indice PondENGHO'!O56-1</f>
        <v>0.57331729697728617</v>
      </c>
      <c r="P70" s="10">
        <f>+'Indice PondENGHO'!P68/'Indice PondENGHO'!P56-1</f>
        <v>0.66386117812471701</v>
      </c>
      <c r="Q70" s="3">
        <f>+'Indice PondENGHO'!Q68/'Indice PondENGHO'!Q56-1</f>
        <v>0.5608694266467793</v>
      </c>
      <c r="R70" s="3">
        <f>+'Indice PondENGHO'!R68/'Indice PondENGHO'!R56-1</f>
        <v>0.82877316549059699</v>
      </c>
      <c r="S70" s="3">
        <f>+'Indice PondENGHO'!S68/'Indice PondENGHO'!S56-1</f>
        <v>0.47959866997662082</v>
      </c>
      <c r="T70" s="3">
        <f>+'Indice PondENGHO'!T68/'Indice PondENGHO'!T56-1</f>
        <v>0.58601509965478127</v>
      </c>
      <c r="U70" s="3">
        <f>+'Indice PondENGHO'!U68/'Indice PondENGHO'!U56-1</f>
        <v>0.66979281361859755</v>
      </c>
      <c r="V70" s="3">
        <f>+'Indice PondENGHO'!V68/'Indice PondENGHO'!V56-1</f>
        <v>0.59530643061938626</v>
      </c>
      <c r="W70" s="3">
        <f>+'Indice PondENGHO'!W68/'Indice PondENGHO'!W56-1</f>
        <v>0.29183895041795882</v>
      </c>
      <c r="X70" s="3">
        <f>+'Indice PondENGHO'!X68/'Indice PondENGHO'!X56-1</f>
        <v>0.54576679027990016</v>
      </c>
      <c r="Y70" s="3">
        <f>+'Indice PondENGHO'!Y68/'Indice PondENGHO'!Y56-1</f>
        <v>0.5857976920625958</v>
      </c>
      <c r="Z70" s="3">
        <f>+'Indice PondENGHO'!Z68/'Indice PondENGHO'!Z56-1</f>
        <v>0.8224245153401657</v>
      </c>
      <c r="AA70" s="11">
        <f>+'Indice PondENGHO'!AA68/'Indice PondENGHO'!AA56-1</f>
        <v>0.57345794850546117</v>
      </c>
      <c r="AB70" s="10">
        <f>+'Indice PondENGHO'!AB68/'Indice PondENGHO'!AB56-1</f>
        <v>0.66310920028535336</v>
      </c>
      <c r="AC70" s="3">
        <f>+'Indice PondENGHO'!AC68/'Indice PondENGHO'!AC56-1</f>
        <v>0.55993210308348806</v>
      </c>
      <c r="AD70" s="3">
        <f>+'Indice PondENGHO'!AD68/'Indice PondENGHO'!AD56-1</f>
        <v>0.83065810443972388</v>
      </c>
      <c r="AE70" s="3">
        <f>+'Indice PondENGHO'!AE68/'Indice PondENGHO'!AE56-1</f>
        <v>0.47355288053858025</v>
      </c>
      <c r="AF70" s="3">
        <f>+'Indice PondENGHO'!AF68/'Indice PondENGHO'!AF56-1</f>
        <v>0.58807446426292342</v>
      </c>
      <c r="AG70" s="3">
        <f>+'Indice PondENGHO'!AG68/'Indice PondENGHO'!AG56-1</f>
        <v>0.66935997736442721</v>
      </c>
      <c r="AH70" s="3">
        <f>+'Indice PondENGHO'!AH68/'Indice PondENGHO'!AH56-1</f>
        <v>0.59529392155248551</v>
      </c>
      <c r="AI70" s="3">
        <f>+'Indice PondENGHO'!AI68/'Indice PondENGHO'!AI56-1</f>
        <v>0.28946122550991671</v>
      </c>
      <c r="AJ70" s="3">
        <f>+'Indice PondENGHO'!AJ68/'Indice PondENGHO'!AJ56-1</f>
        <v>0.54469971354976354</v>
      </c>
      <c r="AK70" s="3">
        <f>+'Indice PondENGHO'!AK68/'Indice PondENGHO'!AK56-1</f>
        <v>0.58737067823655154</v>
      </c>
      <c r="AL70" s="3">
        <f>+'Indice PondENGHO'!AL68/'Indice PondENGHO'!AL56-1</f>
        <v>0.8197448325819694</v>
      </c>
      <c r="AM70" s="11">
        <f>+'Indice PondENGHO'!AM68/'Indice PondENGHO'!AM56-1</f>
        <v>0.57252210157996419</v>
      </c>
      <c r="AN70" s="10">
        <f>+'Indice PondENGHO'!AN68/'Indice PondENGHO'!AN56-1</f>
        <v>0.66338812091090626</v>
      </c>
      <c r="AO70" s="3">
        <f>+'Indice PondENGHO'!AO68/'Indice PondENGHO'!AO56-1</f>
        <v>0.55875641487522776</v>
      </c>
      <c r="AP70" s="3">
        <f>+'Indice PondENGHO'!AP68/'Indice PondENGHO'!AP56-1</f>
        <v>0.83649084430189236</v>
      </c>
      <c r="AQ70" s="3">
        <f>+'Indice PondENGHO'!AQ68/'Indice PondENGHO'!AQ56-1</f>
        <v>0.47663388836307674</v>
      </c>
      <c r="AR70" s="3">
        <f>+'Indice PondENGHO'!AR68/'Indice PondENGHO'!AR56-1</f>
        <v>0.58807562035484184</v>
      </c>
      <c r="AS70" s="3">
        <f>+'Indice PondENGHO'!AS68/'Indice PondENGHO'!AS56-1</f>
        <v>0.67469664411851471</v>
      </c>
      <c r="AT70" s="3">
        <f>+'Indice PondENGHO'!AT68/'Indice PondENGHO'!AT56-1</f>
        <v>0.59143330685310924</v>
      </c>
      <c r="AU70" s="3">
        <f>+'Indice PondENGHO'!AU68/'Indice PondENGHO'!AU56-1</f>
        <v>0.28788367469546561</v>
      </c>
      <c r="AV70" s="3">
        <f>+'Indice PondENGHO'!AV68/'Indice PondENGHO'!AV56-1</f>
        <v>0.54570615665189015</v>
      </c>
      <c r="AW70" s="3">
        <f>+'Indice PondENGHO'!AW68/'Indice PondENGHO'!AW56-1</f>
        <v>0.59120534511393674</v>
      </c>
      <c r="AX70" s="3">
        <f>+'Indice PondENGHO'!AX68/'Indice PondENGHO'!AX56-1</f>
        <v>0.82094052937388229</v>
      </c>
      <c r="AY70" s="11">
        <f>+'Indice PondENGHO'!AY68/'Indice PondENGHO'!AY56-1</f>
        <v>0.57344400020302078</v>
      </c>
      <c r="AZ70" s="10">
        <f>+'Indice PondENGHO'!AZ68/'Indice PondENGHO'!AZ56-1</f>
        <v>0.66429982168413271</v>
      </c>
      <c r="BA70" s="3">
        <f>+'Indice PondENGHO'!BA68/'Indice PondENGHO'!BA56-1</f>
        <v>0.55659819043369474</v>
      </c>
      <c r="BB70" s="3">
        <f>+'Indice PondENGHO'!BB68/'Indice PondENGHO'!BB56-1</f>
        <v>0.84259991332083062</v>
      </c>
      <c r="BC70" s="3">
        <f>+'Indice PondENGHO'!BC68/'Indice PondENGHO'!BC56-1</f>
        <v>0.48204214556406622</v>
      </c>
      <c r="BD70" s="3">
        <f>+'Indice PondENGHO'!BD68/'Indice PondENGHO'!BD56-1</f>
        <v>0.58875128546414124</v>
      </c>
      <c r="BE70" s="3">
        <f>+'Indice PondENGHO'!BE68/'Indice PondENGHO'!BE56-1</f>
        <v>0.67930660061565895</v>
      </c>
      <c r="BF70" s="3">
        <f>+'Indice PondENGHO'!BF68/'Indice PondENGHO'!BF56-1</f>
        <v>0.58697077688060428</v>
      </c>
      <c r="BG70" s="3">
        <f>+'Indice PondENGHO'!BG68/'Indice PondENGHO'!BG56-1</f>
        <v>0.28492307643992332</v>
      </c>
      <c r="BH70" s="3">
        <f>+'Indice PondENGHO'!BH68/'Indice PondENGHO'!BH56-1</f>
        <v>0.54866799807979949</v>
      </c>
      <c r="BI70" s="3">
        <f>+'Indice PondENGHO'!BI68/'Indice PondENGHO'!BI56-1</f>
        <v>0.59605117584891176</v>
      </c>
      <c r="BJ70" s="3">
        <f>+'Indice PondENGHO'!BJ68/'Indice PondENGHO'!BJ56-1</f>
        <v>0.82324764411161366</v>
      </c>
      <c r="BK70" s="11">
        <f>+'Indice PondENGHO'!BK68/'Indice PondENGHO'!BK56-1</f>
        <v>0.57570475408696287</v>
      </c>
      <c r="BL70" s="2">
        <f t="shared" si="23"/>
        <v>44713</v>
      </c>
      <c r="BM70" s="3">
        <f>+'Indice PondENGHO'!BL68/'Indice PondENGHO'!BL56-1</f>
        <v>0.64400348191115842</v>
      </c>
      <c r="BN70" s="3">
        <f>+'Indice PondENGHO'!BM68/'Indice PondENGHO'!BM56-1</f>
        <v>0.63905505779851834</v>
      </c>
      <c r="BO70" s="3">
        <f>+'Indice PondENGHO'!BN68/'Indice PondENGHO'!BN56-1</f>
        <v>0.639091626346735</v>
      </c>
      <c r="BP70" s="3">
        <f>+'Indice PondENGHO'!BO68/'Indice PondENGHO'!BO56-1</f>
        <v>0.63930615746680419</v>
      </c>
      <c r="BQ70" s="3">
        <f>+'Indice PondENGHO'!BP68/'Indice PondENGHO'!BP56-1</f>
        <v>0.63929348956973242</v>
      </c>
      <c r="BR70" s="10">
        <f>+'Indice PondENGHO'!BQ68/'Indice PondENGHO'!BQ56-1</f>
        <v>0.66387083530915425</v>
      </c>
      <c r="BS70" s="3">
        <f>+'Indice PondENGHO'!BR68/'Indice PondENGHO'!BR56-1</f>
        <v>0.55945982136451078</v>
      </c>
      <c r="BT70" s="3">
        <f>+'Indice PondENGHO'!BS68/'Indice PondENGHO'!BS56-1</f>
        <v>0.83395209558074068</v>
      </c>
      <c r="BU70" s="3">
        <f>+'Indice PondENGHO'!BT68/'Indice PondENGHO'!BT56-1</f>
        <v>0.47938504719501118</v>
      </c>
      <c r="BV70" s="3">
        <f>+'Indice PondENGHO'!BU68/'Indice PondENGHO'!BU56-1</f>
        <v>0.58764652052665922</v>
      </c>
      <c r="BW70" s="3">
        <f>+'Indice PondENGHO'!BV68/'Indice PondENGHO'!BV56-1</f>
        <v>0.67433172752116111</v>
      </c>
      <c r="BX70" s="3">
        <f>+'Indice PondENGHO'!BW68/'Indice PondENGHO'!BW56-1</f>
        <v>0.59157219753695456</v>
      </c>
      <c r="BY70" s="3">
        <f>+'Indice PondENGHO'!BX68/'Indice PondENGHO'!BX56-1</f>
        <v>0.28897123068336916</v>
      </c>
      <c r="BZ70" s="3">
        <f>+'Indice PondENGHO'!BY68/'Indice PondENGHO'!BY56-1</f>
        <v>0.54670106584395839</v>
      </c>
      <c r="CA70" s="3">
        <f>+'Indice PondENGHO'!BZ68/'Indice PondENGHO'!BZ56-1</f>
        <v>0.59091408281386815</v>
      </c>
      <c r="CB70" s="3">
        <f>+'Indice PondENGHO'!CA68/'Indice PondENGHO'!CA56-1</f>
        <v>0.82214586663063249</v>
      </c>
      <c r="CC70" s="11">
        <f>+'Indice PondENGHO'!CB68/'Indice PondENGHO'!CB56-1</f>
        <v>0.5741154133931643</v>
      </c>
      <c r="CD70" s="3">
        <f>+'Indice PondENGHO'!CC68/'Indice PondENGHO'!CC56-1</f>
        <v>0.63980617821273889</v>
      </c>
      <c r="CE70" s="3">
        <f>+'Indice PondENGHO'!CD68/'Indice PondENGHO'!CD56-1</f>
        <v>0.63980605226119858</v>
      </c>
      <c r="CF70" s="3">
        <f>+'[3]Infla Interanual PondENGHO'!CD70</f>
        <v>0.63959312257530643</v>
      </c>
      <c r="CG70" s="3"/>
      <c r="CI70" s="74">
        <f t="shared" si="8"/>
        <v>4.7099923414259948E-3</v>
      </c>
      <c r="CJ70" s="74">
        <f t="shared" si="3"/>
        <v>4.7099923414259948E-3</v>
      </c>
      <c r="CK70" s="74">
        <f t="shared" si="9"/>
        <v>0</v>
      </c>
      <c r="CL70" s="74"/>
      <c r="CM70" s="74"/>
      <c r="CN70" s="74">
        <f>+'[3]Infla Interanual PondENGHO'!CF70</f>
        <v>4.6495004271860374E-3</v>
      </c>
      <c r="CP70" s="74">
        <f t="shared" si="17"/>
        <v>6.0491914239957367E-5</v>
      </c>
      <c r="CT70" s="75">
        <f t="shared" si="10"/>
        <v>0.64400348191115842</v>
      </c>
      <c r="CU70" s="75">
        <f t="shared" si="11"/>
        <v>0.63905505779851834</v>
      </c>
      <c r="CV70" s="75">
        <f t="shared" si="12"/>
        <v>0.639091626346735</v>
      </c>
      <c r="CW70" s="75">
        <f t="shared" si="13"/>
        <v>0.63930615746680419</v>
      </c>
      <c r="CX70" s="75">
        <f t="shared" si="14"/>
        <v>0.63929348956973242</v>
      </c>
      <c r="CY70" s="76">
        <f>+'[3]Infla Interanual PondENGHO'!BL70</f>
        <v>0.64376322753915094</v>
      </c>
      <c r="CZ70" s="76">
        <f>+'[3]Infla Interanual PondENGHO'!BM70</f>
        <v>0.63883728452908195</v>
      </c>
      <c r="DA70" s="76">
        <f>+'[3]Infla Interanual PondENGHO'!BN70</f>
        <v>0.63885734409202466</v>
      </c>
      <c r="DB70" s="76">
        <f>+'[3]Infla Interanual PondENGHO'!BO70</f>
        <v>0.63908147663360992</v>
      </c>
      <c r="DC70" s="76">
        <f>+'[3]Infla Interanual PondENGHO'!BP70</f>
        <v>0.6391137271119649</v>
      </c>
      <c r="DE70" s="3">
        <f t="shared" si="18"/>
        <v>2.4025437200747568E-4</v>
      </c>
      <c r="DF70" s="3">
        <f t="shared" si="21"/>
        <v>2.177732694363943E-4</v>
      </c>
      <c r="DG70" s="3">
        <f t="shared" si="21"/>
        <v>2.3428225471033848E-4</v>
      </c>
      <c r="DH70" s="3">
        <f t="shared" si="21"/>
        <v>2.2468083319426846E-4</v>
      </c>
      <c r="DI70" s="3">
        <f t="shared" si="20"/>
        <v>1.7976245776751831E-4</v>
      </c>
      <c r="DJ70" s="3">
        <f t="shared" si="15"/>
        <v>2.1292968589214922E-4</v>
      </c>
    </row>
    <row r="71" spans="1:114" x14ac:dyDescent="0.25">
      <c r="A71" s="2">
        <f t="shared" si="22"/>
        <v>44743</v>
      </c>
      <c r="B71" s="1">
        <f t="shared" si="24"/>
        <v>7</v>
      </c>
      <c r="C71" s="1">
        <v>2022</v>
      </c>
      <c r="D71" s="10">
        <f>+'Indice PondENGHO'!D69/'Indice PondENGHO'!D57-1</f>
        <v>0.70857128946552983</v>
      </c>
      <c r="E71" s="3">
        <f>+'Indice PondENGHO'!E69/'Indice PondENGHO'!E57-1</f>
        <v>0.61903973359072717</v>
      </c>
      <c r="F71" s="3">
        <f>+'Indice PondENGHO'!F69/'Indice PondENGHO'!F57-1</f>
        <v>0.94777940856391618</v>
      </c>
      <c r="G71" s="3">
        <f>+'Indice PondENGHO'!G69/'Indice PondENGHO'!G57-1</f>
        <v>0.51531476082899541</v>
      </c>
      <c r="H71" s="3">
        <f>+'Indice PondENGHO'!H69/'Indice PondENGHO'!H57-1</f>
        <v>0.69992701793224943</v>
      </c>
      <c r="I71" s="3">
        <f>+'Indice PondENGHO'!I69/'Indice PondENGHO'!I57-1</f>
        <v>0.70909862608927665</v>
      </c>
      <c r="J71" s="3">
        <f>+'Indice PondENGHO'!J69/'Indice PondENGHO'!J57-1</f>
        <v>0.64749166478214426</v>
      </c>
      <c r="K71" s="3">
        <f>+'Indice PondENGHO'!K69/'Indice PondENGHO'!K57-1</f>
        <v>0.36150427867027002</v>
      </c>
      <c r="L71" s="3">
        <f>+'Indice PondENGHO'!L69/'Indice PondENGHO'!L57-1</f>
        <v>0.69285265926077799</v>
      </c>
      <c r="M71" s="3">
        <f>+'Indice PondENGHO'!M69/'Indice PondENGHO'!M57-1</f>
        <v>0.63145719761423291</v>
      </c>
      <c r="N71" s="3">
        <f>+'Indice PondENGHO'!N69/'Indice PondENGHO'!N57-1</f>
        <v>0.90334233886530302</v>
      </c>
      <c r="O71" s="11">
        <f>+'Indice PondENGHO'!O69/'Indice PondENGHO'!O57-1</f>
        <v>0.65130238221365366</v>
      </c>
      <c r="P71" s="10">
        <f>+'Indice PondENGHO'!P69/'Indice PondENGHO'!P57-1</f>
        <v>0.70667159905445298</v>
      </c>
      <c r="Q71" s="3">
        <f>+'Indice PondENGHO'!Q69/'Indice PondENGHO'!Q57-1</f>
        <v>0.61453231181009005</v>
      </c>
      <c r="R71" s="3">
        <f>+'Indice PondENGHO'!R69/'Indice PondENGHO'!R57-1</f>
        <v>0.95376097654237846</v>
      </c>
      <c r="S71" s="3">
        <f>+'Indice PondENGHO'!S69/'Indice PondENGHO'!S57-1</f>
        <v>0.50619372284389774</v>
      </c>
      <c r="T71" s="3">
        <f>+'Indice PondENGHO'!T69/'Indice PondENGHO'!T57-1</f>
        <v>0.70280049445860127</v>
      </c>
      <c r="U71" s="3">
        <f>+'Indice PondENGHO'!U69/'Indice PondENGHO'!U57-1</f>
        <v>0.71549335509567591</v>
      </c>
      <c r="V71" s="3">
        <f>+'Indice PondENGHO'!V69/'Indice PondENGHO'!V57-1</f>
        <v>0.64583410315465595</v>
      </c>
      <c r="W71" s="3">
        <f>+'Indice PondENGHO'!W69/'Indice PondENGHO'!W57-1</f>
        <v>0.35764767263785235</v>
      </c>
      <c r="X71" s="3">
        <f>+'Indice PondENGHO'!X69/'Indice PondENGHO'!X57-1</f>
        <v>0.69545993172424558</v>
      </c>
      <c r="Y71" s="3">
        <f>+'Indice PondENGHO'!Y69/'Indice PondENGHO'!Y57-1</f>
        <v>0.6409337037928815</v>
      </c>
      <c r="Z71" s="3">
        <f>+'Indice PondENGHO'!Z69/'Indice PondENGHO'!Z57-1</f>
        <v>0.90478261265006243</v>
      </c>
      <c r="AA71" s="11">
        <f>+'Indice PondENGHO'!AA69/'Indice PondENGHO'!AA57-1</f>
        <v>0.64897752276875642</v>
      </c>
      <c r="AB71" s="10">
        <f>+'Indice PondENGHO'!AB69/'Indice PondENGHO'!AB57-1</f>
        <v>0.70536645699115952</v>
      </c>
      <c r="AC71" s="3">
        <f>+'Indice PondENGHO'!AC69/'Indice PondENGHO'!AC57-1</f>
        <v>0.61426851827202378</v>
      </c>
      <c r="AD71" s="3">
        <f>+'Indice PondENGHO'!AD69/'Indice PondENGHO'!AD57-1</f>
        <v>0.95616987887259386</v>
      </c>
      <c r="AE71" s="3">
        <f>+'Indice PondENGHO'!AE69/'Indice PondENGHO'!AE57-1</f>
        <v>0.49804709703813299</v>
      </c>
      <c r="AF71" s="3">
        <f>+'Indice PondENGHO'!AF69/'Indice PondENGHO'!AF57-1</f>
        <v>0.70452626611570435</v>
      </c>
      <c r="AG71" s="3">
        <f>+'Indice PondENGHO'!AG69/'Indice PondENGHO'!AG57-1</f>
        <v>0.71485219285184698</v>
      </c>
      <c r="AH71" s="3">
        <f>+'Indice PondENGHO'!AH69/'Indice PondENGHO'!AH57-1</f>
        <v>0.64704646079540629</v>
      </c>
      <c r="AI71" s="3">
        <f>+'Indice PondENGHO'!AI69/'Indice PondENGHO'!AI57-1</f>
        <v>0.35532715352670907</v>
      </c>
      <c r="AJ71" s="3">
        <f>+'Indice PondENGHO'!AJ69/'Indice PondENGHO'!AJ57-1</f>
        <v>0.69653272899391072</v>
      </c>
      <c r="AK71" s="3">
        <f>+'Indice PondENGHO'!AK69/'Indice PondENGHO'!AK57-1</f>
        <v>0.64247508530164232</v>
      </c>
      <c r="AL71" s="3">
        <f>+'Indice PondENGHO'!AL69/'Indice PondENGHO'!AL57-1</f>
        <v>0.90568370731413506</v>
      </c>
      <c r="AM71" s="11">
        <f>+'Indice PondENGHO'!AM69/'Indice PondENGHO'!AM57-1</f>
        <v>0.64725304302034181</v>
      </c>
      <c r="AN71" s="10">
        <f>+'Indice PondENGHO'!AN69/'Indice PondENGHO'!AN57-1</f>
        <v>0.70544383596821381</v>
      </c>
      <c r="AO71" s="3">
        <f>+'Indice PondENGHO'!AO69/'Indice PondENGHO'!AO57-1</f>
        <v>0.61257648412374244</v>
      </c>
      <c r="AP71" s="3">
        <f>+'Indice PondENGHO'!AP69/'Indice PondENGHO'!AP57-1</f>
        <v>0.96147952440332562</v>
      </c>
      <c r="AQ71" s="3">
        <f>+'Indice PondENGHO'!AQ69/'Indice PondENGHO'!AQ57-1</f>
        <v>0.50064791811460796</v>
      </c>
      <c r="AR71" s="3">
        <f>+'Indice PondENGHO'!AR69/'Indice PondENGHO'!AR57-1</f>
        <v>0.70467784931058297</v>
      </c>
      <c r="AS71" s="3">
        <f>+'Indice PondENGHO'!AS69/'Indice PondENGHO'!AS57-1</f>
        <v>0.7244690775699445</v>
      </c>
      <c r="AT71" s="3">
        <f>+'Indice PondENGHO'!AT69/'Indice PondENGHO'!AT57-1</f>
        <v>0.64276366894102677</v>
      </c>
      <c r="AU71" s="3">
        <f>+'Indice PondENGHO'!AU69/'Indice PondENGHO'!AU57-1</f>
        <v>0.35406237237544236</v>
      </c>
      <c r="AV71" s="3">
        <f>+'Indice PondENGHO'!AV69/'Indice PondENGHO'!AV57-1</f>
        <v>0.69636923497574665</v>
      </c>
      <c r="AW71" s="3">
        <f>+'Indice PondENGHO'!AW69/'Indice PondENGHO'!AW57-1</f>
        <v>0.64540571890215603</v>
      </c>
      <c r="AX71" s="3">
        <f>+'Indice PondENGHO'!AX69/'Indice PondENGHO'!AX57-1</f>
        <v>0.90916982755455855</v>
      </c>
      <c r="AY71" s="11">
        <f>+'Indice PondENGHO'!AY69/'Indice PondENGHO'!AY57-1</f>
        <v>0.64747401555154926</v>
      </c>
      <c r="AZ71" s="10">
        <f>+'Indice PondENGHO'!AZ69/'Indice PondENGHO'!AZ57-1</f>
        <v>0.70569406367411136</v>
      </c>
      <c r="BA71" s="3">
        <f>+'Indice PondENGHO'!BA69/'Indice PondENGHO'!BA57-1</f>
        <v>0.60907108185844083</v>
      </c>
      <c r="BB71" s="3">
        <f>+'Indice PondENGHO'!BB69/'Indice PondENGHO'!BB57-1</f>
        <v>0.96739559117577034</v>
      </c>
      <c r="BC71" s="3">
        <f>+'Indice PondENGHO'!BC69/'Indice PondENGHO'!BC57-1</f>
        <v>0.50435444995467771</v>
      </c>
      <c r="BD71" s="3">
        <f>+'Indice PondENGHO'!BD69/'Indice PondENGHO'!BD57-1</f>
        <v>0.70683678151150064</v>
      </c>
      <c r="BE71" s="3">
        <f>+'Indice PondENGHO'!BE69/'Indice PondENGHO'!BE57-1</f>
        <v>0.73276895333534919</v>
      </c>
      <c r="BF71" s="3">
        <f>+'Indice PondENGHO'!BF69/'Indice PondENGHO'!BF57-1</f>
        <v>0.63786410215662404</v>
      </c>
      <c r="BG71" s="3">
        <f>+'Indice PondENGHO'!BG69/'Indice PondENGHO'!BG57-1</f>
        <v>0.3502488343674337</v>
      </c>
      <c r="BH71" s="3">
        <f>+'Indice PondENGHO'!BH69/'Indice PondENGHO'!BH57-1</f>
        <v>0.69816494029757692</v>
      </c>
      <c r="BI71" s="3">
        <f>+'Indice PondENGHO'!BI69/'Indice PondENGHO'!BI57-1</f>
        <v>0.64942546561630343</v>
      </c>
      <c r="BJ71" s="3">
        <f>+'Indice PondENGHO'!BJ69/'Indice PondENGHO'!BJ57-1</f>
        <v>0.91474108057297587</v>
      </c>
      <c r="BK71" s="11">
        <f>+'Indice PondENGHO'!BK69/'Indice PondENGHO'!BK57-1</f>
        <v>0.64787959579973187</v>
      </c>
      <c r="BL71" s="2">
        <f t="shared" si="23"/>
        <v>44743</v>
      </c>
      <c r="BM71" s="3">
        <f>+'Indice PondENGHO'!BL69/'Indice PondENGHO'!BL57-1</f>
        <v>0.70970919631631335</v>
      </c>
      <c r="BN71" s="3">
        <f>+'Indice PondENGHO'!BM69/'Indice PondENGHO'!BM57-1</f>
        <v>0.70589716784976719</v>
      </c>
      <c r="BO71" s="3">
        <f>+'Indice PondENGHO'!BN69/'Indice PondENGHO'!BN57-1</f>
        <v>0.70686571570992318</v>
      </c>
      <c r="BP71" s="3">
        <f>+'Indice PondENGHO'!BO69/'Indice PondENGHO'!BO57-1</f>
        <v>0.70902043687151295</v>
      </c>
      <c r="BQ71" s="3">
        <f>+'Indice PondENGHO'!BP69/'Indice PondENGHO'!BP57-1</f>
        <v>0.71236277189881236</v>
      </c>
      <c r="BR71" s="10">
        <f>+'Indice PondENGHO'!BQ69/'Indice PondENGHO'!BQ57-1</f>
        <v>0.70628372172867615</v>
      </c>
      <c r="BS71" s="3">
        <f>+'Indice PondENGHO'!BR69/'Indice PondENGHO'!BR57-1</f>
        <v>0.61302768261020812</v>
      </c>
      <c r="BT71" s="3">
        <f>+'Indice PondENGHO'!BS69/'Indice PondENGHO'!BS57-1</f>
        <v>0.959031256295648</v>
      </c>
      <c r="BU71" s="3">
        <f>+'Indice PondENGHO'!BT69/'Indice PondENGHO'!BT57-1</f>
        <v>0.50401275302487458</v>
      </c>
      <c r="BV71" s="3">
        <f>+'Indice PondENGHO'!BU69/'Indice PondENGHO'!BU57-1</f>
        <v>0.7048945041012209</v>
      </c>
      <c r="BW71" s="3">
        <f>+'Indice PondENGHO'!BV69/'Indice PondENGHO'!BV57-1</f>
        <v>0.72388814784825328</v>
      </c>
      <c r="BX71" s="3">
        <f>+'Indice PondENGHO'!BW69/'Indice PondENGHO'!BW57-1</f>
        <v>0.64256843810419495</v>
      </c>
      <c r="BY71" s="3">
        <f>+'Indice PondENGHO'!BX69/'Indice PondENGHO'!BX57-1</f>
        <v>0.35467770831637702</v>
      </c>
      <c r="BZ71" s="3">
        <f>+'Indice PondENGHO'!BY69/'Indice PondENGHO'!BY57-1</f>
        <v>0.69656295220884035</v>
      </c>
      <c r="CA71" s="3">
        <f>+'Indice PondENGHO'!BZ69/'Indice PondENGHO'!BZ57-1</f>
        <v>0.64506322094274338</v>
      </c>
      <c r="CB71" s="3">
        <f>+'Indice PondENGHO'!CA69/'Indice PondENGHO'!CA57-1</f>
        <v>0.90985343679777375</v>
      </c>
      <c r="CC71" s="11">
        <f>+'Indice PondENGHO'!CB69/'Indice PondENGHO'!CB57-1</f>
        <v>0.64817429496057422</v>
      </c>
      <c r="CD71" s="3">
        <f>+'Indice PondENGHO'!CC69/'Indice PondENGHO'!CC57-1</f>
        <v>0.70930396021625675</v>
      </c>
      <c r="CE71" s="3">
        <f>+'Indice PondENGHO'!CD69/'Indice PondENGHO'!CD57-1</f>
        <v>0.70930396021625675</v>
      </c>
      <c r="CF71" s="3">
        <f>+'[3]Infla Interanual PondENGHO'!CD71</f>
        <v>0.70967092517644526</v>
      </c>
      <c r="CG71" s="3"/>
      <c r="CI71" s="74">
        <f t="shared" si="8"/>
        <v>-2.6535755824990126E-3</v>
      </c>
      <c r="CJ71" s="74">
        <f t="shared" si="3"/>
        <v>0</v>
      </c>
      <c r="CK71" s="74">
        <f t="shared" si="9"/>
        <v>-2.6535755824990126E-3</v>
      </c>
      <c r="CL71" s="74"/>
      <c r="CM71" s="74"/>
      <c r="CN71" s="74">
        <f>+'[3]Infla Interanual PondENGHO'!CF71</f>
        <v>-2.7860020268706265E-3</v>
      </c>
      <c r="CP71" s="74">
        <f t="shared" si="17"/>
        <v>1.3242644437161388E-4</v>
      </c>
      <c r="CT71" s="75">
        <f t="shared" si="10"/>
        <v>0.70970919631631335</v>
      </c>
      <c r="CU71" s="75">
        <f t="shared" si="11"/>
        <v>0.70589716784976719</v>
      </c>
      <c r="CV71" s="75">
        <f t="shared" si="12"/>
        <v>0.70686571570992318</v>
      </c>
      <c r="CW71" s="75">
        <f t="shared" si="13"/>
        <v>0.70902043687151295</v>
      </c>
      <c r="CX71" s="75">
        <f t="shared" si="14"/>
        <v>0.71236277189881236</v>
      </c>
      <c r="CY71" s="76">
        <f>+'[3]Infla Interanual PondENGHO'!BL71</f>
        <v>0.70999776884078591</v>
      </c>
      <c r="CZ71" s="76">
        <f>+'[3]Infla Interanual PondENGHO'!BM71</f>
        <v>0.70622700068163713</v>
      </c>
      <c r="DA71" s="76">
        <f>+'[3]Infla Interanual PondENGHO'!BN71</f>
        <v>0.70720659242744333</v>
      </c>
      <c r="DB71" s="76">
        <f>+'[3]Infla Interanual PondENGHO'!BO71</f>
        <v>0.70939337589011631</v>
      </c>
      <c r="DC71" s="76">
        <f>+'[3]Infla Interanual PondENGHO'!BP71</f>
        <v>0.71278377086765654</v>
      </c>
      <c r="DE71" s="3">
        <f t="shared" si="18"/>
        <v>-2.8857252447256343E-4</v>
      </c>
      <c r="DF71" s="3">
        <f t="shared" si="21"/>
        <v>-3.2983283186993617E-4</v>
      </c>
      <c r="DG71" s="3">
        <f t="shared" si="21"/>
        <v>-3.4087671752014437E-4</v>
      </c>
      <c r="DH71" s="3">
        <f t="shared" si="21"/>
        <v>-3.7293901860335765E-4</v>
      </c>
      <c r="DI71" s="3">
        <f t="shared" si="20"/>
        <v>-4.2099896884417731E-4</v>
      </c>
      <c r="DJ71" s="3">
        <f t="shared" si="15"/>
        <v>-3.6696496018850944E-4</v>
      </c>
    </row>
    <row r="72" spans="1:114" x14ac:dyDescent="0.25">
      <c r="A72" s="2">
        <f t="shared" si="22"/>
        <v>44774</v>
      </c>
      <c r="B72" s="1">
        <f t="shared" si="24"/>
        <v>8</v>
      </c>
      <c r="C72" s="1">
        <v>2022</v>
      </c>
      <c r="D72" s="10">
        <f>+'Indice PondENGHO'!D70/'Indice PondENGHO'!D58-1</f>
        <v>0.80361826431077588</v>
      </c>
      <c r="E72" s="3">
        <f>+'Indice PondENGHO'!E70/'Indice PondENGHO'!E58-1</f>
        <v>0.69389238364953254</v>
      </c>
      <c r="F72" s="3">
        <f>+'Indice PondENGHO'!F70/'Indice PondENGHO'!F58-1</f>
        <v>1.0702826668564955</v>
      </c>
      <c r="G72" s="3">
        <f>+'Indice PondENGHO'!G70/'Indice PondENGHO'!G58-1</f>
        <v>0.58923165245367226</v>
      </c>
      <c r="H72" s="3">
        <f>+'Indice PondENGHO'!H70/'Indice PondENGHO'!H58-1</f>
        <v>0.78349327874913044</v>
      </c>
      <c r="I72" s="3">
        <f>+'Indice PondENGHO'!I70/'Indice PondENGHO'!I58-1</f>
        <v>0.73370826758715135</v>
      </c>
      <c r="J72" s="3">
        <f>+'Indice PondENGHO'!J70/'Indice PondENGHO'!J58-1</f>
        <v>0.71415448294969019</v>
      </c>
      <c r="K72" s="3">
        <f>+'Indice PondENGHO'!K70/'Indice PondENGHO'!K58-1</f>
        <v>0.42447596199556115</v>
      </c>
      <c r="L72" s="3">
        <f>+'Indice PondENGHO'!L70/'Indice PondENGHO'!L58-1</f>
        <v>0.71675579414282775</v>
      </c>
      <c r="M72" s="3">
        <f>+'Indice PondENGHO'!M70/'Indice PondENGHO'!M58-1</f>
        <v>0.63991889336292784</v>
      </c>
      <c r="N72" s="3">
        <f>+'Indice PondENGHO'!N70/'Indice PondENGHO'!N58-1</f>
        <v>0.97342351513168657</v>
      </c>
      <c r="O72" s="11">
        <f>+'Indice PondENGHO'!O70/'Indice PondENGHO'!O58-1</f>
        <v>0.73753131494605162</v>
      </c>
      <c r="P72" s="10">
        <f>+'Indice PondENGHO'!P70/'Indice PondENGHO'!P58-1</f>
        <v>0.80158175420008559</v>
      </c>
      <c r="Q72" s="3">
        <f>+'Indice PondENGHO'!Q70/'Indice PondENGHO'!Q58-1</f>
        <v>0.6921130824437538</v>
      </c>
      <c r="R72" s="3">
        <f>+'Indice PondENGHO'!R70/'Indice PondENGHO'!R58-1</f>
        <v>1.0756939871073987</v>
      </c>
      <c r="S72" s="3">
        <f>+'Indice PondENGHO'!S70/'Indice PondENGHO'!S58-1</f>
        <v>0.57583533299732581</v>
      </c>
      <c r="T72" s="3">
        <f>+'Indice PondENGHO'!T70/'Indice PondENGHO'!T58-1</f>
        <v>0.78731201858526001</v>
      </c>
      <c r="U72" s="3">
        <f>+'Indice PondENGHO'!U70/'Indice PondENGHO'!U58-1</f>
        <v>0.73962280349423715</v>
      </c>
      <c r="V72" s="3">
        <f>+'Indice PondENGHO'!V70/'Indice PondENGHO'!V58-1</f>
        <v>0.71209625176528513</v>
      </c>
      <c r="W72" s="3">
        <f>+'Indice PondENGHO'!W70/'Indice PondENGHO'!W58-1</f>
        <v>0.42107492288615789</v>
      </c>
      <c r="X72" s="3">
        <f>+'Indice PondENGHO'!X70/'Indice PondENGHO'!X58-1</f>
        <v>0.71749704819810067</v>
      </c>
      <c r="Y72" s="3">
        <f>+'Indice PondENGHO'!Y70/'Indice PondENGHO'!Y58-1</f>
        <v>0.64785224960942323</v>
      </c>
      <c r="Z72" s="3">
        <f>+'Indice PondENGHO'!Z70/'Indice PondENGHO'!Z58-1</f>
        <v>0.97473242306561447</v>
      </c>
      <c r="AA72" s="11">
        <f>+'Indice PondENGHO'!AA70/'Indice PondENGHO'!AA58-1</f>
        <v>0.73427480617359553</v>
      </c>
      <c r="AB72" s="10">
        <f>+'Indice PondENGHO'!AB70/'Indice PondENGHO'!AB58-1</f>
        <v>0.80017098966605538</v>
      </c>
      <c r="AC72" s="3">
        <f>+'Indice PondENGHO'!AC70/'Indice PondENGHO'!AC58-1</f>
        <v>0.69151113504280692</v>
      </c>
      <c r="AD72" s="3">
        <f>+'Indice PondENGHO'!AD70/'Indice PondENGHO'!AD58-1</f>
        <v>1.0784485957122438</v>
      </c>
      <c r="AE72" s="3">
        <f>+'Indice PondENGHO'!AE70/'Indice PondENGHO'!AE58-1</f>
        <v>0.56586990342331256</v>
      </c>
      <c r="AF72" s="3">
        <f>+'Indice PondENGHO'!AF70/'Indice PondENGHO'!AF58-1</f>
        <v>0.78906778760220475</v>
      </c>
      <c r="AG72" s="3">
        <f>+'Indice PondENGHO'!AG70/'Indice PondENGHO'!AG58-1</f>
        <v>0.73897445108035043</v>
      </c>
      <c r="AH72" s="3">
        <f>+'Indice PondENGHO'!AH70/'Indice PondENGHO'!AH58-1</f>
        <v>0.71277842440561812</v>
      </c>
      <c r="AI72" s="3">
        <f>+'Indice PondENGHO'!AI70/'Indice PondENGHO'!AI58-1</f>
        <v>0.41924782270704219</v>
      </c>
      <c r="AJ72" s="3">
        <f>+'Indice PondENGHO'!AJ70/'Indice PondENGHO'!AJ58-1</f>
        <v>0.71722960405737179</v>
      </c>
      <c r="AK72" s="3">
        <f>+'Indice PondENGHO'!AK70/'Indice PondENGHO'!AK58-1</f>
        <v>0.64773020252511837</v>
      </c>
      <c r="AL72" s="3">
        <f>+'Indice PondENGHO'!AL70/'Indice PondENGHO'!AL58-1</f>
        <v>0.97419699931819803</v>
      </c>
      <c r="AM72" s="11">
        <f>+'Indice PondENGHO'!AM70/'Indice PondENGHO'!AM58-1</f>
        <v>0.73248916838919431</v>
      </c>
      <c r="AN72" s="10">
        <f>+'Indice PondENGHO'!AN70/'Indice PondENGHO'!AN58-1</f>
        <v>0.79937481426714285</v>
      </c>
      <c r="AO72" s="3">
        <f>+'Indice PondENGHO'!AO70/'Indice PondENGHO'!AO58-1</f>
        <v>0.69031171704030325</v>
      </c>
      <c r="AP72" s="3">
        <f>+'Indice PondENGHO'!AP70/'Indice PondENGHO'!AP58-1</f>
        <v>1.0818420879325603</v>
      </c>
      <c r="AQ72" s="3">
        <f>+'Indice PondENGHO'!AQ70/'Indice PondENGHO'!AQ58-1</f>
        <v>0.56403991412763421</v>
      </c>
      <c r="AR72" s="3">
        <f>+'Indice PondENGHO'!AR70/'Indice PondENGHO'!AR58-1</f>
        <v>0.78915948250445211</v>
      </c>
      <c r="AS72" s="3">
        <f>+'Indice PondENGHO'!AS70/'Indice PondENGHO'!AS58-1</f>
        <v>0.74938435368441225</v>
      </c>
      <c r="AT72" s="3">
        <f>+'Indice PondENGHO'!AT70/'Indice PondENGHO'!AT58-1</f>
        <v>0.70968223243417006</v>
      </c>
      <c r="AU72" s="3">
        <f>+'Indice PondENGHO'!AU70/'Indice PondENGHO'!AU58-1</f>
        <v>0.41845682093026904</v>
      </c>
      <c r="AV72" s="3">
        <f>+'Indice PondENGHO'!AV70/'Indice PondENGHO'!AV58-1</f>
        <v>0.71735661919418825</v>
      </c>
      <c r="AW72" s="3">
        <f>+'Indice PondENGHO'!AW70/'Indice PondENGHO'!AW58-1</f>
        <v>0.65234029048567188</v>
      </c>
      <c r="AX72" s="3">
        <f>+'Indice PondENGHO'!AX70/'Indice PondENGHO'!AX58-1</f>
        <v>0.97816230688089822</v>
      </c>
      <c r="AY72" s="11">
        <f>+'Indice PondENGHO'!AY70/'Indice PondENGHO'!AY58-1</f>
        <v>0.73207145043531674</v>
      </c>
      <c r="AZ72" s="10">
        <f>+'Indice PondENGHO'!AZ70/'Indice PondENGHO'!AZ58-1</f>
        <v>0.7984050369798561</v>
      </c>
      <c r="BA72" s="3">
        <f>+'Indice PondENGHO'!BA70/'Indice PondENGHO'!BA58-1</f>
        <v>0.68852113200309084</v>
      </c>
      <c r="BB72" s="3">
        <f>+'Indice PondENGHO'!BB70/'Indice PondENGHO'!BB58-1</f>
        <v>1.0863371426658115</v>
      </c>
      <c r="BC72" s="3">
        <f>+'Indice PondENGHO'!BC70/'Indice PondENGHO'!BC58-1</f>
        <v>0.55995560948754575</v>
      </c>
      <c r="BD72" s="3">
        <f>+'Indice PondENGHO'!BD70/'Indice PondENGHO'!BD58-1</f>
        <v>0.79281149984983967</v>
      </c>
      <c r="BE72" s="3">
        <f>+'Indice PondENGHO'!BE70/'Indice PondENGHO'!BE58-1</f>
        <v>0.75825795083056069</v>
      </c>
      <c r="BF72" s="3">
        <f>+'Indice PondENGHO'!BF70/'Indice PondENGHO'!BF58-1</f>
        <v>0.70631853643802356</v>
      </c>
      <c r="BG72" s="3">
        <f>+'Indice PondENGHO'!BG70/'Indice PondENGHO'!BG58-1</f>
        <v>0.4158898997940117</v>
      </c>
      <c r="BH72" s="3">
        <f>+'Indice PondENGHO'!BH70/'Indice PondENGHO'!BH58-1</f>
        <v>0.71860591366894777</v>
      </c>
      <c r="BI72" s="3">
        <f>+'Indice PondENGHO'!BI70/'Indice PondENGHO'!BI58-1</f>
        <v>0.65195792064362945</v>
      </c>
      <c r="BJ72" s="3">
        <f>+'Indice PondENGHO'!BJ70/'Indice PondENGHO'!BJ58-1</f>
        <v>0.98411789646243175</v>
      </c>
      <c r="BK72" s="11">
        <f>+'Indice PondENGHO'!BK70/'Indice PondENGHO'!BK58-1</f>
        <v>0.73161867060811425</v>
      </c>
      <c r="BL72" s="2">
        <f t="shared" si="23"/>
        <v>44774</v>
      </c>
      <c r="BM72" s="3">
        <f>+'Indice PondENGHO'!BL70/'Indice PondENGHO'!BL58-1</f>
        <v>0.79168204002852227</v>
      </c>
      <c r="BN72" s="3">
        <f>+'Indice PondENGHO'!BM70/'Indice PondENGHO'!BM58-1</f>
        <v>0.78443483184699669</v>
      </c>
      <c r="BO72" s="3">
        <f>+'Indice PondENGHO'!BN70/'Indice PondENGHO'!BN58-1</f>
        <v>0.78304799916474233</v>
      </c>
      <c r="BP72" s="3">
        <f>+'Indice PondENGHO'!BO70/'Indice PondENGHO'!BO58-1</f>
        <v>0.78248968580457401</v>
      </c>
      <c r="BQ72" s="3">
        <f>+'Indice PondENGHO'!BP70/'Indice PondENGHO'!BP58-1</f>
        <v>0.78176831789957157</v>
      </c>
      <c r="BR72" s="10">
        <f>+'Indice PondENGHO'!BQ70/'Indice PondENGHO'!BQ58-1</f>
        <v>0.80049998986843574</v>
      </c>
      <c r="BS72" s="3">
        <f>+'Indice PondENGHO'!BR70/'Indice PondENGHO'!BR58-1</f>
        <v>0.6907881379496783</v>
      </c>
      <c r="BT72" s="3">
        <f>+'Indice PondENGHO'!BS70/'Indice PondENGHO'!BS58-1</f>
        <v>1.0798973478389593</v>
      </c>
      <c r="BU72" s="3">
        <f>+'Indice PondENGHO'!BT70/'Indice PondENGHO'!BT58-1</f>
        <v>0.5678726577650286</v>
      </c>
      <c r="BV72" s="3">
        <f>+'Indice PondENGHO'!BU70/'Indice PondENGHO'!BU58-1</f>
        <v>0.78992747469779756</v>
      </c>
      <c r="BW72" s="3">
        <f>+'Indice PondENGHO'!BV70/'Indice PondENGHO'!BV58-1</f>
        <v>0.74879170259739092</v>
      </c>
      <c r="BX72" s="3">
        <f>+'Indice PondENGHO'!BW70/'Indice PondENGHO'!BW58-1</f>
        <v>0.70972269459611836</v>
      </c>
      <c r="BY72" s="3">
        <f>+'Indice PondENGHO'!BX70/'Indice PondENGHO'!BX58-1</f>
        <v>0.41901401783956627</v>
      </c>
      <c r="BZ72" s="3">
        <f>+'Indice PondENGHO'!BY70/'Indice PondENGHO'!BY58-1</f>
        <v>0.71775436340133325</v>
      </c>
      <c r="CA72" s="3">
        <f>+'Indice PondENGHO'!BZ70/'Indice PondENGHO'!BZ58-1</f>
        <v>0.65003037533297525</v>
      </c>
      <c r="CB72" s="3">
        <f>+'Indice PondENGHO'!CA70/'Indice PondENGHO'!CA58-1</f>
        <v>0.9791292040348516</v>
      </c>
      <c r="CC72" s="11">
        <f>+'Indice PondENGHO'!CB70/'Indice PondENGHO'!CB58-1</f>
        <v>0.73281856153844549</v>
      </c>
      <c r="CD72" s="3">
        <f>+'Indice PondENGHO'!CC70/'Indice PondENGHO'!CC58-1</f>
        <v>0.78379659795992973</v>
      </c>
      <c r="CE72" s="3">
        <f>+'Indice PondENGHO'!CD70/'Indice PondENGHO'!CD58-1</f>
        <v>0.78379659795992973</v>
      </c>
      <c r="CF72" s="3">
        <f>+'[3]Infla Interanual PondENGHO'!CD72</f>
        <v>0.78442659358054434</v>
      </c>
      <c r="CG72" s="3"/>
      <c r="CI72" s="74">
        <f t="shared" si="8"/>
        <v>9.9137221289506972E-3</v>
      </c>
      <c r="CJ72" s="74">
        <f t="shared" si="3"/>
        <v>9.9137221289506972E-3</v>
      </c>
      <c r="CK72" s="74">
        <f t="shared" si="9"/>
        <v>0</v>
      </c>
      <c r="CL72" s="74"/>
      <c r="CM72" s="74"/>
      <c r="CN72" s="74">
        <f>+'[3]Infla Interanual PondENGHO'!CF72</f>
        <v>9.9782318922430058E-3</v>
      </c>
      <c r="CP72" s="74">
        <f t="shared" si="17"/>
        <v>-6.4509763292308619E-5</v>
      </c>
      <c r="CT72" s="75">
        <f t="shared" si="10"/>
        <v>0.79168204002852227</v>
      </c>
      <c r="CU72" s="75">
        <f t="shared" si="11"/>
        <v>0.78443483184699669</v>
      </c>
      <c r="CV72" s="75">
        <f t="shared" si="12"/>
        <v>0.78304799916474233</v>
      </c>
      <c r="CW72" s="75">
        <f t="shared" si="13"/>
        <v>0.78248968580457401</v>
      </c>
      <c r="CX72" s="75">
        <f t="shared" si="14"/>
        <v>0.78176831789957157</v>
      </c>
      <c r="CY72" s="76">
        <f>+'[3]Infla Interanual PondENGHO'!BL72</f>
        <v>0.79237119069363282</v>
      </c>
      <c r="CZ72" s="76">
        <f>+'[3]Infla Interanual PondENGHO'!BM72</f>
        <v>0.78508025759151789</v>
      </c>
      <c r="DA72" s="76">
        <f>+'[3]Infla Interanual PondENGHO'!BN72</f>
        <v>0.78366168372728517</v>
      </c>
      <c r="DB72" s="76">
        <f>+'[3]Infla Interanual PondENGHO'!BO72</f>
        <v>0.78310574980866687</v>
      </c>
      <c r="DC72" s="76">
        <f>+'[3]Infla Interanual PondENGHO'!BP72</f>
        <v>0.78239295880138982</v>
      </c>
      <c r="DE72" s="3">
        <f t="shared" si="18"/>
        <v>-6.8915066511054945E-4</v>
      </c>
      <c r="DF72" s="3">
        <f t="shared" si="21"/>
        <v>-6.4542574452119972E-4</v>
      </c>
      <c r="DG72" s="3">
        <f t="shared" si="21"/>
        <v>-6.1368456254284887E-4</v>
      </c>
      <c r="DH72" s="3">
        <f t="shared" si="21"/>
        <v>-6.1606400409286444E-4</v>
      </c>
      <c r="DI72" s="3">
        <f t="shared" si="20"/>
        <v>-6.2464090181824083E-4</v>
      </c>
      <c r="DJ72" s="3">
        <f t="shared" si="15"/>
        <v>-6.2999562061460956E-4</v>
      </c>
    </row>
    <row r="73" spans="1:114" x14ac:dyDescent="0.25">
      <c r="A73" s="2">
        <f t="shared" si="22"/>
        <v>44805</v>
      </c>
      <c r="B73" s="1">
        <f t="shared" si="24"/>
        <v>9</v>
      </c>
      <c r="C73" s="1">
        <v>2022</v>
      </c>
      <c r="D73" s="10">
        <f>+'Indice PondENGHO'!D71/'Indice PondENGHO'!D59-1</f>
        <v>0.8698229497727068</v>
      </c>
      <c r="E73" s="3">
        <f>+'Indice PondENGHO'!E71/'Indice PondENGHO'!E59-1</f>
        <v>0.75081307434719391</v>
      </c>
      <c r="F73" s="3">
        <f>+'Indice PondENGHO'!F71/'Indice PondENGHO'!F59-1</f>
        <v>1.1653874394659969</v>
      </c>
      <c r="G73" s="3">
        <f>+'Indice PondENGHO'!G71/'Indice PondENGHO'!G59-1</f>
        <v>0.61542698076493085</v>
      </c>
      <c r="H73" s="3">
        <f>+'Indice PondENGHO'!H71/'Indice PondENGHO'!H59-1</f>
        <v>0.82960477401457799</v>
      </c>
      <c r="I73" s="3">
        <f>+'Indice PondENGHO'!I71/'Indice PondENGHO'!I59-1</f>
        <v>0.74059358660392505</v>
      </c>
      <c r="J73" s="3">
        <f>+'Indice PondENGHO'!J71/'Indice PondENGHO'!J59-1</f>
        <v>0.76224285377905443</v>
      </c>
      <c r="K73" s="3">
        <f>+'Indice PondENGHO'!K71/'Indice PondENGHO'!K59-1</f>
        <v>0.42437865365275118</v>
      </c>
      <c r="L73" s="3">
        <f>+'Indice PondENGHO'!L71/'Indice PondENGHO'!L59-1</f>
        <v>0.74297600974774713</v>
      </c>
      <c r="M73" s="3">
        <f>+'Indice PondENGHO'!M71/'Indice PondENGHO'!M59-1</f>
        <v>0.64953845563682311</v>
      </c>
      <c r="N73" s="3">
        <f>+'Indice PondENGHO'!N71/'Indice PondENGHO'!N59-1</f>
        <v>0.99495990030228376</v>
      </c>
      <c r="O73" s="11">
        <f>+'Indice PondENGHO'!O71/'Indice PondENGHO'!O59-1</f>
        <v>0.81318872657013919</v>
      </c>
      <c r="P73" s="10">
        <f>+'Indice PondENGHO'!P71/'Indice PondENGHO'!P59-1</f>
        <v>0.86792500539116091</v>
      </c>
      <c r="Q73" s="3">
        <f>+'Indice PondENGHO'!Q71/'Indice PondENGHO'!Q59-1</f>
        <v>0.7473007201765689</v>
      </c>
      <c r="R73" s="3">
        <f>+'Indice PondENGHO'!R71/'Indice PondENGHO'!R59-1</f>
        <v>1.1686178376987888</v>
      </c>
      <c r="S73" s="3">
        <f>+'Indice PondENGHO'!S71/'Indice PondENGHO'!S59-1</f>
        <v>0.5963524303358978</v>
      </c>
      <c r="T73" s="3">
        <f>+'Indice PondENGHO'!T71/'Indice PondENGHO'!T59-1</f>
        <v>0.83294989578589584</v>
      </c>
      <c r="U73" s="3">
        <f>+'Indice PondENGHO'!U71/'Indice PondENGHO'!U59-1</f>
        <v>0.7437664593545541</v>
      </c>
      <c r="V73" s="3">
        <f>+'Indice PondENGHO'!V71/'Indice PondENGHO'!V59-1</f>
        <v>0.7589174179786482</v>
      </c>
      <c r="W73" s="3">
        <f>+'Indice PondENGHO'!W71/'Indice PondENGHO'!W59-1</f>
        <v>0.41928400108968411</v>
      </c>
      <c r="X73" s="3">
        <f>+'Indice PondENGHO'!X71/'Indice PondENGHO'!X59-1</f>
        <v>0.74464895110579876</v>
      </c>
      <c r="Y73" s="3">
        <f>+'Indice PondENGHO'!Y71/'Indice PondENGHO'!Y59-1</f>
        <v>0.65520891014683502</v>
      </c>
      <c r="Z73" s="3">
        <f>+'Indice PondENGHO'!Z71/'Indice PondENGHO'!Z59-1</f>
        <v>0.99251276090933516</v>
      </c>
      <c r="AA73" s="11">
        <f>+'Indice PondENGHO'!AA71/'Indice PondENGHO'!AA59-1</f>
        <v>0.81173569254291578</v>
      </c>
      <c r="AB73" s="10">
        <f>+'Indice PondENGHO'!AB71/'Indice PondENGHO'!AB59-1</f>
        <v>0.86684925646108124</v>
      </c>
      <c r="AC73" s="3">
        <f>+'Indice PondENGHO'!AC71/'Indice PondENGHO'!AC59-1</f>
        <v>0.74539227331259306</v>
      </c>
      <c r="AD73" s="3">
        <f>+'Indice PondENGHO'!AD71/'Indice PondENGHO'!AD59-1</f>
        <v>1.1705584912925668</v>
      </c>
      <c r="AE73" s="3">
        <f>+'Indice PondENGHO'!AE71/'Indice PondENGHO'!AE59-1</f>
        <v>0.58331519758944195</v>
      </c>
      <c r="AF73" s="3">
        <f>+'Indice PondENGHO'!AF71/'Indice PondENGHO'!AF59-1</f>
        <v>0.83445112760565676</v>
      </c>
      <c r="AG73" s="3">
        <f>+'Indice PondENGHO'!AG71/'Indice PondENGHO'!AG59-1</f>
        <v>0.74136214026669944</v>
      </c>
      <c r="AH73" s="3">
        <f>+'Indice PondENGHO'!AH71/'Indice PondENGHO'!AH59-1</f>
        <v>0.75900542405826821</v>
      </c>
      <c r="AI73" s="3">
        <f>+'Indice PondENGHO'!AI71/'Indice PondENGHO'!AI59-1</f>
        <v>0.41610100195665178</v>
      </c>
      <c r="AJ73" s="3">
        <f>+'Indice PondENGHO'!AJ71/'Indice PondENGHO'!AJ59-1</f>
        <v>0.74457606333953685</v>
      </c>
      <c r="AK73" s="3">
        <f>+'Indice PondENGHO'!AK71/'Indice PondENGHO'!AK59-1</f>
        <v>0.65497416808146758</v>
      </c>
      <c r="AL73" s="3">
        <f>+'Indice PondENGHO'!AL71/'Indice PondENGHO'!AL59-1</f>
        <v>0.98892023597681145</v>
      </c>
      <c r="AM73" s="11">
        <f>+'Indice PondENGHO'!AM71/'Indice PondENGHO'!AM59-1</f>
        <v>0.81112169612319485</v>
      </c>
      <c r="AN73" s="10">
        <f>+'Indice PondENGHO'!AN71/'Indice PondENGHO'!AN59-1</f>
        <v>0.86618399559068648</v>
      </c>
      <c r="AO73" s="3">
        <f>+'Indice PondENGHO'!AO71/'Indice PondENGHO'!AO59-1</f>
        <v>0.74411977219465597</v>
      </c>
      <c r="AP73" s="3">
        <f>+'Indice PondENGHO'!AP71/'Indice PondENGHO'!AP59-1</f>
        <v>1.1725197453290352</v>
      </c>
      <c r="AQ73" s="3">
        <f>+'Indice PondENGHO'!AQ71/'Indice PondENGHO'!AQ59-1</f>
        <v>0.58041934116668803</v>
      </c>
      <c r="AR73" s="3">
        <f>+'Indice PondENGHO'!AR71/'Indice PondENGHO'!AR59-1</f>
        <v>0.83430429008862794</v>
      </c>
      <c r="AS73" s="3">
        <f>+'Indice PondENGHO'!AS71/'Indice PondENGHO'!AS59-1</f>
        <v>0.74833901870772745</v>
      </c>
      <c r="AT73" s="3">
        <f>+'Indice PondENGHO'!AT71/'Indice PondENGHO'!AT59-1</f>
        <v>0.75498674902838481</v>
      </c>
      <c r="AU73" s="3">
        <f>+'Indice PondENGHO'!AU71/'Indice PondENGHO'!AU59-1</f>
        <v>0.41446924724313305</v>
      </c>
      <c r="AV73" s="3">
        <f>+'Indice PondENGHO'!AV71/'Indice PondENGHO'!AV59-1</f>
        <v>0.74532060948808998</v>
      </c>
      <c r="AW73" s="3">
        <f>+'Indice PondENGHO'!AW71/'Indice PondENGHO'!AW59-1</f>
        <v>0.66001350508297252</v>
      </c>
      <c r="AX73" s="3">
        <f>+'Indice PondENGHO'!AX71/'Indice PondENGHO'!AX59-1</f>
        <v>0.99087219368066348</v>
      </c>
      <c r="AY73" s="11">
        <f>+'Indice PondENGHO'!AY71/'Indice PondENGHO'!AY59-1</f>
        <v>0.8105581040053238</v>
      </c>
      <c r="AZ73" s="10">
        <f>+'Indice PondENGHO'!AZ71/'Indice PondENGHO'!AZ59-1</f>
        <v>0.86503379648229273</v>
      </c>
      <c r="BA73" s="3">
        <f>+'Indice PondENGHO'!BA71/'Indice PondENGHO'!BA59-1</f>
        <v>0.7418886629910546</v>
      </c>
      <c r="BB73" s="3">
        <f>+'Indice PondENGHO'!BB71/'Indice PondENGHO'!BB59-1</f>
        <v>1.1756662369187607</v>
      </c>
      <c r="BC73" s="3">
        <f>+'Indice PondENGHO'!BC71/'Indice PondENGHO'!BC59-1</f>
        <v>0.57378809868976166</v>
      </c>
      <c r="BD73" s="3">
        <f>+'Indice PondENGHO'!BD71/'Indice PondENGHO'!BD59-1</f>
        <v>0.83610253220835484</v>
      </c>
      <c r="BE73" s="3">
        <f>+'Indice PondENGHO'!BE71/'Indice PondENGHO'!BE59-1</f>
        <v>0.75343419483845997</v>
      </c>
      <c r="BF73" s="3">
        <f>+'Indice PondENGHO'!BF71/'Indice PondENGHO'!BF59-1</f>
        <v>0.75166736806808299</v>
      </c>
      <c r="BG73" s="3">
        <f>+'Indice PondENGHO'!BG71/'Indice PondENGHO'!BG59-1</f>
        <v>0.40922104422757144</v>
      </c>
      <c r="BH73" s="3">
        <f>+'Indice PondENGHO'!BH71/'Indice PondENGHO'!BH59-1</f>
        <v>0.74644053675466648</v>
      </c>
      <c r="BI73" s="3">
        <f>+'Indice PondENGHO'!BI71/'Indice PondENGHO'!BI59-1</f>
        <v>0.65677593137627355</v>
      </c>
      <c r="BJ73" s="3">
        <f>+'Indice PondENGHO'!BJ71/'Indice PondENGHO'!BJ59-1</f>
        <v>0.99212022806915967</v>
      </c>
      <c r="BK73" s="11">
        <f>+'Indice PondENGHO'!BK71/'Indice PondENGHO'!BK59-1</f>
        <v>0.81162448430281131</v>
      </c>
      <c r="BL73" s="2">
        <f t="shared" si="23"/>
        <v>44805</v>
      </c>
      <c r="BM73" s="3">
        <f>+'Indice PondENGHO'!BL71/'Indice PondENGHO'!BL59-1</f>
        <v>0.84517548659476915</v>
      </c>
      <c r="BN73" s="3">
        <f>+'Indice PondENGHO'!BM71/'Indice PondENGHO'!BM59-1</f>
        <v>0.83388704050556073</v>
      </c>
      <c r="BO73" s="3">
        <f>+'Indice PondENGHO'!BN71/'Indice PondENGHO'!BN59-1</f>
        <v>0.8299325945706586</v>
      </c>
      <c r="BP73" s="3">
        <f>+'Indice PondENGHO'!BO71/'Indice PondENGHO'!BO59-1</f>
        <v>0.82662476323493173</v>
      </c>
      <c r="BQ73" s="3">
        <f>+'Indice PondENGHO'!BP71/'Indice PondENGHO'!BP59-1</f>
        <v>0.82101452441582778</v>
      </c>
      <c r="BR73" s="10">
        <f>+'Indice PondENGHO'!BQ71/'Indice PondENGHO'!BQ59-1</f>
        <v>0.86704416999391309</v>
      </c>
      <c r="BS73" s="3">
        <f>+'Indice PondENGHO'!BR71/'Indice PondENGHO'!BR59-1</f>
        <v>0.74514907373966754</v>
      </c>
      <c r="BT73" s="3">
        <f>+'Indice PondENGHO'!BS71/'Indice PondENGHO'!BS59-1</f>
        <v>1.17143359259873</v>
      </c>
      <c r="BU73" s="3">
        <f>+'Indice PondENGHO'!BT71/'Indice PondENGHO'!BT59-1</f>
        <v>0.58542719812106569</v>
      </c>
      <c r="BV73" s="3">
        <f>+'Indice PondENGHO'!BU71/'Indice PondENGHO'!BU59-1</f>
        <v>0.83448568901327969</v>
      </c>
      <c r="BW73" s="3">
        <f>+'Indice PondENGHO'!BV71/'Indice PondENGHO'!BV59-1</f>
        <v>0.74805216555947807</v>
      </c>
      <c r="BX73" s="3">
        <f>+'Indice PondENGHO'!BW71/'Indice PondENGHO'!BW59-1</f>
        <v>0.75564840894635332</v>
      </c>
      <c r="BY73" s="3">
        <f>+'Indice PondENGHO'!BX71/'Indice PondENGHO'!BX59-1</f>
        <v>0.41523756101740084</v>
      </c>
      <c r="BZ73" s="3">
        <f>+'Indice PondENGHO'!BY71/'Indice PondENGHO'!BY59-1</f>
        <v>0.74527212953230881</v>
      </c>
      <c r="CA73" s="3">
        <f>+'Indice PondENGHO'!BZ71/'Indice PondENGHO'!BZ59-1</f>
        <v>0.65656431156025064</v>
      </c>
      <c r="CB73" s="3">
        <f>+'Indice PondENGHO'!CA71/'Indice PondENGHO'!CA59-1</f>
        <v>0.99159773232094306</v>
      </c>
      <c r="CC73" s="11">
        <f>+'Indice PondENGHO'!CB71/'Indice PondENGHO'!CB59-1</f>
        <v>0.81147132972876346</v>
      </c>
      <c r="CD73" s="3">
        <f>+'Indice PondENGHO'!CC71/'Indice PondENGHO'!CC59-1</f>
        <v>0.82882768088432845</v>
      </c>
      <c r="CE73" s="3">
        <f>+'Indice PondENGHO'!CD71/'Indice PondENGHO'!CD59-1</f>
        <v>0.82882768088432845</v>
      </c>
      <c r="CF73" s="3">
        <f>+'[3]Infla Interanual PondENGHO'!CD73</f>
        <v>0.82981153343231817</v>
      </c>
      <c r="CG73" s="3"/>
      <c r="CI73" s="74">
        <f t="shared" si="8"/>
        <v>2.416096217894137E-2</v>
      </c>
      <c r="CJ73" s="74">
        <f t="shared" si="3"/>
        <v>2.416096217894137E-2</v>
      </c>
      <c r="CK73" s="74">
        <f t="shared" si="9"/>
        <v>0</v>
      </c>
      <c r="CL73" s="74"/>
      <c r="CM73" s="74"/>
      <c r="CN73" s="74">
        <f>+'[3]Infla Interanual PondENGHO'!CF73</f>
        <v>2.4120810713757823E-2</v>
      </c>
      <c r="CP73" s="74">
        <f t="shared" si="17"/>
        <v>4.015146518354662E-5</v>
      </c>
      <c r="CT73" s="75">
        <f t="shared" si="10"/>
        <v>0.84517548659476915</v>
      </c>
      <c r="CU73" s="75">
        <f t="shared" si="11"/>
        <v>0.83388704050556073</v>
      </c>
      <c r="CV73" s="75">
        <f t="shared" si="12"/>
        <v>0.8299325945706586</v>
      </c>
      <c r="CW73" s="75">
        <f t="shared" si="13"/>
        <v>0.82662476323493173</v>
      </c>
      <c r="CX73" s="75">
        <f t="shared" si="14"/>
        <v>0.82101452441582778</v>
      </c>
      <c r="CY73" s="76">
        <f>+'[3]Infla Interanual PondENGHO'!BL73</f>
        <v>0.84610001797732659</v>
      </c>
      <c r="CZ73" s="76">
        <f>+'[3]Infla Interanual PondENGHO'!BM73</f>
        <v>0.83489013659098221</v>
      </c>
      <c r="DA73" s="76">
        <f>+'[3]Infla Interanual PondENGHO'!BN73</f>
        <v>0.83094955654114755</v>
      </c>
      <c r="DB73" s="76">
        <f>+'[3]Infla Interanual PondENGHO'!BO73</f>
        <v>0.82763753745383761</v>
      </c>
      <c r="DC73" s="76">
        <f>+'[3]Infla Interanual PondENGHO'!BP73</f>
        <v>0.82197920726356877</v>
      </c>
      <c r="DE73" s="3">
        <f t="shared" si="18"/>
        <v>-9.2453138255743639E-4</v>
      </c>
      <c r="DF73" s="3">
        <f t="shared" si="21"/>
        <v>-1.0030960854214843E-3</v>
      </c>
      <c r="DG73" s="3">
        <f t="shared" si="21"/>
        <v>-1.0169619704889499E-3</v>
      </c>
      <c r="DH73" s="3">
        <f t="shared" si="21"/>
        <v>-1.0127742189058875E-3</v>
      </c>
      <c r="DI73" s="3">
        <f t="shared" si="20"/>
        <v>-9.6468284774098301E-4</v>
      </c>
      <c r="DJ73" s="3">
        <f t="shared" si="15"/>
        <v>-9.8385254798971644E-4</v>
      </c>
    </row>
    <row r="74" spans="1:114" x14ac:dyDescent="0.25">
      <c r="A74" s="2">
        <f t="shared" si="22"/>
        <v>44835</v>
      </c>
      <c r="B74" s="1">
        <f t="shared" si="24"/>
        <v>10</v>
      </c>
      <c r="C74" s="1">
        <v>2022</v>
      </c>
      <c r="D74" s="10">
        <f>+'Indice PondENGHO'!D72/'Indice PondENGHO'!D60-1</f>
        <v>0.91702728528443922</v>
      </c>
      <c r="E74" s="3">
        <f>+'Indice PondENGHO'!E72/'Indice PondENGHO'!E60-1</f>
        <v>0.80540583132285093</v>
      </c>
      <c r="F74" s="3">
        <f>+'Indice PondENGHO'!F72/'Indice PondENGHO'!F60-1</f>
        <v>1.2099628841534358</v>
      </c>
      <c r="G74" s="3">
        <f>+'Indice PondENGHO'!G72/'Indice PondENGHO'!G60-1</f>
        <v>0.69451140296094804</v>
      </c>
      <c r="H74" s="3">
        <f>+'Indice PondENGHO'!H72/'Indice PondENGHO'!H60-1</f>
        <v>0.87250515195738521</v>
      </c>
      <c r="I74" s="3">
        <f>+'Indice PondENGHO'!I72/'Indice PondENGHO'!I60-1</f>
        <v>0.78252601007003042</v>
      </c>
      <c r="J74" s="3">
        <f>+'Indice PondENGHO'!J72/'Indice PondENGHO'!J60-1</f>
        <v>0.79248954651065873</v>
      </c>
      <c r="K74" s="3">
        <f>+'Indice PondENGHO'!K72/'Indice PondENGHO'!K60-1</f>
        <v>0.57476554092270726</v>
      </c>
      <c r="L74" s="3">
        <f>+'Indice PondENGHO'!L72/'Indice PondENGHO'!L60-1</f>
        <v>0.77100127300996579</v>
      </c>
      <c r="M74" s="3">
        <f>+'Indice PondENGHO'!M72/'Indice PondENGHO'!M60-1</f>
        <v>0.73626124136410165</v>
      </c>
      <c r="N74" s="3">
        <f>+'Indice PondENGHO'!N72/'Indice PondENGHO'!N60-1</f>
        <v>1.0567302031329229</v>
      </c>
      <c r="O74" s="11">
        <f>+'Indice PondENGHO'!O72/'Indice PondENGHO'!O60-1</f>
        <v>0.86577384543234115</v>
      </c>
      <c r="P74" s="10">
        <f>+'Indice PondENGHO'!P72/'Indice PondENGHO'!P60-1</f>
        <v>0.91619969535796408</v>
      </c>
      <c r="Q74" s="3">
        <f>+'Indice PondENGHO'!Q72/'Indice PondENGHO'!Q60-1</f>
        <v>0.80386649873806015</v>
      </c>
      <c r="R74" s="3">
        <f>+'Indice PondENGHO'!R72/'Indice PondENGHO'!R60-1</f>
        <v>1.2119203667805163</v>
      </c>
      <c r="S74" s="3">
        <f>+'Indice PondENGHO'!S72/'Indice PondENGHO'!S60-1</f>
        <v>0.67264574553954182</v>
      </c>
      <c r="T74" s="3">
        <f>+'Indice PondENGHO'!T72/'Indice PondENGHO'!T60-1</f>
        <v>0.87401621320911538</v>
      </c>
      <c r="U74" s="3">
        <f>+'Indice PondENGHO'!U72/'Indice PondENGHO'!U60-1</f>
        <v>0.7851043740625181</v>
      </c>
      <c r="V74" s="3">
        <f>+'Indice PondENGHO'!V72/'Indice PondENGHO'!V60-1</f>
        <v>0.78712356445268061</v>
      </c>
      <c r="W74" s="3">
        <f>+'Indice PondENGHO'!W72/'Indice PondENGHO'!W60-1</f>
        <v>0.57087958770201763</v>
      </c>
      <c r="X74" s="3">
        <f>+'Indice PondENGHO'!X72/'Indice PondENGHO'!X60-1</f>
        <v>0.77337394853412422</v>
      </c>
      <c r="Y74" s="3">
        <f>+'Indice PondENGHO'!Y72/'Indice PondENGHO'!Y60-1</f>
        <v>0.75512093392037705</v>
      </c>
      <c r="Z74" s="3">
        <f>+'Indice PondENGHO'!Z72/'Indice PondENGHO'!Z60-1</f>
        <v>1.0543834523141</v>
      </c>
      <c r="AA74" s="11">
        <f>+'Indice PondENGHO'!AA72/'Indice PondENGHO'!AA60-1</f>
        <v>0.86226330207003232</v>
      </c>
      <c r="AB74" s="10">
        <f>+'Indice PondENGHO'!AB72/'Indice PondENGHO'!AB60-1</f>
        <v>0.91545173169581173</v>
      </c>
      <c r="AC74" s="3">
        <f>+'Indice PondENGHO'!AC72/'Indice PondENGHO'!AC60-1</f>
        <v>0.80083246919007722</v>
      </c>
      <c r="AD74" s="3">
        <f>+'Indice PondENGHO'!AD72/'Indice PondENGHO'!AD60-1</f>
        <v>1.2133753391075937</v>
      </c>
      <c r="AE74" s="3">
        <f>+'Indice PondENGHO'!AE72/'Indice PondENGHO'!AE60-1</f>
        <v>0.65859629278610332</v>
      </c>
      <c r="AF74" s="3">
        <f>+'Indice PondENGHO'!AF72/'Indice PondENGHO'!AF60-1</f>
        <v>0.87567873422122622</v>
      </c>
      <c r="AG74" s="3">
        <f>+'Indice PondENGHO'!AG72/'Indice PondENGHO'!AG60-1</f>
        <v>0.783726254387205</v>
      </c>
      <c r="AH74" s="3">
        <f>+'Indice PondENGHO'!AH72/'Indice PondENGHO'!AH60-1</f>
        <v>0.78648382625425417</v>
      </c>
      <c r="AI74" s="3">
        <f>+'Indice PondENGHO'!AI72/'Indice PondENGHO'!AI60-1</f>
        <v>0.56835636541976498</v>
      </c>
      <c r="AJ74" s="3">
        <f>+'Indice PondENGHO'!AJ72/'Indice PondENGHO'!AJ60-1</f>
        <v>0.77382534802119585</v>
      </c>
      <c r="AK74" s="3">
        <f>+'Indice PondENGHO'!AK72/'Indice PondENGHO'!AK60-1</f>
        <v>0.75818704048046048</v>
      </c>
      <c r="AL74" s="3">
        <f>+'Indice PondENGHO'!AL72/'Indice PondENGHO'!AL60-1</f>
        <v>1.0519778934223689</v>
      </c>
      <c r="AM74" s="11">
        <f>+'Indice PondENGHO'!AM72/'Indice PondENGHO'!AM60-1</f>
        <v>0.86002270245688361</v>
      </c>
      <c r="AN74" s="10">
        <f>+'Indice PondENGHO'!AN72/'Indice PondENGHO'!AN60-1</f>
        <v>0.91572908485683957</v>
      </c>
      <c r="AO74" s="3">
        <f>+'Indice PondENGHO'!AO72/'Indice PondENGHO'!AO60-1</f>
        <v>0.80035438205001719</v>
      </c>
      <c r="AP74" s="3">
        <f>+'Indice PondENGHO'!AP72/'Indice PondENGHO'!AP60-1</f>
        <v>1.2132773068086307</v>
      </c>
      <c r="AQ74" s="3">
        <f>+'Indice PondENGHO'!AQ72/'Indice PondENGHO'!AQ60-1</f>
        <v>0.65559360438805192</v>
      </c>
      <c r="AR74" s="3">
        <f>+'Indice PondENGHO'!AR72/'Indice PondENGHO'!AR60-1</f>
        <v>0.87536655776623906</v>
      </c>
      <c r="AS74" s="3">
        <f>+'Indice PondENGHO'!AS72/'Indice PondENGHO'!AS60-1</f>
        <v>0.78769956331228519</v>
      </c>
      <c r="AT74" s="3">
        <f>+'Indice PondENGHO'!AT72/'Indice PondENGHO'!AT60-1</f>
        <v>0.77960721468061589</v>
      </c>
      <c r="AU74" s="3">
        <f>+'Indice PondENGHO'!AU72/'Indice PondENGHO'!AU60-1</f>
        <v>0.56693997881956459</v>
      </c>
      <c r="AV74" s="3">
        <f>+'Indice PondENGHO'!AV72/'Indice PondENGHO'!AV60-1</f>
        <v>0.77352465511906621</v>
      </c>
      <c r="AW74" s="3">
        <f>+'Indice PondENGHO'!AW72/'Indice PondENGHO'!AW60-1</f>
        <v>0.76248880528907037</v>
      </c>
      <c r="AX74" s="3">
        <f>+'Indice PondENGHO'!AX72/'Indice PondENGHO'!AX60-1</f>
        <v>1.054887453824001</v>
      </c>
      <c r="AY74" s="11">
        <f>+'Indice PondENGHO'!AY72/'Indice PondENGHO'!AY60-1</f>
        <v>0.86051445978986441</v>
      </c>
      <c r="AZ74" s="10">
        <f>+'Indice PondENGHO'!AZ72/'Indice PondENGHO'!AZ60-1</f>
        <v>0.91590761480996363</v>
      </c>
      <c r="BA74" s="3">
        <f>+'Indice PondENGHO'!BA72/'Indice PondENGHO'!BA60-1</f>
        <v>0.80014107417796287</v>
      </c>
      <c r="BB74" s="3">
        <f>+'Indice PondENGHO'!BB72/'Indice PondENGHO'!BB60-1</f>
        <v>1.2141897177833543</v>
      </c>
      <c r="BC74" s="3">
        <f>+'Indice PondENGHO'!BC72/'Indice PondENGHO'!BC60-1</f>
        <v>0.649595662720587</v>
      </c>
      <c r="BD74" s="3">
        <f>+'Indice PondENGHO'!BD72/'Indice PondENGHO'!BD60-1</f>
        <v>0.87445802031723519</v>
      </c>
      <c r="BE74" s="3">
        <f>+'Indice PondENGHO'!BE72/'Indice PondENGHO'!BE60-1</f>
        <v>0.7906347154957023</v>
      </c>
      <c r="BF74" s="3">
        <f>+'Indice PondENGHO'!BF72/'Indice PondENGHO'!BF60-1</f>
        <v>0.77409922784593221</v>
      </c>
      <c r="BG74" s="3">
        <f>+'Indice PondENGHO'!BG72/'Indice PondENGHO'!BG60-1</f>
        <v>0.56372555687435133</v>
      </c>
      <c r="BH74" s="3">
        <f>+'Indice PondENGHO'!BH72/'Indice PondENGHO'!BH60-1</f>
        <v>0.77380331024543669</v>
      </c>
      <c r="BI74" s="3">
        <f>+'Indice PondENGHO'!BI72/'Indice PondENGHO'!BI60-1</f>
        <v>0.77315010386425542</v>
      </c>
      <c r="BJ74" s="3">
        <f>+'Indice PondENGHO'!BJ72/'Indice PondENGHO'!BJ60-1</f>
        <v>1.0585194021315796</v>
      </c>
      <c r="BK74" s="11">
        <f>+'Indice PondENGHO'!BK72/'Indice PondENGHO'!BK60-1</f>
        <v>0.85994563699586912</v>
      </c>
      <c r="BL74" s="2">
        <f t="shared" si="23"/>
        <v>44835</v>
      </c>
      <c r="BM74" s="3">
        <f>+'Indice PondENGHO'!BL72/'Indice PondENGHO'!BL60-1</f>
        <v>0.89605532437941937</v>
      </c>
      <c r="BN74" s="3">
        <f>+'Indice PondENGHO'!BM72/'Indice PondENGHO'!BM60-1</f>
        <v>0.88521279102503603</v>
      </c>
      <c r="BO74" s="3">
        <f>+'Indice PondENGHO'!BN72/'Indice PondENGHO'!BN60-1</f>
        <v>0.88147994644238659</v>
      </c>
      <c r="BP74" s="3">
        <f>+'Indice PondENGHO'!BO72/'Indice PondENGHO'!BO60-1</f>
        <v>0.87680086798242396</v>
      </c>
      <c r="BQ74" s="3">
        <f>+'Indice PondENGHO'!BP72/'Indice PondENGHO'!BP60-1</f>
        <v>0.87096927769032018</v>
      </c>
      <c r="BR74" s="10">
        <f>+'Indice PondENGHO'!BQ72/'Indice PondENGHO'!BQ60-1</f>
        <v>0.91603879102930508</v>
      </c>
      <c r="BS74" s="3">
        <f>+'Indice PondENGHO'!BR72/'Indice PondENGHO'!BR60-1</f>
        <v>0.80170565791762138</v>
      </c>
      <c r="BT74" s="3">
        <f>+'Indice PondENGHO'!BS72/'Indice PondENGHO'!BS60-1</f>
        <v>1.2128787373492278</v>
      </c>
      <c r="BU74" s="3">
        <f>+'Indice PondENGHO'!BT72/'Indice PondENGHO'!BT60-1</f>
        <v>0.66146162469474312</v>
      </c>
      <c r="BV74" s="3">
        <f>+'Indice PondENGHO'!BU72/'Indice PondENGHO'!BU60-1</f>
        <v>0.87461059355416859</v>
      </c>
      <c r="BW74" s="3">
        <f>+'Indice PondENGHO'!BV72/'Indice PondENGHO'!BV60-1</f>
        <v>0.78749661657404801</v>
      </c>
      <c r="BX74" s="3">
        <f>+'Indice PondENGHO'!BW72/'Indice PondENGHO'!BW60-1</f>
        <v>0.78095438597350175</v>
      </c>
      <c r="BY74" s="3">
        <f>+'Indice PondENGHO'!BX72/'Indice PondENGHO'!BX60-1</f>
        <v>0.56786474238997386</v>
      </c>
      <c r="BZ74" s="3">
        <f>+'Indice PondENGHO'!BY72/'Indice PondENGHO'!BY60-1</f>
        <v>0.77338903647155344</v>
      </c>
      <c r="CA74" s="3">
        <f>+'Indice PondENGHO'!BZ72/'Indice PondENGHO'!BZ60-1</f>
        <v>0.76342999378832466</v>
      </c>
      <c r="CB74" s="3">
        <f>+'Indice PondENGHO'!CA72/'Indice PondENGHO'!CA60-1</f>
        <v>1.0559773817121774</v>
      </c>
      <c r="CC74" s="11">
        <f>+'Indice PondENGHO'!CB72/'Indice PondENGHO'!CB60-1</f>
        <v>0.86098262388197377</v>
      </c>
      <c r="CD74" s="3">
        <f>+'Indice PondENGHO'!CC72/'Indice PondENGHO'!CC60-1</f>
        <v>0.87943556735893491</v>
      </c>
      <c r="CE74" s="3">
        <f>+'Indice PondENGHO'!CD72/'Indice PondENGHO'!CD60-1</f>
        <v>0.87943556735893491</v>
      </c>
      <c r="CF74" s="3">
        <f>+'[3]Infla Interanual PondENGHO'!CD74</f>
        <v>0.88055025028398815</v>
      </c>
      <c r="CG74" s="3"/>
      <c r="CI74" s="74">
        <f t="shared" si="8"/>
        <v>2.5086046689099195E-2</v>
      </c>
      <c r="CJ74" s="74">
        <f t="shared" si="3"/>
        <v>2.5086046689099195E-2</v>
      </c>
      <c r="CK74" s="74">
        <f t="shared" si="9"/>
        <v>0</v>
      </c>
      <c r="CL74" s="74"/>
      <c r="CM74" s="74"/>
      <c r="CN74" s="74">
        <f>+'[3]Infla Interanual PondENGHO'!CF74</f>
        <v>2.5175364219292007E-2</v>
      </c>
      <c r="CP74" s="74">
        <f t="shared" si="17"/>
        <v>-8.9317530192811745E-5</v>
      </c>
      <c r="CT74" s="75">
        <f t="shared" si="10"/>
        <v>0.89605532437941937</v>
      </c>
      <c r="CU74" s="75">
        <f t="shared" si="11"/>
        <v>0.88521279102503603</v>
      </c>
      <c r="CV74" s="75">
        <f t="shared" si="12"/>
        <v>0.88147994644238659</v>
      </c>
      <c r="CW74" s="75">
        <f t="shared" si="13"/>
        <v>0.87680086798242396</v>
      </c>
      <c r="CX74" s="75">
        <f t="shared" si="14"/>
        <v>0.87096927769032018</v>
      </c>
      <c r="CY74" s="76">
        <f>+'[3]Infla Interanual PondENGHO'!BL74</f>
        <v>0.89718295860379871</v>
      </c>
      <c r="CZ74" s="76">
        <f>+'[3]Infla Interanual PondENGHO'!BM74</f>
        <v>0.8863616296073884</v>
      </c>
      <c r="DA74" s="76">
        <f>+'[3]Infla Interanual PondENGHO'!BN74</f>
        <v>0.88266281065268326</v>
      </c>
      <c r="DB74" s="76">
        <f>+'[3]Infla Interanual PondENGHO'!BO74</f>
        <v>0.87793790919913617</v>
      </c>
      <c r="DC74" s="76">
        <f>+'[3]Infla Interanual PondENGHO'!BP74</f>
        <v>0.8720075943845067</v>
      </c>
      <c r="DE74" s="3">
        <f t="shared" si="18"/>
        <v>-1.1276342243793369E-3</v>
      </c>
      <c r="DF74" s="3">
        <f t="shared" si="21"/>
        <v>-1.1488385823523739E-3</v>
      </c>
      <c r="DG74" s="3">
        <f t="shared" si="21"/>
        <v>-1.1828642102966747E-3</v>
      </c>
      <c r="DH74" s="3">
        <f t="shared" si="21"/>
        <v>-1.137041216712209E-3</v>
      </c>
      <c r="DI74" s="3">
        <f t="shared" si="20"/>
        <v>-1.0383166941865252E-3</v>
      </c>
      <c r="DJ74" s="3">
        <f t="shared" si="15"/>
        <v>-1.1146829250532342E-3</v>
      </c>
    </row>
    <row r="75" spans="1:114" x14ac:dyDescent="0.25">
      <c r="A75" s="2">
        <f t="shared" si="22"/>
        <v>44866</v>
      </c>
      <c r="B75" s="1">
        <f t="shared" si="24"/>
        <v>11</v>
      </c>
      <c r="C75" s="1">
        <v>2022</v>
      </c>
      <c r="D75" s="10">
        <f>+'Indice PondENGHO'!D73/'Indice PondENGHO'!D61-1</f>
        <v>0.94390762683588503</v>
      </c>
      <c r="E75" s="3">
        <f>+'Indice PondENGHO'!E73/'Indice PondENGHO'!E61-1</f>
        <v>0.89902632052148168</v>
      </c>
      <c r="F75" s="3">
        <f>+'Indice PondENGHO'!F73/'Indice PondENGHO'!F61-1</f>
        <v>1.2221319025002466</v>
      </c>
      <c r="G75" s="3">
        <f>+'Indice PondENGHO'!G73/'Indice PondENGHO'!G61-1</f>
        <v>0.78870147562890924</v>
      </c>
      <c r="H75" s="3">
        <f>+'Indice PondENGHO'!H73/'Indice PondENGHO'!H61-1</f>
        <v>0.92020050481352955</v>
      </c>
      <c r="I75" s="3">
        <f>+'Indice PondENGHO'!I73/'Indice PondENGHO'!I61-1</f>
        <v>0.81484920082769263</v>
      </c>
      <c r="J75" s="3">
        <f>+'Indice PondENGHO'!J73/'Indice PondENGHO'!J61-1</f>
        <v>0.85162834006674903</v>
      </c>
      <c r="K75" s="3">
        <f>+'Indice PondENGHO'!K73/'Indice PondENGHO'!K61-1</f>
        <v>0.6542757512467432</v>
      </c>
      <c r="L75" s="3">
        <f>+'Indice PondENGHO'!L73/'Indice PondENGHO'!L61-1</f>
        <v>0.81824354926904896</v>
      </c>
      <c r="M75" s="3">
        <f>+'Indice PondENGHO'!M73/'Indice PondENGHO'!M61-1</f>
        <v>0.7859033234218622</v>
      </c>
      <c r="N75" s="3">
        <f>+'Indice PondENGHO'!N73/'Indice PondENGHO'!N61-1</f>
        <v>1.0679513001841792</v>
      </c>
      <c r="O75" s="11">
        <f>+'Indice PondENGHO'!O73/'Indice PondENGHO'!O61-1</f>
        <v>0.93365752417703241</v>
      </c>
      <c r="P75" s="10">
        <f>+'Indice PondENGHO'!P73/'Indice PondENGHO'!P61-1</f>
        <v>0.9435572611367653</v>
      </c>
      <c r="Q75" s="3">
        <f>+'Indice PondENGHO'!Q73/'Indice PondENGHO'!Q61-1</f>
        <v>0.89865490298604644</v>
      </c>
      <c r="R75" s="3">
        <f>+'Indice PondENGHO'!R73/'Indice PondENGHO'!R61-1</f>
        <v>1.2234631178201179</v>
      </c>
      <c r="S75" s="3">
        <f>+'Indice PondENGHO'!S73/'Indice PondENGHO'!S61-1</f>
        <v>0.77191520092369581</v>
      </c>
      <c r="T75" s="3">
        <f>+'Indice PondENGHO'!T73/'Indice PondENGHO'!T61-1</f>
        <v>0.92304852908856261</v>
      </c>
      <c r="U75" s="3">
        <f>+'Indice PondENGHO'!U73/'Indice PondENGHO'!U61-1</f>
        <v>0.81630267333519035</v>
      </c>
      <c r="V75" s="3">
        <f>+'Indice PondENGHO'!V73/'Indice PondENGHO'!V61-1</f>
        <v>0.84945531508807881</v>
      </c>
      <c r="W75" s="3">
        <f>+'Indice PondENGHO'!W73/'Indice PondENGHO'!W61-1</f>
        <v>0.65312477670373248</v>
      </c>
      <c r="X75" s="3">
        <f>+'Indice PondENGHO'!X73/'Indice PondENGHO'!X61-1</f>
        <v>0.82004937598987659</v>
      </c>
      <c r="Y75" s="3">
        <f>+'Indice PondENGHO'!Y73/'Indice PondENGHO'!Y61-1</f>
        <v>0.80975078789656951</v>
      </c>
      <c r="Z75" s="3">
        <f>+'Indice PondENGHO'!Z73/'Indice PondENGHO'!Z61-1</f>
        <v>1.0639858928599364</v>
      </c>
      <c r="AA75" s="11">
        <f>+'Indice PondENGHO'!AA73/'Indice PondENGHO'!AA61-1</f>
        <v>0.93162576644111961</v>
      </c>
      <c r="AB75" s="10">
        <f>+'Indice PondENGHO'!AB73/'Indice PondENGHO'!AB61-1</f>
        <v>0.94334187291663807</v>
      </c>
      <c r="AC75" s="3">
        <f>+'Indice PondENGHO'!AC73/'Indice PondENGHO'!AC61-1</f>
        <v>0.89762097837310351</v>
      </c>
      <c r="AD75" s="3">
        <f>+'Indice PondENGHO'!AD73/'Indice PondENGHO'!AD61-1</f>
        <v>1.2233943501129478</v>
      </c>
      <c r="AE75" s="3">
        <f>+'Indice PondENGHO'!AE73/'Indice PondENGHO'!AE61-1</f>
        <v>0.76004886940603078</v>
      </c>
      <c r="AF75" s="3">
        <f>+'Indice PondENGHO'!AF73/'Indice PondENGHO'!AF61-1</f>
        <v>0.92545849712208872</v>
      </c>
      <c r="AG75" s="3">
        <f>+'Indice PondENGHO'!AG73/'Indice PondENGHO'!AG61-1</f>
        <v>0.81501452599065294</v>
      </c>
      <c r="AH75" s="3">
        <f>+'Indice PondENGHO'!AH73/'Indice PondENGHO'!AH61-1</f>
        <v>0.84955151840235543</v>
      </c>
      <c r="AI75" s="3">
        <f>+'Indice PondENGHO'!AI73/'Indice PondENGHO'!AI61-1</f>
        <v>0.65183734561427276</v>
      </c>
      <c r="AJ75" s="3">
        <f>+'Indice PondENGHO'!AJ73/'Indice PondENGHO'!AJ61-1</f>
        <v>0.81979208925629732</v>
      </c>
      <c r="AK75" s="3">
        <f>+'Indice PondENGHO'!AK73/'Indice PondENGHO'!AK61-1</f>
        <v>0.81368854889561382</v>
      </c>
      <c r="AL75" s="3">
        <f>+'Indice PondENGHO'!AL73/'Indice PondENGHO'!AL61-1</f>
        <v>1.0621766525408578</v>
      </c>
      <c r="AM75" s="11">
        <f>+'Indice PondENGHO'!AM73/'Indice PondENGHO'!AM61-1</f>
        <v>0.93016233849059837</v>
      </c>
      <c r="AN75" s="10">
        <f>+'Indice PondENGHO'!AN73/'Indice PondENGHO'!AN61-1</f>
        <v>0.94403221403221393</v>
      </c>
      <c r="AO75" s="3">
        <f>+'Indice PondENGHO'!AO73/'Indice PondENGHO'!AO61-1</f>
        <v>0.89712864702310391</v>
      </c>
      <c r="AP75" s="3">
        <f>+'Indice PondENGHO'!AP73/'Indice PondENGHO'!AP61-1</f>
        <v>1.2248462658075936</v>
      </c>
      <c r="AQ75" s="3">
        <f>+'Indice PondENGHO'!AQ73/'Indice PondENGHO'!AQ61-1</f>
        <v>0.7590833345853587</v>
      </c>
      <c r="AR75" s="3">
        <f>+'Indice PondENGHO'!AR73/'Indice PondENGHO'!AR61-1</f>
        <v>0.92517674741314249</v>
      </c>
      <c r="AS75" s="3">
        <f>+'Indice PondENGHO'!AS73/'Indice PondENGHO'!AS61-1</f>
        <v>0.81613112997801918</v>
      </c>
      <c r="AT75" s="3">
        <f>+'Indice PondENGHO'!AT73/'Indice PondENGHO'!AT61-1</f>
        <v>0.84627505200229525</v>
      </c>
      <c r="AU75" s="3">
        <f>+'Indice PondENGHO'!AU73/'Indice PondENGHO'!AU61-1</f>
        <v>0.6515366422921729</v>
      </c>
      <c r="AV75" s="3">
        <f>+'Indice PondENGHO'!AV73/'Indice PondENGHO'!AV61-1</f>
        <v>0.82105356339091484</v>
      </c>
      <c r="AW75" s="3">
        <f>+'Indice PondENGHO'!AW73/'Indice PondENGHO'!AW61-1</f>
        <v>0.81766107042683656</v>
      </c>
      <c r="AX75" s="3">
        <f>+'Indice PondENGHO'!AX73/'Indice PondENGHO'!AX61-1</f>
        <v>1.0646338250568337</v>
      </c>
      <c r="AY75" s="11">
        <f>+'Indice PondENGHO'!AY73/'Indice PondENGHO'!AY61-1</f>
        <v>0.93063868052286125</v>
      </c>
      <c r="AZ75" s="10">
        <f>+'Indice PondENGHO'!AZ73/'Indice PondENGHO'!AZ61-1</f>
        <v>0.94463191645865674</v>
      </c>
      <c r="BA75" s="3">
        <f>+'Indice PondENGHO'!BA73/'Indice PondENGHO'!BA61-1</f>
        <v>0.8964500980069452</v>
      </c>
      <c r="BB75" s="3">
        <f>+'Indice PondENGHO'!BB73/'Indice PondENGHO'!BB61-1</f>
        <v>1.226145541478092</v>
      </c>
      <c r="BC75" s="3">
        <f>+'Indice PondENGHO'!BC73/'Indice PondENGHO'!BC61-1</f>
        <v>0.76002851498483492</v>
      </c>
      <c r="BD75" s="3">
        <f>+'Indice PondENGHO'!BD73/'Indice PondENGHO'!BD61-1</f>
        <v>0.92487116444810291</v>
      </c>
      <c r="BE75" s="3">
        <f>+'Indice PondENGHO'!BE73/'Indice PondENGHO'!BE61-1</f>
        <v>0.81680761122911782</v>
      </c>
      <c r="BF75" s="3">
        <f>+'Indice PondENGHO'!BF73/'Indice PondENGHO'!BF61-1</f>
        <v>0.8435193300653463</v>
      </c>
      <c r="BG75" s="3">
        <f>+'Indice PondENGHO'!BG73/'Indice PondENGHO'!BG61-1</f>
        <v>0.6496701296958225</v>
      </c>
      <c r="BH75" s="3">
        <f>+'Indice PondENGHO'!BH73/'Indice PondENGHO'!BH61-1</f>
        <v>0.82177301677358927</v>
      </c>
      <c r="BI75" s="3">
        <f>+'Indice PondENGHO'!BI73/'Indice PondENGHO'!BI61-1</f>
        <v>0.8301299173795853</v>
      </c>
      <c r="BJ75" s="3">
        <f>+'Indice PondENGHO'!BJ73/'Indice PondENGHO'!BJ61-1</f>
        <v>1.0665687424041277</v>
      </c>
      <c r="BK75" s="11">
        <f>+'Indice PondENGHO'!BK73/'Indice PondENGHO'!BK61-1</f>
        <v>0.9299933138618619</v>
      </c>
      <c r="BL75" s="2">
        <f t="shared" si="23"/>
        <v>44866</v>
      </c>
      <c r="BM75" s="3">
        <f>+'Indice PondENGHO'!BL73/'Indice PondENGHO'!BL61-1</f>
        <v>0.93660163735538982</v>
      </c>
      <c r="BN75" s="3">
        <f>+'Indice PondENGHO'!BM73/'Indice PondENGHO'!BM61-1</f>
        <v>0.92876828603365169</v>
      </c>
      <c r="BO75" s="3">
        <f>+'Indice PondENGHO'!BN73/'Indice PondENGHO'!BN61-1</f>
        <v>0.92526539859769485</v>
      </c>
      <c r="BP75" s="3">
        <f>+'Indice PondENGHO'!BO73/'Indice PondENGHO'!BO61-1</f>
        <v>0.92209364388307469</v>
      </c>
      <c r="BQ75" s="3">
        <f>+'Indice PondENGHO'!BP73/'Indice PondENGHO'!BP61-1</f>
        <v>0.91798750210549951</v>
      </c>
      <c r="BR75" s="10">
        <f>+'Indice PondENGHO'!BQ73/'Indice PondENGHO'!BQ61-1</f>
        <v>0.9439186969202582</v>
      </c>
      <c r="BS75" s="3">
        <f>+'Indice PondENGHO'!BR73/'Indice PondENGHO'!BR61-1</f>
        <v>0.89754629440500167</v>
      </c>
      <c r="BT75" s="3">
        <f>+'Indice PondENGHO'!BS73/'Indice PondENGHO'!BS61-1</f>
        <v>1.2243500215820577</v>
      </c>
      <c r="BU75" s="3">
        <f>+'Indice PondENGHO'!BT73/'Indice PondENGHO'!BT61-1</f>
        <v>0.76510317741070555</v>
      </c>
      <c r="BV75" s="3">
        <f>+'Indice PondENGHO'!BU73/'Indice PondENGHO'!BU61-1</f>
        <v>0.92438133573068004</v>
      </c>
      <c r="BW75" s="3">
        <f>+'Indice PondENGHO'!BV73/'Indice PondENGHO'!BV61-1</f>
        <v>0.8161315252815311</v>
      </c>
      <c r="BX75" s="3">
        <f>+'Indice PondENGHO'!BW73/'Indice PondENGHO'!BW61-1</f>
        <v>0.84674694911310255</v>
      </c>
      <c r="BY75" s="3">
        <f>+'Indice PondENGHO'!BX73/'Indice PondENGHO'!BX61-1</f>
        <v>0.65164392302875296</v>
      </c>
      <c r="BZ75" s="3">
        <f>+'Indice PondENGHO'!BY73/'Indice PondENGHO'!BY61-1</f>
        <v>0.82067570994921812</v>
      </c>
      <c r="CA75" s="3">
        <f>+'Indice PondENGHO'!BZ73/'Indice PondENGHO'!BZ61-1</f>
        <v>0.81896828194972282</v>
      </c>
      <c r="CB75" s="3">
        <f>+'Indice PondENGHO'!CA73/'Indice PondENGHO'!CA61-1</f>
        <v>1.0652084730934841</v>
      </c>
      <c r="CC75" s="11">
        <f>+'Indice PondENGHO'!CB73/'Indice PondENGHO'!CB61-1</f>
        <v>0.93075469738813177</v>
      </c>
      <c r="CD75" s="3">
        <f>+'Indice PondENGHO'!CC73/'Indice PondENGHO'!CC61-1</f>
        <v>0.92416258062856627</v>
      </c>
      <c r="CE75" s="3">
        <f>+'Indice PondENGHO'!CD73/'Indice PondENGHO'!CD61-1</f>
        <v>0.92416258062856627</v>
      </c>
      <c r="CF75" s="3">
        <f>+'[3]Infla Interanual PondENGHO'!CD75</f>
        <v>0.92395394357938465</v>
      </c>
      <c r="CG75" s="3"/>
      <c r="CI75" s="74">
        <f t="shared" si="8"/>
        <v>1.8614135249890307E-2</v>
      </c>
      <c r="CJ75" s="74">
        <f t="shared" si="3"/>
        <v>1.8614135249890307E-2</v>
      </c>
      <c r="CK75" s="74">
        <f t="shared" si="9"/>
        <v>0</v>
      </c>
      <c r="CL75" s="74"/>
      <c r="CM75" s="74"/>
      <c r="CN75" s="74">
        <f>+'[3]Infla Interanual PondENGHO'!CF75</f>
        <v>1.8533827001048886E-2</v>
      </c>
      <c r="CP75" s="74">
        <f t="shared" si="17"/>
        <v>8.0308248841420848E-5</v>
      </c>
      <c r="CT75" s="75">
        <f t="shared" si="10"/>
        <v>0.93660163735538982</v>
      </c>
      <c r="CU75" s="75">
        <f t="shared" si="11"/>
        <v>0.92876828603365169</v>
      </c>
      <c r="CV75" s="75">
        <f t="shared" si="12"/>
        <v>0.92526539859769485</v>
      </c>
      <c r="CW75" s="75">
        <f t="shared" si="13"/>
        <v>0.92209364388307469</v>
      </c>
      <c r="CX75" s="75">
        <f t="shared" si="14"/>
        <v>0.91798750210549951</v>
      </c>
      <c r="CY75" s="76">
        <f>+'[3]Infla Interanual PondENGHO'!BL75</f>
        <v>0.93633370633309609</v>
      </c>
      <c r="CZ75" s="76">
        <f>+'[3]Infla Interanual PondENGHO'!BM75</f>
        <v>0.92853157145454368</v>
      </c>
      <c r="DA75" s="76">
        <f>+'[3]Infla Interanual PondENGHO'!BN75</f>
        <v>0.92506507124661841</v>
      </c>
      <c r="DB75" s="76">
        <f>+'[3]Infla Interanual PondENGHO'!BO75</f>
        <v>0.92190588059711542</v>
      </c>
      <c r="DC75" s="76">
        <f>+'[3]Infla Interanual PondENGHO'!BP75</f>
        <v>0.91779987933204721</v>
      </c>
      <c r="DE75" s="3">
        <f t="shared" si="18"/>
        <v>2.6793102229372145E-4</v>
      </c>
      <c r="DF75" s="3">
        <f t="shared" si="21"/>
        <v>2.3671457910801053E-4</v>
      </c>
      <c r="DG75" s="3">
        <f t="shared" si="21"/>
        <v>2.0032735107644584E-4</v>
      </c>
      <c r="DH75" s="3">
        <f t="shared" si="21"/>
        <v>1.8776328595926373E-4</v>
      </c>
      <c r="DI75" s="3">
        <f t="shared" si="20"/>
        <v>1.8762277345230061E-4</v>
      </c>
      <c r="DJ75" s="3">
        <f t="shared" si="15"/>
        <v>2.0863704918161474E-4</v>
      </c>
    </row>
    <row r="76" spans="1:114" x14ac:dyDescent="0.25">
      <c r="A76" s="2">
        <f t="shared" si="22"/>
        <v>44896</v>
      </c>
      <c r="B76" s="1">
        <f t="shared" si="24"/>
        <v>12</v>
      </c>
      <c r="C76" s="1">
        <f>+'Indice PondENGHO'!C74</f>
        <v>2022</v>
      </c>
      <c r="D76" s="10">
        <f>+'Indice PondENGHO'!D74/'Indice PondENGHO'!D62-1</f>
        <v>0.93811129955244743</v>
      </c>
      <c r="E76" s="3">
        <f>+'Indice PondENGHO'!E74/'Indice PondENGHO'!E62-1</f>
        <v>0.92790212761078616</v>
      </c>
      <c r="F76" s="3">
        <f>+'Indice PondENGHO'!F74/'Indice PondENGHO'!F62-1</f>
        <v>1.2069279807827864</v>
      </c>
      <c r="G76" s="3">
        <f>+'Indice PondENGHO'!G74/'Indice PondENGHO'!G62-1</f>
        <v>0.82651870611154132</v>
      </c>
      <c r="H76" s="3">
        <f>+'Indice PondENGHO'!H74/'Indice PondENGHO'!H62-1</f>
        <v>0.97052716436696818</v>
      </c>
      <c r="I76" s="3">
        <f>+'Indice PondENGHO'!I74/'Indice PondENGHO'!I62-1</f>
        <v>0.90652621391713284</v>
      </c>
      <c r="J76" s="3">
        <f>+'Indice PondENGHO'!J74/'Indice PondENGHO'!J62-1</f>
        <v>0.87835421990561446</v>
      </c>
      <c r="K76" s="3">
        <f>+'Indice PondENGHO'!K74/'Indice PondENGHO'!K62-1</f>
        <v>0.68560989251784066</v>
      </c>
      <c r="L76" s="3">
        <f>+'Indice PondENGHO'!L74/'Indice PondENGHO'!L62-1</f>
        <v>0.8383954443477144</v>
      </c>
      <c r="M76" s="3">
        <f>+'Indice PondENGHO'!M74/'Indice PondENGHO'!M62-1</f>
        <v>0.83461705658949792</v>
      </c>
      <c r="N76" s="3">
        <f>+'Indice PondENGHO'!N74/'Indice PondENGHO'!N62-1</f>
        <v>1.0827990795422227</v>
      </c>
      <c r="O76" s="11">
        <f>+'Indice PondENGHO'!O74/'Indice PondENGHO'!O62-1</f>
        <v>0.97971425283977731</v>
      </c>
      <c r="P76" s="10">
        <f>+'Indice PondENGHO'!P74/'Indice PondENGHO'!P62-1</f>
        <v>0.94260762192247149</v>
      </c>
      <c r="Q76" s="3">
        <f>+'Indice PondENGHO'!Q74/'Indice PondENGHO'!Q62-1</f>
        <v>0.92769332323713471</v>
      </c>
      <c r="R76" s="3">
        <f>+'Indice PondENGHO'!R74/'Indice PondENGHO'!R62-1</f>
        <v>1.208332064800731</v>
      </c>
      <c r="S76" s="3">
        <f>+'Indice PondENGHO'!S74/'Indice PondENGHO'!S62-1</f>
        <v>0.80862337513589311</v>
      </c>
      <c r="T76" s="3">
        <f>+'Indice PondENGHO'!T74/'Indice PondENGHO'!T62-1</f>
        <v>0.97132530906659342</v>
      </c>
      <c r="U76" s="3">
        <f>+'Indice PondENGHO'!U74/'Indice PondENGHO'!U62-1</f>
        <v>0.90885949598487303</v>
      </c>
      <c r="V76" s="3">
        <f>+'Indice PondENGHO'!V74/'Indice PondENGHO'!V62-1</f>
        <v>0.87279287030680042</v>
      </c>
      <c r="W76" s="3">
        <f>+'Indice PondENGHO'!W74/'Indice PondENGHO'!W62-1</f>
        <v>0.68276908263297842</v>
      </c>
      <c r="X76" s="3">
        <f>+'Indice PondENGHO'!X74/'Indice PondENGHO'!X62-1</f>
        <v>0.83568337016982941</v>
      </c>
      <c r="Y76" s="3">
        <f>+'Indice PondENGHO'!Y74/'Indice PondENGHO'!Y62-1</f>
        <v>0.86492229169103862</v>
      </c>
      <c r="Z76" s="3">
        <f>+'Indice PondENGHO'!Z74/'Indice PondENGHO'!Z62-1</f>
        <v>1.0836965178951448</v>
      </c>
      <c r="AA76" s="11">
        <f>+'Indice PondENGHO'!AA74/'Indice PondENGHO'!AA62-1</f>
        <v>0.97927147577613427</v>
      </c>
      <c r="AB76" s="10">
        <f>+'Indice PondENGHO'!AB74/'Indice PondENGHO'!AB62-1</f>
        <v>0.94593341852108392</v>
      </c>
      <c r="AC76" s="3">
        <f>+'Indice PondENGHO'!AC74/'Indice PondENGHO'!AC62-1</f>
        <v>0.92735388948057085</v>
      </c>
      <c r="AD76" s="3">
        <f>+'Indice PondENGHO'!AD74/'Indice PondENGHO'!AD62-1</f>
        <v>1.2090917092286544</v>
      </c>
      <c r="AE76" s="3">
        <f>+'Indice PondENGHO'!AE74/'Indice PondENGHO'!AE62-1</f>
        <v>0.79652207559005173</v>
      </c>
      <c r="AF76" s="3">
        <f>+'Indice PondENGHO'!AF74/'Indice PondENGHO'!AF62-1</f>
        <v>0.97182495308179262</v>
      </c>
      <c r="AG76" s="3">
        <f>+'Indice PondENGHO'!AG74/'Indice PondENGHO'!AG62-1</f>
        <v>0.90910050699349054</v>
      </c>
      <c r="AH76" s="3">
        <f>+'Indice PondENGHO'!AH74/'Indice PondENGHO'!AH62-1</f>
        <v>0.8727672086075291</v>
      </c>
      <c r="AI76" s="3">
        <f>+'Indice PondENGHO'!AI74/'Indice PondENGHO'!AI62-1</f>
        <v>0.67994300589886736</v>
      </c>
      <c r="AJ76" s="3">
        <f>+'Indice PondENGHO'!AJ74/'Indice PondENGHO'!AJ62-1</f>
        <v>0.83359228813668684</v>
      </c>
      <c r="AK76" s="3">
        <f>+'Indice PondENGHO'!AK74/'Indice PondENGHO'!AK62-1</f>
        <v>0.87028002505691227</v>
      </c>
      <c r="AL76" s="3">
        <f>+'Indice PondENGHO'!AL74/'Indice PondENGHO'!AL62-1</f>
        <v>1.0861397557098682</v>
      </c>
      <c r="AM76" s="11">
        <f>+'Indice PondENGHO'!AM74/'Indice PondENGHO'!AM62-1</f>
        <v>0.97789094412293953</v>
      </c>
      <c r="AN76" s="10">
        <f>+'Indice PondENGHO'!AN74/'Indice PondENGHO'!AN62-1</f>
        <v>0.94917889161433555</v>
      </c>
      <c r="AO76" s="3">
        <f>+'Indice PondENGHO'!AO74/'Indice PondENGHO'!AO62-1</f>
        <v>0.926592011981068</v>
      </c>
      <c r="AP76" s="3">
        <f>+'Indice PondENGHO'!AP74/'Indice PondENGHO'!AP62-1</f>
        <v>1.2101501812430602</v>
      </c>
      <c r="AQ76" s="3">
        <f>+'Indice PondENGHO'!AQ74/'Indice PondENGHO'!AQ62-1</f>
        <v>0.79533399110643499</v>
      </c>
      <c r="AR76" s="3">
        <f>+'Indice PondENGHO'!AR74/'Indice PondENGHO'!AR62-1</f>
        <v>0.97099830905572815</v>
      </c>
      <c r="AS76" s="3">
        <f>+'Indice PondENGHO'!AS74/'Indice PondENGHO'!AS62-1</f>
        <v>0.91014988358694793</v>
      </c>
      <c r="AT76" s="3">
        <f>+'Indice PondENGHO'!AT74/'Indice PondENGHO'!AT62-1</f>
        <v>0.8634133221949214</v>
      </c>
      <c r="AU76" s="3">
        <f>+'Indice PondENGHO'!AU74/'Indice PondENGHO'!AU62-1</f>
        <v>0.6788008397020151</v>
      </c>
      <c r="AV76" s="3">
        <f>+'Indice PondENGHO'!AV74/'Indice PondENGHO'!AV62-1</f>
        <v>0.83236734835645265</v>
      </c>
      <c r="AW76" s="3">
        <f>+'Indice PondENGHO'!AW74/'Indice PondENGHO'!AW62-1</f>
        <v>0.87438971532977328</v>
      </c>
      <c r="AX76" s="3">
        <f>+'Indice PondENGHO'!AX74/'Indice PondENGHO'!AX62-1</f>
        <v>1.0910740061390714</v>
      </c>
      <c r="AY76" s="11">
        <f>+'Indice PondENGHO'!AY74/'Indice PondENGHO'!AY62-1</f>
        <v>0.97935408237200106</v>
      </c>
      <c r="AZ76" s="10">
        <f>+'Indice PondENGHO'!AZ74/'Indice PondENGHO'!AZ62-1</f>
        <v>0.9545356579165869</v>
      </c>
      <c r="BA76" s="3">
        <f>+'Indice PondENGHO'!BA74/'Indice PondENGHO'!BA62-1</f>
        <v>0.92543277513696531</v>
      </c>
      <c r="BB76" s="3">
        <f>+'Indice PondENGHO'!BB74/'Indice PondENGHO'!BB62-1</f>
        <v>1.2114715777218477</v>
      </c>
      <c r="BC76" s="3">
        <f>+'Indice PondENGHO'!BC74/'Indice PondENGHO'!BC62-1</f>
        <v>0.79527192835546678</v>
      </c>
      <c r="BD76" s="3">
        <f>+'Indice PondENGHO'!BD74/'Indice PondENGHO'!BD62-1</f>
        <v>0.96992619872248231</v>
      </c>
      <c r="BE76" s="3">
        <f>+'Indice PondENGHO'!BE74/'Indice PondENGHO'!BE62-1</f>
        <v>0.91140370328235831</v>
      </c>
      <c r="BF76" s="3">
        <f>+'Indice PondENGHO'!BF74/'Indice PondENGHO'!BF62-1</f>
        <v>0.85550757535120248</v>
      </c>
      <c r="BG76" s="3">
        <f>+'Indice PondENGHO'!BG74/'Indice PondENGHO'!BG62-1</f>
        <v>0.67464161181414761</v>
      </c>
      <c r="BH76" s="3">
        <f>+'Indice PondENGHO'!BH74/'Indice PondENGHO'!BH62-1</f>
        <v>0.82966083378057909</v>
      </c>
      <c r="BI76" s="3">
        <f>+'Indice PondENGHO'!BI74/'Indice PondENGHO'!BI62-1</f>
        <v>0.89207750114407935</v>
      </c>
      <c r="BJ76" s="3">
        <f>+'Indice PondENGHO'!BJ74/'Indice PondENGHO'!BJ62-1</f>
        <v>1.0941754436503159</v>
      </c>
      <c r="BK76" s="11">
        <f>+'Indice PondENGHO'!BK74/'Indice PondENGHO'!BK62-1</f>
        <v>0.98121036422505492</v>
      </c>
      <c r="BL76" s="2">
        <f t="shared" si="23"/>
        <v>44896</v>
      </c>
      <c r="BM76" s="3">
        <f>+'Indice PondENGHO'!BL74/'Indice PondENGHO'!BL62-1</f>
        <v>0.95159801736912053</v>
      </c>
      <c r="BN76" s="3">
        <f>+'Indice PondENGHO'!BM74/'Indice PondENGHO'!BM62-1</f>
        <v>0.94859959737628485</v>
      </c>
      <c r="BO76" s="3">
        <f>+'Indice PondENGHO'!BN74/'Indice PondENGHO'!BN62-1</f>
        <v>0.94875502702811132</v>
      </c>
      <c r="BP76" s="3">
        <f>+'Indice PondENGHO'!BO74/'Indice PondENGHO'!BO62-1</f>
        <v>0.94744496452947513</v>
      </c>
      <c r="BQ76" s="3">
        <f>+'Indice PondENGHO'!BP74/'Indice PondENGHO'!BP62-1</f>
        <v>0.94694675405369511</v>
      </c>
      <c r="BR76" s="10">
        <f>+'Indice PondENGHO'!BQ74/'Indice PondENGHO'!BQ62-1</f>
        <v>0.94649132349751852</v>
      </c>
      <c r="BS76" s="3">
        <f>+'Indice PondENGHO'!BR74/'Indice PondENGHO'!BR62-1</f>
        <v>0.9267512593107603</v>
      </c>
      <c r="BT76" s="3">
        <f>+'Indice PondENGHO'!BS74/'Indice PondENGHO'!BS62-1</f>
        <v>1.209592018145305</v>
      </c>
      <c r="BU76" s="3">
        <f>+'Indice PondENGHO'!BT74/'Indice PondENGHO'!BT62-1</f>
        <v>0.8013159674022956</v>
      </c>
      <c r="BV76" s="3">
        <f>+'Indice PondENGHO'!BU74/'Indice PondENGHO'!BU62-1</f>
        <v>0.97067601116011315</v>
      </c>
      <c r="BW76" s="3">
        <f>+'Indice PondENGHO'!BV74/'Indice PondENGHO'!BV62-1</f>
        <v>0.9100392348785622</v>
      </c>
      <c r="BX76" s="3">
        <f>+'Indice PondENGHO'!BW74/'Indice PondENGHO'!BW62-1</f>
        <v>0.86474594999292997</v>
      </c>
      <c r="BY76" s="3">
        <f>+'Indice PondENGHO'!BX74/'Indice PondENGHO'!BX62-1</f>
        <v>0.67928546938266177</v>
      </c>
      <c r="BZ76" s="3">
        <f>+'Indice PondENGHO'!BY74/'Indice PondENGHO'!BY62-1</f>
        <v>0.83266369078017788</v>
      </c>
      <c r="CA76" s="3">
        <f>+'Indice PondENGHO'!BZ74/'Indice PondENGHO'!BZ62-1</f>
        <v>0.87706143094151545</v>
      </c>
      <c r="CB76" s="3">
        <f>+'Indice PondENGHO'!CA74/'Indice PondENGHO'!CA62-1</f>
        <v>1.0899552534750416</v>
      </c>
      <c r="CC76" s="11">
        <f>+'Indice PondENGHO'!CB74/'Indice PondENGHO'!CB62-1</f>
        <v>0.97982007030843143</v>
      </c>
      <c r="CD76" s="3">
        <f>+'Indice PondENGHO'!CC74/'Indice PondENGHO'!CC62-1</f>
        <v>0.94820968525553484</v>
      </c>
      <c r="CE76" s="3">
        <f>+'Indice PondENGHO'!CD74/'Indice PondENGHO'!CD62-1</f>
        <v>0.94820968525553484</v>
      </c>
      <c r="CF76" s="3">
        <f>+'[3]Infla Interanual PondENGHO'!CD76</f>
        <v>0.94846656348110936</v>
      </c>
      <c r="CG76" s="3"/>
      <c r="CI76" s="74">
        <f t="shared" si="8"/>
        <v>4.6512633154254246E-3</v>
      </c>
      <c r="CJ76" s="74">
        <f t="shared" si="3"/>
        <v>4.6512633154254246E-3</v>
      </c>
      <c r="CK76" s="74">
        <f t="shared" si="9"/>
        <v>0</v>
      </c>
      <c r="CL76" s="74"/>
      <c r="CM76" s="74"/>
      <c r="CN76" s="74">
        <f>+'[3]Infla Interanual PondENGHO'!CF76</f>
        <v>4.9474612525806094E-3</v>
      </c>
      <c r="CP76" s="74">
        <f t="shared" si="17"/>
        <v>-2.9619793715518483E-4</v>
      </c>
      <c r="CT76" s="75">
        <f t="shared" si="10"/>
        <v>0.95159801736912053</v>
      </c>
      <c r="CU76" s="75">
        <f t="shared" si="11"/>
        <v>0.94859959737628485</v>
      </c>
      <c r="CV76" s="75">
        <f t="shared" si="12"/>
        <v>0.94875502702811132</v>
      </c>
      <c r="CW76" s="75">
        <f t="shared" si="13"/>
        <v>0.94744496452947513</v>
      </c>
      <c r="CX76" s="75">
        <f t="shared" si="14"/>
        <v>0.94694675405369511</v>
      </c>
      <c r="CY76" s="76">
        <f>+'[3]Infla Interanual PondENGHO'!BL76</f>
        <v>0.95204337154958041</v>
      </c>
      <c r="CZ76" s="76">
        <f>+'[3]Infla Interanual PondENGHO'!BM76</f>
        <v>0.94893905759774433</v>
      </c>
      <c r="DA76" s="76">
        <f>+'[3]Infla Interanual PondENGHO'!BN76</f>
        <v>0.94904867658764558</v>
      </c>
      <c r="DB76" s="76">
        <f>+'[3]Infla Interanual PondENGHO'!BO76</f>
        <v>0.94766675954258162</v>
      </c>
      <c r="DC76" s="76">
        <f>+'[3]Infla Interanual PondENGHO'!BP76</f>
        <v>0.9470959102969998</v>
      </c>
      <c r="DE76" s="3">
        <f t="shared" si="18"/>
        <v>-4.4535418045987818E-4</v>
      </c>
      <c r="DF76" s="3">
        <f t="shared" si="21"/>
        <v>-3.3946022145947552E-4</v>
      </c>
      <c r="DG76" s="3">
        <f t="shared" si="21"/>
        <v>-2.936495595342592E-4</v>
      </c>
      <c r="DH76" s="3">
        <f t="shared" si="21"/>
        <v>-2.2179501310648497E-4</v>
      </c>
      <c r="DI76" s="3">
        <f t="shared" si="20"/>
        <v>-1.4915624330469335E-4</v>
      </c>
      <c r="DJ76" s="3">
        <f t="shared" si="15"/>
        <v>-2.5687822557451945E-4</v>
      </c>
    </row>
    <row r="77" spans="1:114" x14ac:dyDescent="0.25">
      <c r="A77" s="2">
        <f t="shared" si="22"/>
        <v>44927</v>
      </c>
      <c r="B77" s="1">
        <f t="shared" si="24"/>
        <v>1</v>
      </c>
      <c r="C77" s="1">
        <f>+'Indice PondENGHO'!C75</f>
        <v>2023</v>
      </c>
      <c r="D77" s="10">
        <f>+'Indice PondENGHO'!D75/'Indice PondENGHO'!D63-1</f>
        <v>0.97706139483675125</v>
      </c>
      <c r="E77" s="3">
        <f>+'Indice PondENGHO'!E75/'Indice PondENGHO'!E63-1</f>
        <v>1.0316816263186146</v>
      </c>
      <c r="F77" s="3">
        <f>+'Indice PondENGHO'!F75/'Indice PondENGHO'!F63-1</f>
        <v>1.2075374313534688</v>
      </c>
      <c r="G77" s="3">
        <f>+'Indice PondENGHO'!G75/'Indice PondENGHO'!G63-1</f>
        <v>0.9280666986363113</v>
      </c>
      <c r="H77" s="3">
        <f>+'Indice PondENGHO'!H75/'Indice PondENGHO'!H63-1</f>
        <v>1.014539902982948</v>
      </c>
      <c r="I77" s="3">
        <f>+'Indice PondENGHO'!I75/'Indice PondENGHO'!I63-1</f>
        <v>0.92141075872826783</v>
      </c>
      <c r="J77" s="3">
        <f>+'Indice PondENGHO'!J75/'Indice PondENGHO'!J63-1</f>
        <v>0.9315301421722606</v>
      </c>
      <c r="K77" s="3">
        <f>+'Indice PondENGHO'!K75/'Indice PondENGHO'!K63-1</f>
        <v>0.69626438583505168</v>
      </c>
      <c r="L77" s="3">
        <f>+'Indice PondENGHO'!L75/'Indice PondENGHO'!L63-1</f>
        <v>0.91935640641855021</v>
      </c>
      <c r="M77" s="3">
        <f>+'Indice PondENGHO'!M75/'Indice PondENGHO'!M63-1</f>
        <v>0.83989045502016646</v>
      </c>
      <c r="N77" s="3">
        <f>+'Indice PondENGHO'!N75/'Indice PondENGHO'!N63-1</f>
        <v>1.0999373029365835</v>
      </c>
      <c r="O77" s="11">
        <f>+'Indice PondENGHO'!O75/'Indice PondENGHO'!O63-1</f>
        <v>1.0300803455425132</v>
      </c>
      <c r="P77" s="10">
        <f>+'Indice PondENGHO'!P75/'Indice PondENGHO'!P63-1</f>
        <v>0.97958980065579992</v>
      </c>
      <c r="Q77" s="3">
        <f>+'Indice PondENGHO'!Q75/'Indice PondENGHO'!Q63-1</f>
        <v>1.0325678529046471</v>
      </c>
      <c r="R77" s="3">
        <f>+'Indice PondENGHO'!R75/'Indice PondENGHO'!R63-1</f>
        <v>1.2085579807252889</v>
      </c>
      <c r="S77" s="3">
        <f>+'Indice PondENGHO'!S75/'Indice PondENGHO'!S63-1</f>
        <v>0.91678047057740919</v>
      </c>
      <c r="T77" s="3">
        <f>+'Indice PondENGHO'!T75/'Indice PondENGHO'!T63-1</f>
        <v>1.0133220027812824</v>
      </c>
      <c r="U77" s="3">
        <f>+'Indice PondENGHO'!U75/'Indice PondENGHO'!U63-1</f>
        <v>0.92323693258346773</v>
      </c>
      <c r="V77" s="3">
        <f>+'Indice PondENGHO'!V75/'Indice PondENGHO'!V63-1</f>
        <v>0.92759986736028566</v>
      </c>
      <c r="W77" s="3">
        <f>+'Indice PondENGHO'!W75/'Indice PondENGHO'!W63-1</f>
        <v>0.69177397064826773</v>
      </c>
      <c r="X77" s="3">
        <f>+'Indice PondENGHO'!X75/'Indice PondENGHO'!X63-1</f>
        <v>0.91758066421184159</v>
      </c>
      <c r="Y77" s="3">
        <f>+'Indice PondENGHO'!Y75/'Indice PondENGHO'!Y63-1</f>
        <v>0.87154183158688081</v>
      </c>
      <c r="Z77" s="3">
        <f>+'Indice PondENGHO'!Z75/'Indice PondENGHO'!Z63-1</f>
        <v>1.0968863408616358</v>
      </c>
      <c r="AA77" s="11">
        <f>+'Indice PondENGHO'!AA75/'Indice PondENGHO'!AA63-1</f>
        <v>1.0276732443302001</v>
      </c>
      <c r="AB77" s="10">
        <f>+'Indice PondENGHO'!AB75/'Indice PondENGHO'!AB63-1</f>
        <v>0.98128044938393555</v>
      </c>
      <c r="AC77" s="3">
        <f>+'Indice PondENGHO'!AC75/'Indice PondENGHO'!AC63-1</f>
        <v>1.031110874473149</v>
      </c>
      <c r="AD77" s="3">
        <f>+'Indice PondENGHO'!AD75/'Indice PondENGHO'!AD63-1</f>
        <v>1.2094557051880419</v>
      </c>
      <c r="AE77" s="3">
        <f>+'Indice PondENGHO'!AE75/'Indice PondENGHO'!AE63-1</f>
        <v>0.90786316543701484</v>
      </c>
      <c r="AF77" s="3">
        <f>+'Indice PondENGHO'!AF75/'Indice PondENGHO'!AF63-1</f>
        <v>1.0133451975242544</v>
      </c>
      <c r="AG77" s="3">
        <f>+'Indice PondENGHO'!AG75/'Indice PondENGHO'!AG63-1</f>
        <v>0.9239188025801166</v>
      </c>
      <c r="AH77" s="3">
        <f>+'Indice PondENGHO'!AH75/'Indice PondENGHO'!AH63-1</f>
        <v>0.92736005723746828</v>
      </c>
      <c r="AI77" s="3">
        <f>+'Indice PondENGHO'!AI75/'Indice PondENGHO'!AI63-1</f>
        <v>0.6877778741845566</v>
      </c>
      <c r="AJ77" s="3">
        <f>+'Indice PondENGHO'!AJ75/'Indice PondENGHO'!AJ63-1</f>
        <v>0.91612977854419952</v>
      </c>
      <c r="AK77" s="3">
        <f>+'Indice PondENGHO'!AK75/'Indice PondENGHO'!AK63-1</f>
        <v>0.87691355641801505</v>
      </c>
      <c r="AL77" s="3">
        <f>+'Indice PondENGHO'!AL75/'Indice PondENGHO'!AL63-1</f>
        <v>1.0981440775952471</v>
      </c>
      <c r="AM77" s="11">
        <f>+'Indice PondENGHO'!AM75/'Indice PondENGHO'!AM63-1</f>
        <v>1.0258136872541792</v>
      </c>
      <c r="AN77" s="10">
        <f>+'Indice PondENGHO'!AN75/'Indice PondENGHO'!AN63-1</f>
        <v>0.98347579779651717</v>
      </c>
      <c r="AO77" s="3">
        <f>+'Indice PondENGHO'!AO75/'Indice PondENGHO'!AO63-1</f>
        <v>1.0311874575186759</v>
      </c>
      <c r="AP77" s="3">
        <f>+'Indice PondENGHO'!AP75/'Indice PondENGHO'!AP63-1</f>
        <v>1.2100536670732649</v>
      </c>
      <c r="AQ77" s="3">
        <f>+'Indice PondENGHO'!AQ75/'Indice PondENGHO'!AQ63-1</f>
        <v>0.90627606231872004</v>
      </c>
      <c r="AR77" s="3">
        <f>+'Indice PondENGHO'!AR75/'Indice PondENGHO'!AR63-1</f>
        <v>1.0123837317948698</v>
      </c>
      <c r="AS77" s="3">
        <f>+'Indice PondENGHO'!AS75/'Indice PondENGHO'!AS63-1</f>
        <v>0.92430654699110315</v>
      </c>
      <c r="AT77" s="3">
        <f>+'Indice PondENGHO'!AT75/'Indice PondENGHO'!AT63-1</f>
        <v>0.92032820866554577</v>
      </c>
      <c r="AU77" s="3">
        <f>+'Indice PondENGHO'!AU75/'Indice PondENGHO'!AU63-1</f>
        <v>0.68710989779901199</v>
      </c>
      <c r="AV77" s="3">
        <f>+'Indice PondENGHO'!AV75/'Indice PondENGHO'!AV63-1</f>
        <v>0.91578293720015758</v>
      </c>
      <c r="AW77" s="3">
        <f>+'Indice PondENGHO'!AW75/'Indice PondENGHO'!AW63-1</f>
        <v>0.88164945822216834</v>
      </c>
      <c r="AX77" s="3">
        <f>+'Indice PondENGHO'!AX75/'Indice PondENGHO'!AX63-1</f>
        <v>1.1004178520760006</v>
      </c>
      <c r="AY77" s="11">
        <f>+'Indice PondENGHO'!AY75/'Indice PondENGHO'!AY63-1</f>
        <v>1.0275620766784659</v>
      </c>
      <c r="AZ77" s="10">
        <f>+'Indice PondENGHO'!AZ75/'Indice PondENGHO'!AZ63-1</f>
        <v>0.9871649415467032</v>
      </c>
      <c r="BA77" s="3">
        <f>+'Indice PondENGHO'!BA75/'Indice PondENGHO'!BA63-1</f>
        <v>1.0318069902684761</v>
      </c>
      <c r="BB77" s="3">
        <f>+'Indice PondENGHO'!BB75/'Indice PondENGHO'!BB63-1</f>
        <v>1.2109535748929834</v>
      </c>
      <c r="BC77" s="3">
        <f>+'Indice PondENGHO'!BC75/'Indice PondENGHO'!BC63-1</f>
        <v>0.90773921643610622</v>
      </c>
      <c r="BD77" s="3">
        <f>+'Indice PondENGHO'!BD75/'Indice PondENGHO'!BD63-1</f>
        <v>1.0089550877147251</v>
      </c>
      <c r="BE77" s="3">
        <f>+'Indice PondENGHO'!BE75/'Indice PondENGHO'!BE63-1</f>
        <v>0.92513168897151465</v>
      </c>
      <c r="BF77" s="3">
        <f>+'Indice PondENGHO'!BF75/'Indice PondENGHO'!BF63-1</f>
        <v>0.91380995818091626</v>
      </c>
      <c r="BG77" s="3">
        <f>+'Indice PondENGHO'!BG75/'Indice PondENGHO'!BG63-1</f>
        <v>0.68153581036804378</v>
      </c>
      <c r="BH77" s="3">
        <f>+'Indice PondENGHO'!BH75/'Indice PondENGHO'!BH63-1</f>
        <v>0.91540727601989547</v>
      </c>
      <c r="BI77" s="3">
        <f>+'Indice PondENGHO'!BI75/'Indice PondENGHO'!BI63-1</f>
        <v>0.89901478676194491</v>
      </c>
      <c r="BJ77" s="3">
        <f>+'Indice PondENGHO'!BJ75/'Indice PondENGHO'!BJ63-1</f>
        <v>1.1011572094441879</v>
      </c>
      <c r="BK77" s="11">
        <f>+'Indice PondENGHO'!BK75/'Indice PondENGHO'!BK63-1</f>
        <v>1.0274124637411899</v>
      </c>
      <c r="BL77" s="2">
        <f>+A77</f>
        <v>44927</v>
      </c>
      <c r="BM77" s="3">
        <f>+'Indice PondENGHO'!BL75/'Indice PondENGHO'!BL63-1</f>
        <v>0.99392128231731514</v>
      </c>
      <c r="BN77" s="3">
        <f>+'Indice PondENGHO'!BM75/'Indice PondENGHO'!BM63-1</f>
        <v>0.99095131093348865</v>
      </c>
      <c r="BO77" s="3">
        <f>+'Indice PondENGHO'!BN75/'Indice PondENGHO'!BN63-1</f>
        <v>0.98964964720493964</v>
      </c>
      <c r="BP77" s="3">
        <f>+'Indice PondENGHO'!BO75/'Indice PondENGHO'!BO63-1</f>
        <v>0.9883512552005298</v>
      </c>
      <c r="BQ77" s="3">
        <f>+'Indice PondENGHO'!BP75/'Indice PondENGHO'!BP63-1</f>
        <v>0.98808433744210333</v>
      </c>
      <c r="BR77" s="10">
        <f>+'Indice PondENGHO'!BQ75/'Indice PondENGHO'!BQ63-1</f>
        <v>0.98197350660134686</v>
      </c>
      <c r="BS77" s="3">
        <f>+'Indice PondENGHO'!BR75/'Indice PondENGHO'!BR63-1</f>
        <v>1.031687069521082</v>
      </c>
      <c r="BT77" s="3">
        <f>+'Indice PondENGHO'!BS75/'Indice PondENGHO'!BS63-1</f>
        <v>1.209610288725226</v>
      </c>
      <c r="BU77" s="3">
        <f>+'Indice PondENGHO'!BT75/'Indice PondENGHO'!BT63-1</f>
        <v>0.91128152948751473</v>
      </c>
      <c r="BV77" s="3">
        <f>+'Indice PondENGHO'!BU75/'Indice PondENGHO'!BU63-1</f>
        <v>1.0114086388692871</v>
      </c>
      <c r="BW77" s="3">
        <f>+'Indice PondENGHO'!BV75/'Indice PondENGHO'!BV63-1</f>
        <v>0.92422065794489749</v>
      </c>
      <c r="BX77" s="3">
        <f>+'Indice PondENGHO'!BW75/'Indice PondENGHO'!BW63-1</f>
        <v>0.92115635519109751</v>
      </c>
      <c r="BY77" s="3">
        <f>+'Indice PondENGHO'!BX75/'Indice PondENGHO'!BX63-1</f>
        <v>0.68747395532905453</v>
      </c>
      <c r="BZ77" s="3">
        <f>+'Indice PondENGHO'!BY75/'Indice PondENGHO'!BY63-1</f>
        <v>0.91632734972197438</v>
      </c>
      <c r="CA77" s="3">
        <f>+'Indice PondENGHO'!BZ75/'Indice PondENGHO'!BZ63-1</f>
        <v>0.88387660329471962</v>
      </c>
      <c r="CB77" s="3">
        <f>+'Indice PondENGHO'!CA75/'Indice PondENGHO'!CA63-1</f>
        <v>1.0998727670803485</v>
      </c>
      <c r="CC77" s="11">
        <f>+'Indice PondENGHO'!CB75/'Indice PondENGHO'!CB63-1</f>
        <v>1.0274770195870011</v>
      </c>
      <c r="CD77" s="3">
        <f>+'Indice PondENGHO'!CC75/'Indice PondENGHO'!CC63-1</f>
        <v>0.98958817198323823</v>
      </c>
      <c r="CE77" s="3">
        <f>+'Indice PondENGHO'!CD75/'Indice PondENGHO'!CD63-1</f>
        <v>0.98958817198323823</v>
      </c>
      <c r="CF77" s="3">
        <f>+'[3]Infla Interanual PondENGHO'!CD77</f>
        <v>0.98878908034690682</v>
      </c>
      <c r="CG77" s="3"/>
      <c r="CI77" s="74">
        <f t="shared" si="8"/>
        <v>5.8369448752118025E-3</v>
      </c>
      <c r="CJ77" s="74">
        <f t="shared" si="3"/>
        <v>5.8369448752118025E-3</v>
      </c>
      <c r="CK77" s="74">
        <f t="shared" si="9"/>
        <v>0</v>
      </c>
      <c r="CL77" s="74"/>
      <c r="CM77" s="74"/>
      <c r="CN77" s="74">
        <f>+'[3]Infla Interanual PondENGHO'!CF77</f>
        <v>6.055776173891747E-3</v>
      </c>
      <c r="CP77" s="74">
        <f t="shared" si="17"/>
        <v>-2.1883129867994455E-4</v>
      </c>
      <c r="CT77" s="75">
        <f t="shared" si="10"/>
        <v>0.99392128231731514</v>
      </c>
      <c r="CU77" s="75">
        <f t="shared" si="11"/>
        <v>0.99095131093348865</v>
      </c>
      <c r="CV77" s="75">
        <f t="shared" si="12"/>
        <v>0.98964964720493964</v>
      </c>
      <c r="CW77" s="75">
        <f t="shared" si="13"/>
        <v>0.9883512552005298</v>
      </c>
      <c r="CX77" s="75">
        <f t="shared" si="14"/>
        <v>0.98808433744210333</v>
      </c>
      <c r="CY77" s="76">
        <f>+'[3]Infla Interanual PondENGHO'!BL77</f>
        <v>0.99327020548757949</v>
      </c>
      <c r="CZ77" s="76">
        <f>+'[3]Infla Interanual PondENGHO'!BM77</f>
        <v>0.99020804316201816</v>
      </c>
      <c r="DA77" s="76">
        <f>+'[3]Infla Interanual PondENGHO'!BN77</f>
        <v>0.98886577063463377</v>
      </c>
      <c r="DB77" s="76">
        <f>+'[3]Infla Interanual PondENGHO'!BO77</f>
        <v>0.98751980042322196</v>
      </c>
      <c r="DC77" s="76">
        <f>+'[3]Infla Interanual PondENGHO'!BP77</f>
        <v>0.98721442931368775</v>
      </c>
      <c r="DE77" s="3">
        <f t="shared" si="18"/>
        <v>6.5107682973564174E-4</v>
      </c>
      <c r="DF77" s="3">
        <f t="shared" si="21"/>
        <v>7.432677714704905E-4</v>
      </c>
      <c r="DG77" s="3">
        <f t="shared" si="21"/>
        <v>7.8387657030587476E-4</v>
      </c>
      <c r="DH77" s="3">
        <f t="shared" si="21"/>
        <v>8.3145477730783846E-4</v>
      </c>
      <c r="DI77" s="3">
        <f t="shared" si="20"/>
        <v>8.6990812841558629E-4</v>
      </c>
      <c r="DJ77" s="3">
        <f t="shared" si="15"/>
        <v>7.9909163633140601E-4</v>
      </c>
    </row>
    <row r="78" spans="1:114" x14ac:dyDescent="0.25">
      <c r="A78" s="2">
        <f t="shared" si="22"/>
        <v>44958</v>
      </c>
      <c r="B78" s="1">
        <f t="shared" si="24"/>
        <v>2</v>
      </c>
      <c r="C78" s="1">
        <v>2023</v>
      </c>
      <c r="D78" s="10">
        <f>+'Indice PondENGHO'!D76/'Indice PondENGHO'!D64-1</f>
        <v>1.0277851264347926</v>
      </c>
      <c r="E78" s="3">
        <f>+'Indice PondENGHO'!E76/'Indice PondENGHO'!E64-1</f>
        <v>1.0834712409139895</v>
      </c>
      <c r="F78" s="3">
        <f>+'Indice PondENGHO'!F76/'Indice PondENGHO'!F64-1</f>
        <v>1.2142792948320178</v>
      </c>
      <c r="G78" s="3">
        <f>+'Indice PondENGHO'!G76/'Indice PondENGHO'!G64-1</f>
        <v>0.96551276147490772</v>
      </c>
      <c r="H78" s="3">
        <f>+'Indice PondENGHO'!H76/'Indice PondENGHO'!H64-1</f>
        <v>1.0307690760166133</v>
      </c>
      <c r="I78" s="3">
        <f>+'Indice PondENGHO'!I76/'Indice PondENGHO'!I64-1</f>
        <v>0.94786480292206554</v>
      </c>
      <c r="J78" s="3">
        <f>+'Indice PondENGHO'!J76/'Indice PondENGHO'!J64-1</f>
        <v>0.93039618500415577</v>
      </c>
      <c r="K78" s="3">
        <f>+'Indice PondENGHO'!K76/'Indice PondENGHO'!K64-1</f>
        <v>0.79995551508507168</v>
      </c>
      <c r="L78" s="3">
        <f>+'Indice PondENGHO'!L76/'Indice PondENGHO'!L64-1</f>
        <v>0.99359018446794467</v>
      </c>
      <c r="M78" s="3">
        <f>+'Indice PondENGHO'!M76/'Indice PondENGHO'!M64-1</f>
        <v>0.85186971088235808</v>
      </c>
      <c r="N78" s="3">
        <f>+'Indice PondENGHO'!N76/'Indice PondENGHO'!N64-1</f>
        <v>1.1622334812270405</v>
      </c>
      <c r="O78" s="11">
        <f>+'Indice PondENGHO'!O76/'Indice PondENGHO'!O64-1</f>
        <v>1.0700169260416574</v>
      </c>
      <c r="P78" s="10">
        <f>+'Indice PondENGHO'!P76/'Indice PondENGHO'!P64-1</f>
        <v>1.0268550987022187</v>
      </c>
      <c r="Q78" s="3">
        <f>+'Indice PondENGHO'!Q76/'Indice PondENGHO'!Q64-1</f>
        <v>1.0850922975620687</v>
      </c>
      <c r="R78" s="3">
        <f>+'Indice PondENGHO'!R76/'Indice PondENGHO'!R64-1</f>
        <v>1.2148520406399652</v>
      </c>
      <c r="S78" s="3">
        <f>+'Indice PondENGHO'!S76/'Indice PondENGHO'!S64-1</f>
        <v>0.95301900731677835</v>
      </c>
      <c r="T78" s="3">
        <f>+'Indice PondENGHO'!T76/'Indice PondENGHO'!T64-1</f>
        <v>1.0272304968930581</v>
      </c>
      <c r="U78" s="3">
        <f>+'Indice PondENGHO'!U76/'Indice PondENGHO'!U64-1</f>
        <v>0.95212774021439106</v>
      </c>
      <c r="V78" s="3">
        <f>+'Indice PondENGHO'!V76/'Indice PondENGHO'!V64-1</f>
        <v>0.92568776717917278</v>
      </c>
      <c r="W78" s="3">
        <f>+'Indice PondENGHO'!W76/'Indice PondENGHO'!W64-1</f>
        <v>0.79571938612745807</v>
      </c>
      <c r="X78" s="3">
        <f>+'Indice PondENGHO'!X76/'Indice PondENGHO'!X64-1</f>
        <v>0.98976309437717069</v>
      </c>
      <c r="Y78" s="3">
        <f>+'Indice PondENGHO'!Y76/'Indice PondENGHO'!Y64-1</f>
        <v>0.88750952863873689</v>
      </c>
      <c r="Z78" s="3">
        <f>+'Indice PondENGHO'!Z76/'Indice PondENGHO'!Z64-1</f>
        <v>1.161121448458597</v>
      </c>
      <c r="AA78" s="11">
        <f>+'Indice PondENGHO'!AA76/'Indice PondENGHO'!AA64-1</f>
        <v>1.0682584331913421</v>
      </c>
      <c r="AB78" s="10">
        <f>+'Indice PondENGHO'!AB76/'Indice PondENGHO'!AB64-1</f>
        <v>1.0259130533729999</v>
      </c>
      <c r="AC78" s="3">
        <f>+'Indice PondENGHO'!AC76/'Indice PondENGHO'!AC64-1</f>
        <v>1.0836917313109549</v>
      </c>
      <c r="AD78" s="3">
        <f>+'Indice PondENGHO'!AD76/'Indice PondENGHO'!AD64-1</f>
        <v>1.2146965977097826</v>
      </c>
      <c r="AE78" s="3">
        <f>+'Indice PondENGHO'!AE76/'Indice PondENGHO'!AE64-1</f>
        <v>0.94366073900493741</v>
      </c>
      <c r="AF78" s="3">
        <f>+'Indice PondENGHO'!AF76/'Indice PondENGHO'!AF64-1</f>
        <v>1.0244389399299143</v>
      </c>
      <c r="AG78" s="3">
        <f>+'Indice PondENGHO'!AG76/'Indice PondENGHO'!AG64-1</f>
        <v>0.95403869954937925</v>
      </c>
      <c r="AH78" s="3">
        <f>+'Indice PondENGHO'!AH76/'Indice PondENGHO'!AH64-1</f>
        <v>0.92421831288914036</v>
      </c>
      <c r="AI78" s="3">
        <f>+'Indice PondENGHO'!AI76/'Indice PondENGHO'!AI64-1</f>
        <v>0.79329049669188811</v>
      </c>
      <c r="AJ78" s="3">
        <f>+'Indice PondENGHO'!AJ76/'Indice PondENGHO'!AJ64-1</f>
        <v>0.9874778444672061</v>
      </c>
      <c r="AK78" s="3">
        <f>+'Indice PondENGHO'!AK76/'Indice PondENGHO'!AK64-1</f>
        <v>0.89189054319026084</v>
      </c>
      <c r="AL78" s="3">
        <f>+'Indice PondENGHO'!AL76/'Indice PondENGHO'!AL64-1</f>
        <v>1.1627011596198193</v>
      </c>
      <c r="AM78" s="11">
        <f>+'Indice PondENGHO'!AM76/'Indice PondENGHO'!AM64-1</f>
        <v>1.0668398983718235</v>
      </c>
      <c r="AN78" s="10">
        <f>+'Indice PondENGHO'!AN76/'Indice PondENGHO'!AN64-1</f>
        <v>1.0262546415666733</v>
      </c>
      <c r="AO78" s="3">
        <f>+'Indice PondENGHO'!AO76/'Indice PondENGHO'!AO64-1</f>
        <v>1.083829485074181</v>
      </c>
      <c r="AP78" s="3">
        <f>+'Indice PondENGHO'!AP76/'Indice PondENGHO'!AP64-1</f>
        <v>1.2175929168777126</v>
      </c>
      <c r="AQ78" s="3">
        <f>+'Indice PondENGHO'!AQ76/'Indice PondENGHO'!AQ64-1</f>
        <v>0.94161102112806083</v>
      </c>
      <c r="AR78" s="3">
        <f>+'Indice PondENGHO'!AR76/'Indice PondENGHO'!AR64-1</f>
        <v>1.0231836489198942</v>
      </c>
      <c r="AS78" s="3">
        <f>+'Indice PondENGHO'!AS76/'Indice PondENGHO'!AS64-1</f>
        <v>0.95686996172491279</v>
      </c>
      <c r="AT78" s="3">
        <f>+'Indice PondENGHO'!AT76/'Indice PondENGHO'!AT64-1</f>
        <v>0.91789691342336366</v>
      </c>
      <c r="AU78" s="3">
        <f>+'Indice PondENGHO'!AU76/'Indice PondENGHO'!AU64-1</f>
        <v>0.79174215034998197</v>
      </c>
      <c r="AV78" s="3">
        <f>+'Indice PondENGHO'!AV76/'Indice PondENGHO'!AV64-1</f>
        <v>0.98510464027831701</v>
      </c>
      <c r="AW78" s="3">
        <f>+'Indice PondENGHO'!AW76/'Indice PondENGHO'!AW64-1</f>
        <v>0.89641573698441968</v>
      </c>
      <c r="AX78" s="3">
        <f>+'Indice PondENGHO'!AX76/'Indice PondENGHO'!AX64-1</f>
        <v>1.1645010462640517</v>
      </c>
      <c r="AY78" s="11">
        <f>+'Indice PondENGHO'!AY76/'Indice PondENGHO'!AY64-1</f>
        <v>1.06881195419676</v>
      </c>
      <c r="AZ78" s="10">
        <f>+'Indice PondENGHO'!AZ76/'Indice PondENGHO'!AZ64-1</f>
        <v>1.0271575224964176</v>
      </c>
      <c r="BA78" s="3">
        <f>+'Indice PondENGHO'!BA76/'Indice PondENGHO'!BA64-1</f>
        <v>1.084656472193573</v>
      </c>
      <c r="BB78" s="3">
        <f>+'Indice PondENGHO'!BB76/'Indice PondENGHO'!BB64-1</f>
        <v>1.2203450962274927</v>
      </c>
      <c r="BC78" s="3">
        <f>+'Indice PondENGHO'!BC76/'Indice PondENGHO'!BC64-1</f>
        <v>0.94317493443436629</v>
      </c>
      <c r="BD78" s="3">
        <f>+'Indice PondENGHO'!BD76/'Indice PondENGHO'!BD64-1</f>
        <v>1.0194520926889057</v>
      </c>
      <c r="BE78" s="3">
        <f>+'Indice PondENGHO'!BE76/'Indice PondENGHO'!BE64-1</f>
        <v>0.96040941690297954</v>
      </c>
      <c r="BF78" s="3">
        <f>+'Indice PondENGHO'!BF76/'Indice PondENGHO'!BF64-1</f>
        <v>0.91179071183609106</v>
      </c>
      <c r="BG78" s="3">
        <f>+'Indice PondENGHO'!BG76/'Indice PondENGHO'!BG64-1</f>
        <v>0.7864165041792226</v>
      </c>
      <c r="BH78" s="3">
        <f>+'Indice PondENGHO'!BH76/'Indice PondENGHO'!BH64-1</f>
        <v>0.98418512894194166</v>
      </c>
      <c r="BI78" s="3">
        <f>+'Indice PondENGHO'!BI76/'Indice PondENGHO'!BI64-1</f>
        <v>0.92257876995410548</v>
      </c>
      <c r="BJ78" s="3">
        <f>+'Indice PondENGHO'!BJ76/'Indice PondENGHO'!BJ64-1</f>
        <v>1.165482209837899</v>
      </c>
      <c r="BK78" s="11">
        <f>+'Indice PondENGHO'!BK76/'Indice PondENGHO'!BK64-1</f>
        <v>1.0707166792972078</v>
      </c>
      <c r="BL78" s="2">
        <f t="shared" ref="BL78" si="25">+A78</f>
        <v>44958</v>
      </c>
      <c r="BM78" s="3">
        <f>+'Indice PondENGHO'!BL76/'Indice PondENGHO'!BL64-1</f>
        <v>1.0343663539241361</v>
      </c>
      <c r="BN78" s="3">
        <f>+'Indice PondENGHO'!BM76/'Indice PondENGHO'!BM64-1</f>
        <v>1.0286856367194153</v>
      </c>
      <c r="BO78" s="3">
        <f>+'Indice PondENGHO'!BN76/'Indice PondENGHO'!BN64-1</f>
        <v>1.0260090591786417</v>
      </c>
      <c r="BP78" s="3">
        <f>+'Indice PondENGHO'!BO76/'Indice PondENGHO'!BO64-1</f>
        <v>1.0233456275620556</v>
      </c>
      <c r="BQ78" s="3">
        <f>+'Indice PondENGHO'!BP76/'Indice PondENGHO'!BP64-1</f>
        <v>1.0233689848103724</v>
      </c>
      <c r="BR78" s="10">
        <f>+'Indice PondENGHO'!BQ76/'Indice PondENGHO'!BQ64-1</f>
        <v>1.0267807773006656</v>
      </c>
      <c r="BS78" s="3">
        <f>+'Indice PondENGHO'!BR76/'Indice PondENGHO'!BR64-1</f>
        <v>1.0842452909998244</v>
      </c>
      <c r="BT78" s="3">
        <f>+'Indice PondENGHO'!BS76/'Indice PondENGHO'!BS64-1</f>
        <v>1.2169423397762529</v>
      </c>
      <c r="BU78" s="3">
        <f>+'Indice PondENGHO'!BT76/'Indice PondENGHO'!BT64-1</f>
        <v>0.94711989498875582</v>
      </c>
      <c r="BV78" s="3">
        <f>+'Indice PondENGHO'!BU76/'Indice PondENGHO'!BU64-1</f>
        <v>1.0229999926009197</v>
      </c>
      <c r="BW78" s="3">
        <f>+'Indice PondENGHO'!BV76/'Indice PondENGHO'!BV64-1</f>
        <v>0.95655053486372843</v>
      </c>
      <c r="BX78" s="3">
        <f>+'Indice PondENGHO'!BW76/'Indice PondENGHO'!BW64-1</f>
        <v>0.91894894639430902</v>
      </c>
      <c r="BY78" s="3">
        <f>+'Indice PondENGHO'!BX76/'Indice PondENGHO'!BX64-1</f>
        <v>0.79212825763813943</v>
      </c>
      <c r="BZ78" s="3">
        <f>+'Indice PondENGHO'!BY76/'Indice PondENGHO'!BY64-1</f>
        <v>0.98669669949538541</v>
      </c>
      <c r="CA78" s="3">
        <f>+'Indice PondENGHO'!BZ76/'Indice PondENGHO'!BZ64-1</f>
        <v>0.90216723359907136</v>
      </c>
      <c r="CB78" s="3">
        <f>+'Indice PondENGHO'!CA76/'Indice PondENGHO'!CA64-1</f>
        <v>1.1640052184327865</v>
      </c>
      <c r="CC78" s="11">
        <f>+'Indice PondENGHO'!CB76/'Indice PondENGHO'!CB64-1</f>
        <v>1.0692288948679862</v>
      </c>
      <c r="CD78" s="3">
        <f>+'Indice PondENGHO'!CC76/'Indice PondENGHO'!CC64-1</f>
        <v>1.0260225370029081</v>
      </c>
      <c r="CE78" s="3">
        <f>+'Indice PondENGHO'!CD76/'Indice PondENGHO'!CD64-1</f>
        <v>1.0260225370029081</v>
      </c>
      <c r="CF78" s="3">
        <f>+'[3]Infla Interanual PondENGHO'!CD78</f>
        <v>1.0249305450002266</v>
      </c>
      <c r="CG78" s="3"/>
      <c r="CI78" s="74">
        <f t="shared" ref="CI78" si="26">+BM78-BQ78</f>
        <v>1.09973691137637E-2</v>
      </c>
      <c r="CJ78" s="74">
        <f t="shared" si="3"/>
        <v>1.09973691137637E-2</v>
      </c>
      <c r="CK78" s="74">
        <f t="shared" si="9"/>
        <v>0</v>
      </c>
      <c r="CL78" s="74"/>
      <c r="CM78" s="74"/>
      <c r="CN78" s="74">
        <f>+'[3]Infla Interanual PondENGHO'!CF78</f>
        <v>1.0963018668950664E-2</v>
      </c>
      <c r="CP78" s="74">
        <f t="shared" ref="CP78" si="27">+CI78-CN78</f>
        <v>3.4350444813036063E-5</v>
      </c>
      <c r="CT78" s="75">
        <f t="shared" ref="CT78:CT80" si="28">+BM78</f>
        <v>1.0343663539241361</v>
      </c>
      <c r="CU78" s="75">
        <f t="shared" ref="CU78:CU80" si="29">+BN78</f>
        <v>1.0286856367194153</v>
      </c>
      <c r="CV78" s="75">
        <f t="shared" ref="CV78:CV80" si="30">+BO78</f>
        <v>1.0260090591786417</v>
      </c>
      <c r="CW78" s="75">
        <f t="shared" ref="CW78:CW80" si="31">+BP78</f>
        <v>1.0233456275620556</v>
      </c>
      <c r="CX78" s="75">
        <f t="shared" ref="CX78:CX80" si="32">+BQ78</f>
        <v>1.0233689848103724</v>
      </c>
      <c r="CY78" s="76">
        <f>+'[3]Infla Interanual PondENGHO'!BL78</f>
        <v>1.033266556141736</v>
      </c>
      <c r="CZ78" s="76">
        <f>+'[3]Infla Interanual PondENGHO'!BM78</f>
        <v>1.0275686424860861</v>
      </c>
      <c r="DA78" s="76">
        <f>+'[3]Infla Interanual PondENGHO'!BN78</f>
        <v>1.0249034145755846</v>
      </c>
      <c r="DB78" s="76">
        <f>+'[3]Infla Interanual PondENGHO'!BO78</f>
        <v>1.022237913604056</v>
      </c>
      <c r="DC78" s="76">
        <f>+'[3]Infla Interanual PondENGHO'!BP78</f>
        <v>1.0223035374727854</v>
      </c>
      <c r="DE78" s="3">
        <f t="shared" ref="DE78:DE80" si="33">+CT78-CY78</f>
        <v>1.0997977824001026E-3</v>
      </c>
      <c r="DF78" s="3">
        <f t="shared" ref="DF78:DF80" si="34">+CU78-CZ78</f>
        <v>1.1169942333291161E-3</v>
      </c>
      <c r="DG78" s="3">
        <f t="shared" ref="DG78:DG80" si="35">+CV78-DA78</f>
        <v>1.1056446030570655E-3</v>
      </c>
      <c r="DH78" s="3">
        <f t="shared" ref="DH78:DH80" si="36">+CW78-DB78</f>
        <v>1.1077139579995787E-3</v>
      </c>
      <c r="DI78" s="3">
        <f t="shared" ref="DI78:DI80" si="37">+CX78-DC78</f>
        <v>1.0654473375870666E-3</v>
      </c>
      <c r="DJ78" s="3">
        <f t="shared" ref="DJ78:DJ80" si="38">+CE78-CF78</f>
        <v>1.0919920026815078E-3</v>
      </c>
    </row>
    <row r="79" spans="1:114" x14ac:dyDescent="0.25">
      <c r="A79" s="2">
        <f t="shared" si="22"/>
        <v>44986</v>
      </c>
      <c r="B79" s="1">
        <f t="shared" si="24"/>
        <v>3</v>
      </c>
      <c r="C79" s="1">
        <f>+IF(B79=1,C78+1,C78)</f>
        <v>2023</v>
      </c>
      <c r="D79" s="10">
        <f>+'Indice PondENGHO'!D77/'Indice PondENGHO'!D65-1</f>
        <v>1.0541763859944235</v>
      </c>
      <c r="E79" s="3">
        <f>+'Indice PondENGHO'!E77/'Indice PondENGHO'!E65-1</f>
        <v>1.1357334922711835</v>
      </c>
      <c r="F79" s="3">
        <f>+'Indice PondENGHO'!F77/'Indice PondENGHO'!F65-1</f>
        <v>1.1903259390649481</v>
      </c>
      <c r="G79" s="3">
        <f>+'Indice PondENGHO'!G77/'Indice PondENGHO'!G65-1</f>
        <v>0.93469277943263407</v>
      </c>
      <c r="H79" s="3">
        <f>+'Indice PondENGHO'!H77/'Indice PondENGHO'!H65-1</f>
        <v>1.060300963345945</v>
      </c>
      <c r="I79" s="3">
        <f>+'Indice PondENGHO'!I77/'Indice PondENGHO'!I65-1</f>
        <v>0.96400107838006077</v>
      </c>
      <c r="J79" s="3">
        <f>+'Indice PondENGHO'!J77/'Indice PondENGHO'!J65-1</f>
        <v>0.91963469819557697</v>
      </c>
      <c r="K79" s="3">
        <f>+'Indice PondENGHO'!K77/'Indice PondENGHO'!K65-1</f>
        <v>0.7716366669210557</v>
      </c>
      <c r="L79" s="3">
        <f>+'Indice PondENGHO'!L77/'Indice PondENGHO'!L65-1</f>
        <v>1.0164694128905563</v>
      </c>
      <c r="M79" s="3">
        <f>+'Indice PondENGHO'!M77/'Indice PondENGHO'!M65-1</f>
        <v>0.94720820373906078</v>
      </c>
      <c r="N79" s="3">
        <f>+'Indice PondENGHO'!N77/'Indice PondENGHO'!N65-1</f>
        <v>1.2167945515903202</v>
      </c>
      <c r="O79" s="11">
        <f>+'Indice PondENGHO'!O77/'Indice PondENGHO'!O65-1</f>
        <v>1.0851640708097956</v>
      </c>
      <c r="P79" s="10">
        <f>+'Indice PondENGHO'!P77/'Indice PondENGHO'!P65-1</f>
        <v>1.0592388518579483</v>
      </c>
      <c r="Q79" s="3">
        <f>+'Indice PondENGHO'!Q77/'Indice PondENGHO'!Q65-1</f>
        <v>1.1339390737853563</v>
      </c>
      <c r="R79" s="3">
        <f>+'Indice PondENGHO'!R77/'Indice PondENGHO'!R65-1</f>
        <v>1.1898455338886635</v>
      </c>
      <c r="S79" s="3">
        <f>+'Indice PondENGHO'!S77/'Indice PondENGHO'!S65-1</f>
        <v>0.92962816032396356</v>
      </c>
      <c r="T79" s="3">
        <f>+'Indice PondENGHO'!T77/'Indice PondENGHO'!T65-1</f>
        <v>1.0558999164348202</v>
      </c>
      <c r="U79" s="3">
        <f>+'Indice PondENGHO'!U77/'Indice PondENGHO'!U65-1</f>
        <v>0.96753295123592009</v>
      </c>
      <c r="V79" s="3">
        <f>+'Indice PondENGHO'!V77/'Indice PondENGHO'!V65-1</f>
        <v>0.91737288682128737</v>
      </c>
      <c r="W79" s="3">
        <f>+'Indice PondENGHO'!W77/'Indice PondENGHO'!W65-1</f>
        <v>0.76946127630864503</v>
      </c>
      <c r="X79" s="3">
        <f>+'Indice PondENGHO'!X77/'Indice PondENGHO'!X65-1</f>
        <v>1.0112744797654174</v>
      </c>
      <c r="Y79" s="3">
        <f>+'Indice PondENGHO'!Y77/'Indice PondENGHO'!Y65-1</f>
        <v>0.96626787990110552</v>
      </c>
      <c r="Z79" s="3">
        <f>+'Indice PondENGHO'!Z77/'Indice PondENGHO'!Z65-1</f>
        <v>1.215411667322452</v>
      </c>
      <c r="AA79" s="11">
        <f>+'Indice PondENGHO'!AA77/'Indice PondENGHO'!AA65-1</f>
        <v>1.083110860265533</v>
      </c>
      <c r="AB79" s="10">
        <f>+'Indice PondENGHO'!AB77/'Indice PondENGHO'!AB65-1</f>
        <v>1.0625448867888023</v>
      </c>
      <c r="AC79" s="3">
        <f>+'Indice PondENGHO'!AC77/'Indice PondENGHO'!AC65-1</f>
        <v>1.1321588019427966</v>
      </c>
      <c r="AD79" s="3">
        <f>+'Indice PondENGHO'!AD77/'Indice PondENGHO'!AD65-1</f>
        <v>1.1901670700942626</v>
      </c>
      <c r="AE79" s="3">
        <f>+'Indice PondENGHO'!AE77/'Indice PondENGHO'!AE65-1</f>
        <v>0.92649391964092964</v>
      </c>
      <c r="AF79" s="3">
        <f>+'Indice PondENGHO'!AF77/'Indice PondENGHO'!AF65-1</f>
        <v>1.0520349138961782</v>
      </c>
      <c r="AG79" s="3">
        <f>+'Indice PondENGHO'!AG77/'Indice PondENGHO'!AG65-1</f>
        <v>0.97084108117536183</v>
      </c>
      <c r="AH79" s="3">
        <f>+'Indice PondENGHO'!AH77/'Indice PondENGHO'!AH65-1</f>
        <v>0.91747937046538852</v>
      </c>
      <c r="AI79" s="3">
        <f>+'Indice PondENGHO'!AI77/'Indice PondENGHO'!AI65-1</f>
        <v>0.76708025919541112</v>
      </c>
      <c r="AJ79" s="3">
        <f>+'Indice PondENGHO'!AJ77/'Indice PondENGHO'!AJ65-1</f>
        <v>1.0076741535648286</v>
      </c>
      <c r="AK79" s="3">
        <f>+'Indice PondENGHO'!AK77/'Indice PondENGHO'!AK65-1</f>
        <v>0.97208462645285043</v>
      </c>
      <c r="AL79" s="3">
        <f>+'Indice PondENGHO'!AL77/'Indice PondENGHO'!AL65-1</f>
        <v>1.2138626844830367</v>
      </c>
      <c r="AM79" s="11">
        <f>+'Indice PondENGHO'!AM77/'Indice PondENGHO'!AM65-1</f>
        <v>1.0822944803918024</v>
      </c>
      <c r="AN79" s="10">
        <f>+'Indice PondENGHO'!AN77/'Indice PondENGHO'!AN65-1</f>
        <v>1.0650823089864478</v>
      </c>
      <c r="AO79" s="3">
        <f>+'Indice PondENGHO'!AO77/'Indice PondENGHO'!AO65-1</f>
        <v>1.131340787041113</v>
      </c>
      <c r="AP79" s="3">
        <f>+'Indice PondENGHO'!AP77/'Indice PondENGHO'!AP65-1</f>
        <v>1.1897788737156927</v>
      </c>
      <c r="AQ79" s="3">
        <f>+'Indice PondENGHO'!AQ77/'Indice PondENGHO'!AQ65-1</f>
        <v>0.92201060823288561</v>
      </c>
      <c r="AR79" s="3">
        <f>+'Indice PondENGHO'!AR77/'Indice PondENGHO'!AR65-1</f>
        <v>1.0505599257086766</v>
      </c>
      <c r="AS79" s="3">
        <f>+'Indice PondENGHO'!AS77/'Indice PondENGHO'!AS65-1</f>
        <v>0.97072569133265008</v>
      </c>
      <c r="AT79" s="3">
        <f>+'Indice PondENGHO'!AT77/'Indice PondENGHO'!AT65-1</f>
        <v>0.91385981971538133</v>
      </c>
      <c r="AU79" s="3">
        <f>+'Indice PondENGHO'!AU77/'Indice PondENGHO'!AU65-1</f>
        <v>0.76604672959234588</v>
      </c>
      <c r="AV79" s="3">
        <f>+'Indice PondENGHO'!AV77/'Indice PondENGHO'!AV65-1</f>
        <v>1.0061991894660731</v>
      </c>
      <c r="AW79" s="3">
        <f>+'Indice PondENGHO'!AW77/'Indice PondENGHO'!AW65-1</f>
        <v>0.97067010587806801</v>
      </c>
      <c r="AX79" s="3">
        <f>+'Indice PondENGHO'!AX77/'Indice PondENGHO'!AX65-1</f>
        <v>1.2135009226415709</v>
      </c>
      <c r="AY79" s="11">
        <f>+'Indice PondENGHO'!AY77/'Indice PondENGHO'!AY65-1</f>
        <v>1.0821894345941589</v>
      </c>
      <c r="AZ79" s="10">
        <f>+'Indice PondENGHO'!AZ77/'Indice PondENGHO'!AZ65-1</f>
        <v>1.0707997054714333</v>
      </c>
      <c r="BA79" s="3">
        <f>+'Indice PondENGHO'!BA77/'Indice PondENGHO'!BA65-1</f>
        <v>1.1302386233050719</v>
      </c>
      <c r="BB79" s="3">
        <f>+'Indice PondENGHO'!BB77/'Indice PondENGHO'!BB65-1</f>
        <v>1.1895934918634792</v>
      </c>
      <c r="BC79" s="3">
        <f>+'Indice PondENGHO'!BC77/'Indice PondENGHO'!BC65-1</f>
        <v>0.92080454210587126</v>
      </c>
      <c r="BD79" s="3">
        <f>+'Indice PondENGHO'!BD77/'Indice PondENGHO'!BD65-1</f>
        <v>1.0472804087337044</v>
      </c>
      <c r="BE79" s="3">
        <f>+'Indice PondENGHO'!BE77/'Indice PondENGHO'!BE65-1</f>
        <v>0.97224504411885748</v>
      </c>
      <c r="BF79" s="3">
        <f>+'Indice PondENGHO'!BF77/'Indice PondENGHO'!BF65-1</f>
        <v>0.91073765899489878</v>
      </c>
      <c r="BG79" s="3">
        <f>+'Indice PondENGHO'!BG77/'Indice PondENGHO'!BG65-1</f>
        <v>0.76253832172322555</v>
      </c>
      <c r="BH79" s="3">
        <f>+'Indice PondENGHO'!BH77/'Indice PondENGHO'!BH65-1</f>
        <v>1.0039395636309307</v>
      </c>
      <c r="BI79" s="3">
        <f>+'Indice PondENGHO'!BI77/'Indice PondENGHO'!BI65-1</f>
        <v>0.97777156353395411</v>
      </c>
      <c r="BJ79" s="3">
        <f>+'Indice PondENGHO'!BJ77/'Indice PondENGHO'!BJ65-1</f>
        <v>1.2105732202885715</v>
      </c>
      <c r="BK79" s="11">
        <f>+'Indice PondENGHO'!BK77/'Indice PondENGHO'!BK65-1</f>
        <v>1.0826495859323013</v>
      </c>
      <c r="BL79" s="2">
        <f t="shared" ref="BL79" si="39">+A79</f>
        <v>44986</v>
      </c>
      <c r="BM79" s="3">
        <f>+'Indice PondENGHO'!BL77/'Indice PondENGHO'!BL65-1</f>
        <v>1.0488533712631631</v>
      </c>
      <c r="BN79" s="3">
        <f>+'Indice PondENGHO'!BM77/'Indice PondENGHO'!BM65-1</f>
        <v>1.0451271159356175</v>
      </c>
      <c r="BO79" s="3">
        <f>+'Indice PondENGHO'!BN77/'Indice PondENGHO'!BN65-1</f>
        <v>1.0442890997996734</v>
      </c>
      <c r="BP79" s="3">
        <f>+'Indice PondENGHO'!BO77/'Indice PondENGHO'!BO65-1</f>
        <v>1.040678436407771</v>
      </c>
      <c r="BQ79" s="3">
        <f>+'Indice PondENGHO'!BP77/'Indice PondENGHO'!BP65-1</f>
        <v>1.0405046469801906</v>
      </c>
      <c r="BR79" s="10">
        <f>+'Indice PondENGHO'!BQ77/'Indice PondENGHO'!BQ65-1</f>
        <v>1.062783795611876</v>
      </c>
      <c r="BS79" s="3">
        <f>+'Indice PondENGHO'!BR77/'Indice PondENGHO'!BR65-1</f>
        <v>1.1322212126024609</v>
      </c>
      <c r="BT79" s="3">
        <f>+'Indice PondENGHO'!BS77/'Indice PondENGHO'!BS65-1</f>
        <v>1.1898835207030323</v>
      </c>
      <c r="BU79" s="3">
        <f>+'Indice PondENGHO'!BT77/'Indice PondENGHO'!BT65-1</f>
        <v>0.92512299277088461</v>
      </c>
      <c r="BV79" s="3">
        <f>+'Indice PondENGHO'!BU77/'Indice PondENGHO'!BU65-1</f>
        <v>1.0509529171388956</v>
      </c>
      <c r="BW79" s="3">
        <f>+'Indice PondENGHO'!BV77/'Indice PondENGHO'!BV65-1</f>
        <v>0.97045680962093872</v>
      </c>
      <c r="BX79" s="3">
        <f>+'Indice PondENGHO'!BW77/'Indice PondENGHO'!BW65-1</f>
        <v>0.91434451280135254</v>
      </c>
      <c r="BY79" s="3">
        <f>+'Indice PondENGHO'!BX77/'Indice PondENGHO'!BX65-1</f>
        <v>0.76646151841156418</v>
      </c>
      <c r="BZ79" s="3">
        <f>+'Indice PondENGHO'!BY77/'Indice PondENGHO'!BY65-1</f>
        <v>1.0073945120452787</v>
      </c>
      <c r="CA79" s="3">
        <f>+'Indice PondENGHO'!BZ77/'Indice PondENGHO'!BZ65-1</f>
        <v>0.97174064011501105</v>
      </c>
      <c r="CB79" s="3">
        <f>+'Indice PondENGHO'!CA77/'Indice PondENGHO'!CA65-1</f>
        <v>1.2128746263404238</v>
      </c>
      <c r="CC79" s="11">
        <f>+'Indice PondENGHO'!CB77/'Indice PondENGHO'!CB65-1</f>
        <v>1.0827989284501918</v>
      </c>
      <c r="CD79" s="3">
        <f>+'Indice PondENGHO'!CC77/'Indice PondENGHO'!CC65-1</f>
        <v>1.0429728226588253</v>
      </c>
      <c r="CE79" s="3">
        <f>+'Indice PondENGHO'!CD77/'Indice PondENGHO'!CD65-1</f>
        <v>1.0429728226588253</v>
      </c>
      <c r="CF79" s="3">
        <f>+'[3]Infla Interanual PondENGHO'!CD79</f>
        <v>1.042604438098337</v>
      </c>
      <c r="CG79" s="3"/>
      <c r="CI79" s="74">
        <f t="shared" ref="CI79" si="40">+BM79-BQ79</f>
        <v>8.3487242829725083E-3</v>
      </c>
      <c r="CJ79" s="74">
        <f t="shared" si="3"/>
        <v>8.3487242829725083E-3</v>
      </c>
      <c r="CK79" s="74">
        <f t="shared" si="9"/>
        <v>0</v>
      </c>
      <c r="CN79" s="74">
        <f>+'[3]Infla Interanual PondENGHO'!CF79</f>
        <v>8.1353774381041077E-3</v>
      </c>
      <c r="CP79" s="74">
        <f t="shared" ref="CP79:CP80" si="41">+CI79-CN79</f>
        <v>2.1334684486840061E-4</v>
      </c>
      <c r="CT79" s="75">
        <f t="shared" si="28"/>
        <v>1.0488533712631631</v>
      </c>
      <c r="CU79" s="75">
        <f t="shared" si="29"/>
        <v>1.0451271159356175</v>
      </c>
      <c r="CV79" s="75">
        <f t="shared" si="30"/>
        <v>1.0442890997996734</v>
      </c>
      <c r="CW79" s="75">
        <f t="shared" si="31"/>
        <v>1.040678436407771</v>
      </c>
      <c r="CX79" s="75">
        <f t="shared" si="32"/>
        <v>1.0405046469801906</v>
      </c>
      <c r="CY79" s="76">
        <f>+'[3]Infla Interanual PondENGHO'!BL79</f>
        <v>1.0483423484136414</v>
      </c>
      <c r="CZ79" s="76">
        <f>+'[3]Infla Interanual PondENGHO'!BM79</f>
        <v>1.0447068243239732</v>
      </c>
      <c r="DA79" s="76">
        <f>+'[3]Infla Interanual PondENGHO'!BN79</f>
        <v>1.0438971121705456</v>
      </c>
      <c r="DB79" s="76">
        <f>+'[3]Infla Interanual PondENGHO'!BO79</f>
        <v>1.0403360917013256</v>
      </c>
      <c r="DC79" s="76">
        <f>+'[3]Infla Interanual PondENGHO'!BP79</f>
        <v>1.0402069709755373</v>
      </c>
      <c r="DE79" s="3">
        <f t="shared" si="33"/>
        <v>5.1102284952175836E-4</v>
      </c>
      <c r="DF79" s="3">
        <f t="shared" si="34"/>
        <v>4.2029161164425233E-4</v>
      </c>
      <c r="DG79" s="3">
        <f t="shared" si="35"/>
        <v>3.9198762912784346E-4</v>
      </c>
      <c r="DH79" s="3">
        <f t="shared" si="36"/>
        <v>3.4234470644545212E-4</v>
      </c>
      <c r="DI79" s="3">
        <f t="shared" si="37"/>
        <v>2.9767600465335775E-4</v>
      </c>
      <c r="DJ79" s="3">
        <f t="shared" si="38"/>
        <v>3.6838456048826629E-4</v>
      </c>
    </row>
    <row r="80" spans="1:114" x14ac:dyDescent="0.25">
      <c r="A80" s="2">
        <f t="shared" si="22"/>
        <v>45017</v>
      </c>
      <c r="B80" s="1">
        <f t="shared" si="24"/>
        <v>4</v>
      </c>
      <c r="C80" s="1">
        <f t="shared" ref="C80" si="42">+IF(B80=1,C79+1,C79)</f>
        <v>2023</v>
      </c>
      <c r="D80" s="10">
        <f>+'Indice PondENGHO'!D78/'Indice PondENGHO'!D66-1</f>
        <v>1.129178568399817</v>
      </c>
      <c r="E80" s="3">
        <f>+'Indice PondENGHO'!E78/'Indice PondENGHO'!E66-1</f>
        <v>1.1482048726498295</v>
      </c>
      <c r="F80" s="3">
        <f>+'Indice PondENGHO'!F78/'Indice PondENGHO'!F66-1</f>
        <v>1.2022912985938627</v>
      </c>
      <c r="G80" s="3">
        <f>+'Indice PondENGHO'!G78/'Indice PondENGHO'!G66-1</f>
        <v>0.9455010514460962</v>
      </c>
      <c r="H80" s="3">
        <f>+'Indice PondENGHO'!H78/'Indice PondENGHO'!H66-1</f>
        <v>1.1193319566591948</v>
      </c>
      <c r="I80" s="3">
        <f>+'Indice PondENGHO'!I78/'Indice PondENGHO'!I66-1</f>
        <v>0.96715671141427983</v>
      </c>
      <c r="J80" s="3">
        <f>+'Indice PondENGHO'!J78/'Indice PondENGHO'!J66-1</f>
        <v>0.93797994736243773</v>
      </c>
      <c r="K80" s="3">
        <f>+'Indice PondENGHO'!K78/'Indice PondENGHO'!K66-1</f>
        <v>0.8177604554030582</v>
      </c>
      <c r="L80" s="3">
        <f>+'Indice PondENGHO'!L78/'Indice PondENGHO'!L66-1</f>
        <v>1.0573747594013412</v>
      </c>
      <c r="M80" s="3">
        <f>+'Indice PondENGHO'!M78/'Indice PondENGHO'!M66-1</f>
        <v>0.9647224172806641</v>
      </c>
      <c r="N80" s="3">
        <f>+'Indice PondENGHO'!N78/'Indice PondENGHO'!N66-1</f>
        <v>1.279965884218595</v>
      </c>
      <c r="O80" s="11">
        <f>+'Indice PondENGHO'!O78/'Indice PondENGHO'!O66-1</f>
        <v>1.1065524927809829</v>
      </c>
      <c r="P80" s="10">
        <f>+'Indice PondENGHO'!P78/'Indice PondENGHO'!P66-1</f>
        <v>1.137255138910708</v>
      </c>
      <c r="Q80" s="3">
        <f>+'Indice PondENGHO'!Q78/'Indice PondENGHO'!Q66-1</f>
        <v>1.1435847502544898</v>
      </c>
      <c r="R80" s="3">
        <f>+'Indice PondENGHO'!R78/'Indice PondENGHO'!R66-1</f>
        <v>1.2042738437510954</v>
      </c>
      <c r="S80" s="3">
        <f>+'Indice PondENGHO'!S78/'Indice PondENGHO'!S66-1</f>
        <v>0.9451623188748095</v>
      </c>
      <c r="T80" s="3">
        <f>+'Indice PondENGHO'!T78/'Indice PondENGHO'!T66-1</f>
        <v>1.1157848586617249</v>
      </c>
      <c r="U80" s="3">
        <f>+'Indice PondENGHO'!U78/'Indice PondENGHO'!U66-1</f>
        <v>0.97021275406841623</v>
      </c>
      <c r="V80" s="3">
        <f>+'Indice PondENGHO'!V78/'Indice PondENGHO'!V66-1</f>
        <v>0.9362572243045959</v>
      </c>
      <c r="W80" s="3">
        <f>+'Indice PondENGHO'!W78/'Indice PondENGHO'!W66-1</f>
        <v>0.81489575542381543</v>
      </c>
      <c r="X80" s="3">
        <f>+'Indice PondENGHO'!X78/'Indice PondENGHO'!X66-1</f>
        <v>1.0558561092229364</v>
      </c>
      <c r="Y80" s="3">
        <f>+'Indice PondENGHO'!Y78/'Indice PondENGHO'!Y66-1</f>
        <v>0.98850609459965533</v>
      </c>
      <c r="Z80" s="3">
        <f>+'Indice PondENGHO'!Z78/'Indice PondENGHO'!Z66-1</f>
        <v>1.2731752197707022</v>
      </c>
      <c r="AA80" s="11">
        <f>+'Indice PondENGHO'!AA78/'Indice PondENGHO'!AA66-1</f>
        <v>1.1077870848909854</v>
      </c>
      <c r="AB80" s="10">
        <f>+'Indice PondENGHO'!AB78/'Indice PondENGHO'!AB66-1</f>
        <v>1.1438304371315806</v>
      </c>
      <c r="AC80" s="3">
        <f>+'Indice PondENGHO'!AC78/'Indice PondENGHO'!AC66-1</f>
        <v>1.1420815988981765</v>
      </c>
      <c r="AD80" s="3">
        <f>+'Indice PondENGHO'!AD78/'Indice PondENGHO'!AD66-1</f>
        <v>1.2057056609753687</v>
      </c>
      <c r="AE80" s="3">
        <f>+'Indice PondENGHO'!AE78/'Indice PondENGHO'!AE66-1</f>
        <v>0.94380562243158539</v>
      </c>
      <c r="AF80" s="3">
        <f>+'Indice PondENGHO'!AF78/'Indice PondENGHO'!AF66-1</f>
        <v>1.1123082012415813</v>
      </c>
      <c r="AG80" s="3">
        <f>+'Indice PondENGHO'!AG78/'Indice PondENGHO'!AG66-1</f>
        <v>0.97229078417235937</v>
      </c>
      <c r="AH80" s="3">
        <f>+'Indice PondENGHO'!AH78/'Indice PondENGHO'!AH66-1</f>
        <v>0.93657898256246308</v>
      </c>
      <c r="AI80" s="3">
        <f>+'Indice PondENGHO'!AI78/'Indice PondENGHO'!AI66-1</f>
        <v>0.81206600901071235</v>
      </c>
      <c r="AJ80" s="3">
        <f>+'Indice PondENGHO'!AJ78/'Indice PondENGHO'!AJ66-1</f>
        <v>1.0546728039687023</v>
      </c>
      <c r="AK80" s="3">
        <f>+'Indice PondENGHO'!AK78/'Indice PondENGHO'!AK66-1</f>
        <v>0.99490927716354416</v>
      </c>
      <c r="AL80" s="3">
        <f>+'Indice PondENGHO'!AL78/'Indice PondENGHO'!AL66-1</f>
        <v>1.2662754848773896</v>
      </c>
      <c r="AM80" s="11">
        <f>+'Indice PondENGHO'!AM78/'Indice PondENGHO'!AM66-1</f>
        <v>1.1084395719361742</v>
      </c>
      <c r="AN80" s="10">
        <f>+'Indice PondENGHO'!AN78/'Indice PondENGHO'!AN66-1</f>
        <v>1.1476378517870378</v>
      </c>
      <c r="AO80" s="3">
        <f>+'Indice PondENGHO'!AO78/'Indice PondENGHO'!AO66-1</f>
        <v>1.1407627438384624</v>
      </c>
      <c r="AP80" s="3">
        <f>+'Indice PondENGHO'!AP78/'Indice PondENGHO'!AP66-1</f>
        <v>1.2070398390327273</v>
      </c>
      <c r="AQ80" s="3">
        <f>+'Indice PondENGHO'!AQ78/'Indice PondENGHO'!AQ66-1</f>
        <v>0.94127206532039054</v>
      </c>
      <c r="AR80" s="3">
        <f>+'Indice PondENGHO'!AR78/'Indice PondENGHO'!AR66-1</f>
        <v>1.1112685412638625</v>
      </c>
      <c r="AS80" s="3">
        <f>+'Indice PondENGHO'!AS78/'Indice PondENGHO'!AS66-1</f>
        <v>0.97390271750821666</v>
      </c>
      <c r="AT80" s="3">
        <f>+'Indice PondENGHO'!AT78/'Indice PondENGHO'!AT66-1</f>
        <v>0.93451319374470576</v>
      </c>
      <c r="AU80" s="3">
        <f>+'Indice PondENGHO'!AU78/'Indice PondENGHO'!AU66-1</f>
        <v>0.81022075103635327</v>
      </c>
      <c r="AV80" s="3">
        <f>+'Indice PondENGHO'!AV78/'Indice PondENGHO'!AV66-1</f>
        <v>1.0533636637683457</v>
      </c>
      <c r="AW80" s="3">
        <f>+'Indice PondENGHO'!AW78/'Indice PondENGHO'!AW66-1</f>
        <v>0.99462640539565195</v>
      </c>
      <c r="AX80" s="3">
        <f>+'Indice PondENGHO'!AX78/'Indice PondENGHO'!AX66-1</f>
        <v>1.2627776043633991</v>
      </c>
      <c r="AY80" s="11">
        <f>+'Indice PondENGHO'!AY78/'Indice PondENGHO'!AY66-1</f>
        <v>1.1099396469641252</v>
      </c>
      <c r="AZ80" s="10">
        <f>+'Indice PondENGHO'!AZ78/'Indice PondENGHO'!AZ66-1</f>
        <v>1.1545394068538339</v>
      </c>
      <c r="BA80" s="3">
        <f>+'Indice PondENGHO'!BA78/'Indice PondENGHO'!BA66-1</f>
        <v>1.1382594191356827</v>
      </c>
      <c r="BB80" s="3">
        <f>+'Indice PondENGHO'!BB78/'Indice PondENGHO'!BB66-1</f>
        <v>1.2089614390336854</v>
      </c>
      <c r="BC80" s="3">
        <f>+'Indice PondENGHO'!BC78/'Indice PondENGHO'!BC66-1</f>
        <v>0.94514671269589123</v>
      </c>
      <c r="BD80" s="3">
        <f>+'Indice PondENGHO'!BD78/'Indice PondENGHO'!BD66-1</f>
        <v>1.1097722250814681</v>
      </c>
      <c r="BE80" s="3">
        <f>+'Indice PondENGHO'!BE78/'Indice PondENGHO'!BE66-1</f>
        <v>0.97644488074792779</v>
      </c>
      <c r="BF80" s="3">
        <f>+'Indice PondENGHO'!BF78/'Indice PondENGHO'!BF66-1</f>
        <v>0.93286355051992298</v>
      </c>
      <c r="BG80" s="3">
        <f>+'Indice PondENGHO'!BG78/'Indice PondENGHO'!BG66-1</f>
        <v>0.80561772770753204</v>
      </c>
      <c r="BH80" s="3">
        <f>+'Indice PondENGHO'!BH78/'Indice PondENGHO'!BH66-1</f>
        <v>1.0503382415466151</v>
      </c>
      <c r="BI80" s="3">
        <f>+'Indice PondENGHO'!BI78/'Indice PondENGHO'!BI66-1</f>
        <v>1.0076228831131555</v>
      </c>
      <c r="BJ80" s="3">
        <f>+'Indice PondENGHO'!BJ78/'Indice PondENGHO'!BJ66-1</f>
        <v>1.2562321737459157</v>
      </c>
      <c r="BK80" s="11">
        <f>+'Indice PondENGHO'!BK78/'Indice PondENGHO'!BK66-1</f>
        <v>1.113730645239901</v>
      </c>
      <c r="BL80" s="2">
        <f t="shared" ref="BL80" si="43">+A80</f>
        <v>45017</v>
      </c>
      <c r="BM80" s="3">
        <f>+'Indice PondENGHO'!BL78/'Indice PondENGHO'!BL66-1</f>
        <v>1.096061143589286</v>
      </c>
      <c r="BN80" s="3">
        <f>+'Indice PondENGHO'!BM78/'Indice PondENGHO'!BM66-1</f>
        <v>1.0907736093627256</v>
      </c>
      <c r="BO80" s="3">
        <f>+'Indice PondENGHO'!BN78/'Indice PondENGHO'!BN66-1</f>
        <v>1.0895594589813085</v>
      </c>
      <c r="BP80" s="3">
        <f>+'Indice PondENGHO'!BO78/'Indice PondENGHO'!BO66-1</f>
        <v>1.0842959374089474</v>
      </c>
      <c r="BQ80" s="3">
        <f>+'Indice PondENGHO'!BP78/'Indice PondENGHO'!BP66-1</f>
        <v>1.0823748920257787</v>
      </c>
      <c r="BR80" s="10">
        <f>+'Indice PondENGHO'!BQ78/'Indice PondENGHO'!BQ66-1</f>
        <v>1.1431262355672227</v>
      </c>
      <c r="BS80" s="3">
        <f>+'Indice PondENGHO'!BR78/'Indice PondENGHO'!BR66-1</f>
        <v>1.1417540738517697</v>
      </c>
      <c r="BT80" s="3">
        <f>+'Indice PondENGHO'!BS78/'Indice PondENGHO'!BS66-1</f>
        <v>1.2062392041341998</v>
      </c>
      <c r="BU80" s="3">
        <f>+'Indice PondENGHO'!BT78/'Indice PondENGHO'!BT66-1</f>
        <v>0.94411102593001361</v>
      </c>
      <c r="BV80" s="3">
        <f>+'Indice PondENGHO'!BU78/'Indice PondENGHO'!BU66-1</f>
        <v>1.1120861423768353</v>
      </c>
      <c r="BW80" s="3">
        <f>+'Indice PondENGHO'!BV78/'Indice PondENGHO'!BV66-1</f>
        <v>0.97369212668194227</v>
      </c>
      <c r="BX80" s="3">
        <f>+'Indice PondENGHO'!BW78/'Indice PondENGHO'!BW66-1</f>
        <v>0.93481324999690552</v>
      </c>
      <c r="BY80" s="3">
        <f>+'Indice PondENGHO'!BX78/'Indice PondENGHO'!BX66-1</f>
        <v>0.81091659403344596</v>
      </c>
      <c r="BZ80" s="3">
        <f>+'Indice PondENGHO'!BY78/'Indice PondENGHO'!BY66-1</f>
        <v>1.0532261117841486</v>
      </c>
      <c r="CA80" s="3">
        <f>+'Indice PondENGHO'!BZ78/'Indice PondENGHO'!BZ66-1</f>
        <v>0.99723831988995504</v>
      </c>
      <c r="CB80" s="3">
        <f>+'Indice PondENGHO'!CA78/'Indice PondENGHO'!CA66-1</f>
        <v>1.2633590404871926</v>
      </c>
      <c r="CC80" s="11">
        <f>+'Indice PondENGHO'!CB78/'Indice PondENGHO'!CB66-1</f>
        <v>1.1104590581152101</v>
      </c>
      <c r="CD80" s="3">
        <f>+'Indice PondENGHO'!CC78/'Indice PondENGHO'!CC66-1</f>
        <v>1.0870882698452671</v>
      </c>
      <c r="CE80" s="3">
        <f>+'Indice PondENGHO'!CD78/'Indice PondENGHO'!CD66-1</f>
        <v>1.0870882698452671</v>
      </c>
      <c r="CF80" s="3">
        <f>+'[3]Infla Interanual PondENGHO'!CD80</f>
        <v>1.0875433395922207</v>
      </c>
      <c r="CI80" s="74">
        <f t="shared" ref="CI80" si="44">+BM80-BQ80</f>
        <v>1.3686251563507223E-2</v>
      </c>
      <c r="CJ80" s="74">
        <f t="shared" si="3"/>
        <v>1.3686251563507223E-2</v>
      </c>
      <c r="CK80" s="74">
        <f t="shared" si="9"/>
        <v>0</v>
      </c>
      <c r="CL80" s="74"/>
      <c r="CM80" s="74"/>
      <c r="CN80" s="74">
        <f>+'[3]Infla Interanual PondENGHO'!CF80</f>
        <v>1.3712622950756259E-2</v>
      </c>
      <c r="CO80" s="74"/>
      <c r="CP80" s="74">
        <f t="shared" si="41"/>
        <v>-2.6371387249035649E-5</v>
      </c>
      <c r="CT80" s="75">
        <f t="shared" si="28"/>
        <v>1.096061143589286</v>
      </c>
      <c r="CU80" s="75">
        <f t="shared" si="29"/>
        <v>1.0907736093627256</v>
      </c>
      <c r="CV80" s="75">
        <f t="shared" si="30"/>
        <v>1.0895594589813085</v>
      </c>
      <c r="CW80" s="75">
        <f t="shared" si="31"/>
        <v>1.0842959374089474</v>
      </c>
      <c r="CX80" s="75">
        <f t="shared" si="32"/>
        <v>1.0823748920257787</v>
      </c>
      <c r="CY80" s="76">
        <f>+'[3]Infla Interanual PondENGHO'!BL80</f>
        <v>1.096506915247744</v>
      </c>
      <c r="CZ80" s="76">
        <f>+'[3]Infla Interanual PondENGHO'!BM80</f>
        <v>1.0912353478240733</v>
      </c>
      <c r="DA80" s="76">
        <f>+'[3]Infla Interanual PondENGHO'!BN80</f>
        <v>1.0900391903981408</v>
      </c>
      <c r="DB80" s="76">
        <f>+'[3]Infla Interanual PondENGHO'!BO80</f>
        <v>1.0847684039162488</v>
      </c>
      <c r="DC80" s="76">
        <f>+'[3]Infla Interanual PondENGHO'!BP80</f>
        <v>1.0827942922969878</v>
      </c>
      <c r="DE80" s="3">
        <f t="shared" si="33"/>
        <v>-4.4577165845804956E-4</v>
      </c>
      <c r="DF80" s="3">
        <f t="shared" si="34"/>
        <v>-4.617384613476716E-4</v>
      </c>
      <c r="DG80" s="3">
        <f t="shared" si="35"/>
        <v>-4.7973141683232967E-4</v>
      </c>
      <c r="DH80" s="3">
        <f t="shared" si="36"/>
        <v>-4.7246650730148332E-4</v>
      </c>
      <c r="DI80" s="3">
        <f t="shared" si="37"/>
        <v>-4.1940027120901391E-4</v>
      </c>
      <c r="DJ80" s="3">
        <f t="shared" si="38"/>
        <v>-4.5506974695364022E-4</v>
      </c>
    </row>
    <row r="81" spans="1:114" x14ac:dyDescent="0.25">
      <c r="A81" s="2">
        <f t="shared" ref="A81" si="45">+DATE(C81,B81,1)</f>
        <v>45047</v>
      </c>
      <c r="B81" s="1">
        <f t="shared" si="24"/>
        <v>5</v>
      </c>
      <c r="C81" s="1">
        <f t="shared" ref="C81" si="46">+IF(B81=1,C80+1,C80)</f>
        <v>2023</v>
      </c>
      <c r="D81" s="10">
        <f>+'Indice PondENGHO'!D79/'Indice PondENGHO'!D67-1</f>
        <v>1.1615741596658404</v>
      </c>
      <c r="E81" s="3">
        <f>+'Indice PondENGHO'!E79/'Indice PondENGHO'!E67-1</f>
        <v>1.2027759550340633</v>
      </c>
      <c r="F81" s="3">
        <f>+'Indice PondENGHO'!F79/'Indice PondENGHO'!F67-1</f>
        <v>1.2391221345903189</v>
      </c>
      <c r="G81" s="3">
        <f>+'Indice PondENGHO'!G79/'Indice PondENGHO'!G67-1</f>
        <v>1.0885148367044497</v>
      </c>
      <c r="H81" s="3">
        <f>+'Indice PondENGHO'!H79/'Indice PondENGHO'!H67-1</f>
        <v>1.1895897915906657</v>
      </c>
      <c r="I81" s="3">
        <f>+'Indice PondENGHO'!I79/'Indice PondENGHO'!I67-1</f>
        <v>1.0261222696405343</v>
      </c>
      <c r="J81" s="3">
        <f>+'Indice PondENGHO'!J79/'Indice PondENGHO'!J67-1</f>
        <v>0.96434152617572066</v>
      </c>
      <c r="K81" s="3">
        <f>+'Indice PondENGHO'!K79/'Indice PondENGHO'!K67-1</f>
        <v>0.88114069117124116</v>
      </c>
      <c r="L81" s="3">
        <f>+'Indice PondENGHO'!L79/'Indice PondENGHO'!L67-1</f>
        <v>1.1056083143347659</v>
      </c>
      <c r="M81" s="3">
        <f>+'Indice PondENGHO'!M79/'Indice PondENGHO'!M67-1</f>
        <v>0.99822958518720073</v>
      </c>
      <c r="N81" s="3">
        <f>+'Indice PondENGHO'!N79/'Indice PondENGHO'!N67-1</f>
        <v>1.3491983497166755</v>
      </c>
      <c r="O81" s="11">
        <f>+'Indice PondENGHO'!O79/'Indice PondENGHO'!O67-1</f>
        <v>1.1590884593718687</v>
      </c>
      <c r="P81" s="10">
        <f>+'Indice PondENGHO'!P79/'Indice PondENGHO'!P67-1</f>
        <v>1.168922011656012</v>
      </c>
      <c r="Q81" s="3">
        <f>+'Indice PondENGHO'!Q79/'Indice PondENGHO'!Q67-1</f>
        <v>1.2003527318232718</v>
      </c>
      <c r="R81" s="3">
        <f>+'Indice PondENGHO'!R79/'Indice PondENGHO'!R67-1</f>
        <v>1.2396743495553513</v>
      </c>
      <c r="S81" s="3">
        <f>+'Indice PondENGHO'!S79/'Indice PondENGHO'!S67-1</f>
        <v>1.0969682158368927</v>
      </c>
      <c r="T81" s="3">
        <f>+'Indice PondENGHO'!T79/'Indice PondENGHO'!T67-1</f>
        <v>1.1850584778495521</v>
      </c>
      <c r="U81" s="3">
        <f>+'Indice PondENGHO'!U79/'Indice PondENGHO'!U67-1</f>
        <v>1.0261723597821621</v>
      </c>
      <c r="V81" s="3">
        <f>+'Indice PondENGHO'!V79/'Indice PondENGHO'!V67-1</f>
        <v>0.96520832203130147</v>
      </c>
      <c r="W81" s="3">
        <f>+'Indice PondENGHO'!W79/'Indice PondENGHO'!W67-1</f>
        <v>0.87841309461720485</v>
      </c>
      <c r="X81" s="3">
        <f>+'Indice PondENGHO'!X79/'Indice PondENGHO'!X67-1</f>
        <v>1.1110404987793059</v>
      </c>
      <c r="Y81" s="3">
        <f>+'Indice PondENGHO'!Y79/'Indice PondENGHO'!Y67-1</f>
        <v>1.0229311361170024</v>
      </c>
      <c r="Z81" s="3">
        <f>+'Indice PondENGHO'!Z79/'Indice PondENGHO'!Z67-1</f>
        <v>1.3458685902831311</v>
      </c>
      <c r="AA81" s="11">
        <f>+'Indice PondENGHO'!AA79/'Indice PondENGHO'!AA67-1</f>
        <v>1.1590915242630184</v>
      </c>
      <c r="AB81" s="10">
        <f>+'Indice PondENGHO'!AB79/'Indice PondENGHO'!AB67-1</f>
        <v>1.1739168412512742</v>
      </c>
      <c r="AC81" s="3">
        <f>+'Indice PondENGHO'!AC79/'Indice PondENGHO'!AC67-1</f>
        <v>1.20120769951422</v>
      </c>
      <c r="AD81" s="3">
        <f>+'Indice PondENGHO'!AD79/'Indice PondENGHO'!AD67-1</f>
        <v>1.2405530319460483</v>
      </c>
      <c r="AE81" s="3">
        <f>+'Indice PondENGHO'!AE79/'Indice PondENGHO'!AE67-1</f>
        <v>1.1006278687222819</v>
      </c>
      <c r="AF81" s="3">
        <f>+'Indice PondENGHO'!AF79/'Indice PondENGHO'!AF67-1</f>
        <v>1.1812054797009948</v>
      </c>
      <c r="AG81" s="3">
        <f>+'Indice PondENGHO'!AG79/'Indice PondENGHO'!AG67-1</f>
        <v>1.0265642744440049</v>
      </c>
      <c r="AH81" s="3">
        <f>+'Indice PondENGHO'!AH79/'Indice PondENGHO'!AH67-1</f>
        <v>0.96702233884796085</v>
      </c>
      <c r="AI81" s="3">
        <f>+'Indice PondENGHO'!AI79/'Indice PondENGHO'!AI67-1</f>
        <v>0.87633196722352213</v>
      </c>
      <c r="AJ81" s="3">
        <f>+'Indice PondENGHO'!AJ79/'Indice PondENGHO'!AJ67-1</f>
        <v>1.1129399557740793</v>
      </c>
      <c r="AK81" s="3">
        <f>+'Indice PondENGHO'!AK79/'Indice PondENGHO'!AK67-1</f>
        <v>1.0301327205621926</v>
      </c>
      <c r="AL81" s="3">
        <f>+'Indice PondENGHO'!AL79/'Indice PondENGHO'!AL67-1</f>
        <v>1.3451213255964305</v>
      </c>
      <c r="AM81" s="11">
        <f>+'Indice PondENGHO'!AM79/'Indice PondENGHO'!AM67-1</f>
        <v>1.1593457947509558</v>
      </c>
      <c r="AN81" s="10">
        <f>+'Indice PondENGHO'!AN79/'Indice PondENGHO'!AN67-1</f>
        <v>1.1768378449990862</v>
      </c>
      <c r="AO81" s="3">
        <f>+'Indice PondENGHO'!AO79/'Indice PondENGHO'!AO67-1</f>
        <v>1.2001377509519013</v>
      </c>
      <c r="AP81" s="3">
        <f>+'Indice PondENGHO'!AP79/'Indice PondENGHO'!AP67-1</f>
        <v>1.2437259232526747</v>
      </c>
      <c r="AQ81" s="3">
        <f>+'Indice PondENGHO'!AQ79/'Indice PondENGHO'!AQ67-1</f>
        <v>1.0988560946909249</v>
      </c>
      <c r="AR81" s="3">
        <f>+'Indice PondENGHO'!AR79/'Indice PondENGHO'!AR67-1</f>
        <v>1.1801131927117723</v>
      </c>
      <c r="AS81" s="3">
        <f>+'Indice PondENGHO'!AS79/'Indice PondENGHO'!AS67-1</f>
        <v>1.0248958795314049</v>
      </c>
      <c r="AT81" s="3">
        <f>+'Indice PondENGHO'!AT79/'Indice PondENGHO'!AT67-1</f>
        <v>0.96861755010888118</v>
      </c>
      <c r="AU81" s="3">
        <f>+'Indice PondENGHO'!AU79/'Indice PondENGHO'!AU67-1</f>
        <v>0.87490175561230132</v>
      </c>
      <c r="AV81" s="3">
        <f>+'Indice PondENGHO'!AV79/'Indice PondENGHO'!AV67-1</f>
        <v>1.1174553658006974</v>
      </c>
      <c r="AW81" s="3">
        <f>+'Indice PondENGHO'!AW79/'Indice PondENGHO'!AW67-1</f>
        <v>1.0292801066111972</v>
      </c>
      <c r="AX81" s="3">
        <f>+'Indice PondENGHO'!AX79/'Indice PondENGHO'!AX67-1</f>
        <v>1.3426619510555948</v>
      </c>
      <c r="AY81" s="11">
        <f>+'Indice PondENGHO'!AY79/'Indice PondENGHO'!AY67-1</f>
        <v>1.1602037956860269</v>
      </c>
      <c r="AZ81" s="10">
        <f>+'Indice PondENGHO'!AZ79/'Indice PondENGHO'!AZ67-1</f>
        <v>1.1829673423209512</v>
      </c>
      <c r="BA81" s="3">
        <f>+'Indice PondENGHO'!BA79/'Indice PondENGHO'!BA67-1</f>
        <v>1.1978777672871779</v>
      </c>
      <c r="BB81" s="3">
        <f>+'Indice PondENGHO'!BB79/'Indice PondENGHO'!BB67-1</f>
        <v>1.247734843466231</v>
      </c>
      <c r="BC81" s="3">
        <f>+'Indice PondENGHO'!BC79/'Indice PondENGHO'!BC67-1</f>
        <v>1.1042988213521605</v>
      </c>
      <c r="BD81" s="3">
        <f>+'Indice PondENGHO'!BD79/'Indice PondENGHO'!BD67-1</f>
        <v>1.1776694080148933</v>
      </c>
      <c r="BE81" s="3">
        <f>+'Indice PondENGHO'!BE79/'Indice PondENGHO'!BE67-1</f>
        <v>1.0238633243108359</v>
      </c>
      <c r="BF81" s="3">
        <f>+'Indice PondENGHO'!BF79/'Indice PondENGHO'!BF67-1</f>
        <v>0.97059779729830775</v>
      </c>
      <c r="BG81" s="3">
        <f>+'Indice PondENGHO'!BG79/'Indice PondENGHO'!BG67-1</f>
        <v>0.87048510378914434</v>
      </c>
      <c r="BH81" s="3">
        <f>+'Indice PondENGHO'!BH79/'Indice PondENGHO'!BH67-1</f>
        <v>1.1214026008400144</v>
      </c>
      <c r="BI81" s="3">
        <f>+'Indice PondENGHO'!BI79/'Indice PondENGHO'!BI67-1</f>
        <v>1.0409953157898304</v>
      </c>
      <c r="BJ81" s="3">
        <f>+'Indice PondENGHO'!BJ79/'Indice PondENGHO'!BJ67-1</f>
        <v>1.340034596969272</v>
      </c>
      <c r="BK81" s="11">
        <f>+'Indice PondENGHO'!BK79/'Indice PondENGHO'!BK67-1</f>
        <v>1.1641270431832522</v>
      </c>
      <c r="BL81" s="2">
        <f t="shared" ref="BL81" si="47">+A81</f>
        <v>45047</v>
      </c>
      <c r="BM81" s="3">
        <f>+'Indice PondENGHO'!BL79/'Indice PondENGHO'!BL67-1</f>
        <v>1.1445162488979563</v>
      </c>
      <c r="BN81" s="3">
        <f>+'Indice PondENGHO'!BM79/'Indice PondENGHO'!BM67-1</f>
        <v>1.1418525397910027</v>
      </c>
      <c r="BO81" s="3">
        <f>+'Indice PondENGHO'!BN79/'Indice PondENGHO'!BN67-1</f>
        <v>1.1418788425627486</v>
      </c>
      <c r="BP81" s="3">
        <f>+'Indice PondENGHO'!BO79/'Indice PondENGHO'!BO67-1</f>
        <v>1.138205708677769</v>
      </c>
      <c r="BQ81" s="3">
        <f>+'Indice PondENGHO'!BP79/'Indice PondENGHO'!BP67-1</f>
        <v>1.1404734026779275</v>
      </c>
      <c r="BR81" s="10">
        <f>+'Indice PondENGHO'!BQ79/'Indice PondENGHO'!BQ67-1</f>
        <v>1.173370966113926</v>
      </c>
      <c r="BS81" s="3">
        <f>+'Indice PondENGHO'!BR79/'Indice PondENGHO'!BR67-1</f>
        <v>1.2000287745598701</v>
      </c>
      <c r="BT81" s="3">
        <f>+'Indice PondENGHO'!BS79/'Indice PondENGHO'!BS67-1</f>
        <v>1.242995615704737</v>
      </c>
      <c r="BU81" s="3">
        <f>+'Indice PondENGHO'!BT79/'Indice PondENGHO'!BT67-1</f>
        <v>1.0994163788298503</v>
      </c>
      <c r="BV81" s="3">
        <f>+'Indice PondENGHO'!BU79/'Indice PondENGHO'!BU67-1</f>
        <v>1.1807228866023896</v>
      </c>
      <c r="BW81" s="3">
        <f>+'Indice PondENGHO'!BV79/'Indice PondENGHO'!BV67-1</f>
        <v>1.0250083146835123</v>
      </c>
      <c r="BX81" s="3">
        <f>+'Indice PondENGHO'!BW79/'Indice PondENGHO'!BW67-1</f>
        <v>0.96820234801465643</v>
      </c>
      <c r="BY81" s="3">
        <f>+'Indice PondENGHO'!BX79/'Indice PondENGHO'!BX67-1</f>
        <v>0.87522491729635377</v>
      </c>
      <c r="BZ81" s="3">
        <f>+'Indice PondENGHO'!BY79/'Indice PondENGHO'!BY67-1</f>
        <v>1.1160346941207431</v>
      </c>
      <c r="CA81" s="3">
        <f>+'Indice PondENGHO'!BZ79/'Indice PondENGHO'!BZ67-1</f>
        <v>1.0313874387591428</v>
      </c>
      <c r="CB81" s="3">
        <f>+'Indice PondENGHO'!CA79/'Indice PondENGHO'!CA67-1</f>
        <v>1.3429174571572116</v>
      </c>
      <c r="CC81" s="11">
        <f>+'Indice PondENGHO'!CB79/'Indice PondENGHO'!CB67-1</f>
        <v>1.161247995641796</v>
      </c>
      <c r="CD81" s="3">
        <f>+'Indice PondENGHO'!CC79/'Indice PondENGHO'!CC67-1</f>
        <v>1.140935323112195</v>
      </c>
      <c r="CE81" s="3">
        <f>+'Indice PondENGHO'!CD79/'Indice PondENGHO'!CD67-1</f>
        <v>1.140935323112195</v>
      </c>
      <c r="CF81" s="3">
        <f>+'[3]Infla Interanual PondENGHO'!CD81</f>
        <v>1.1409760017784314</v>
      </c>
      <c r="CI81" s="74">
        <f t="shared" ref="CI81" si="48">+BM81-BQ81</f>
        <v>4.0428462200288173E-3</v>
      </c>
      <c r="CJ81" s="74">
        <f t="shared" si="3"/>
        <v>4.0428462200288173E-3</v>
      </c>
      <c r="CK81" s="74">
        <f t="shared" si="9"/>
        <v>0</v>
      </c>
      <c r="CL81" s="74"/>
      <c r="CM81" s="74"/>
      <c r="CN81" s="74">
        <f>+'[3]Infla Interanual PondENGHO'!CF81</f>
        <v>4.1599483714440666E-3</v>
      </c>
      <c r="CO81" s="74"/>
      <c r="CP81" s="74">
        <f t="shared" ref="CP81" si="49">+CI81-CN81</f>
        <v>-1.1710215141524927E-4</v>
      </c>
      <c r="CT81" s="75">
        <f t="shared" ref="CT81" si="50">+BM81</f>
        <v>1.1445162488979563</v>
      </c>
      <c r="CU81" s="75">
        <f t="shared" ref="CU81" si="51">+BN81</f>
        <v>1.1418525397910027</v>
      </c>
      <c r="CV81" s="75">
        <f t="shared" ref="CV81" si="52">+BO81</f>
        <v>1.1418788425627486</v>
      </c>
      <c r="CW81" s="75">
        <f t="shared" ref="CW81" si="53">+BP81</f>
        <v>1.138205708677769</v>
      </c>
      <c r="CX81" s="75">
        <f t="shared" ref="CX81" si="54">+BQ81</f>
        <v>1.1404734026779275</v>
      </c>
      <c r="CY81" s="76">
        <f>+'[3]Infla Interanual PondENGHO'!BL81</f>
        <v>1.1446197030982432</v>
      </c>
      <c r="CZ81" s="76">
        <f>+'[3]Infla Interanual PondENGHO'!BM81</f>
        <v>1.1419203999552674</v>
      </c>
      <c r="DA81" s="76">
        <f>+'[3]Infla Interanual PondENGHO'!BN81</f>
        <v>1.1419405498922179</v>
      </c>
      <c r="DB81" s="76">
        <f>+'[3]Infla Interanual PondENGHO'!BO81</f>
        <v>1.1382529412840956</v>
      </c>
      <c r="DC81" s="76">
        <f>+'[3]Infla Interanual PondENGHO'!BP81</f>
        <v>1.1404597547267992</v>
      </c>
      <c r="DE81" s="3">
        <f t="shared" ref="DE81" si="55">+CT81-CY81</f>
        <v>-1.03454200286901E-4</v>
      </c>
      <c r="DF81" s="3">
        <f t="shared" ref="DF81" si="56">+CU81-CZ81</f>
        <v>-6.7860164264743617E-5</v>
      </c>
      <c r="DG81" s="3">
        <f t="shared" ref="DG81" si="57">+CV81-DA81</f>
        <v>-6.1707329469307126E-5</v>
      </c>
      <c r="DH81" s="3">
        <f t="shared" ref="DH81" si="58">+CW81-DB81</f>
        <v>-4.7232606326552684E-5</v>
      </c>
      <c r="DI81" s="3">
        <f t="shared" ref="DI81" si="59">+CX81-DC81</f>
        <v>1.3647951128348268E-5</v>
      </c>
      <c r="DJ81" s="3">
        <f t="shared" ref="DJ81" si="60">+CE81-CF81</f>
        <v>-4.0678666236360073E-5</v>
      </c>
    </row>
    <row r="82" spans="1:114" x14ac:dyDescent="0.25">
      <c r="A82" s="2">
        <f t="shared" ref="A82" si="61">+DATE(C82,B82,1)</f>
        <v>45078</v>
      </c>
      <c r="B82" s="1">
        <f t="shared" si="24"/>
        <v>6</v>
      </c>
      <c r="C82" s="1">
        <f t="shared" ref="C82" si="62">+IF(B82=1,C81+1,C81)</f>
        <v>2023</v>
      </c>
      <c r="D82" s="10">
        <f>+'Indice PondENGHO'!D80/'Indice PondENGHO'!D68-1</f>
        <v>1.1613027660352313</v>
      </c>
      <c r="E82" s="3">
        <f>+'Indice PondENGHO'!E80/'Indice PondENGHO'!E68-1</f>
        <v>1.1592884606781699</v>
      </c>
      <c r="F82" s="3">
        <f>+'Indice PondENGHO'!F80/'Indice PondENGHO'!F68-1</f>
        <v>1.2129497626450672</v>
      </c>
      <c r="G82" s="3">
        <f>+'Indice PondENGHO'!G80/'Indice PondENGHO'!G68-1</f>
        <v>1.1441001291926134</v>
      </c>
      <c r="H82" s="3">
        <f>+'Indice PondENGHO'!H80/'Indice PondENGHO'!H68-1</f>
        <v>1.2293554493331738</v>
      </c>
      <c r="I82" s="3">
        <f>+'Indice PondENGHO'!I80/'Indice PondENGHO'!I68-1</f>
        <v>1.0519220945001062</v>
      </c>
      <c r="J82" s="3">
        <f>+'Indice PondENGHO'!J80/'Indice PondENGHO'!J68-1</f>
        <v>0.98853343558295226</v>
      </c>
      <c r="K82" s="3">
        <f>+'Indice PondENGHO'!K80/'Indice PondENGHO'!K68-1</f>
        <v>1.0608075579879328</v>
      </c>
      <c r="L82" s="3">
        <f>+'Indice PondENGHO'!L80/'Indice PondENGHO'!L68-1</f>
        <v>1.1546983012298537</v>
      </c>
      <c r="M82" s="3">
        <f>+'Indice PondENGHO'!M80/'Indice PondENGHO'!M68-1</f>
        <v>1.0975862952898505</v>
      </c>
      <c r="N82" s="3">
        <f>+'Indice PondENGHO'!N80/'Indice PondENGHO'!N68-1</f>
        <v>1.3371566727411874</v>
      </c>
      <c r="O82" s="11">
        <f>+'Indice PondENGHO'!O80/'Indice PondENGHO'!O68-1</f>
        <v>1.1926136205494902</v>
      </c>
      <c r="P82" s="10">
        <f>+'Indice PondENGHO'!P80/'Indice PondENGHO'!P68-1</f>
        <v>1.1643828597884247</v>
      </c>
      <c r="Q82" s="3">
        <f>+'Indice PondENGHO'!Q80/'Indice PondENGHO'!Q68-1</f>
        <v>1.1538517189765001</v>
      </c>
      <c r="R82" s="3">
        <f>+'Indice PondENGHO'!R80/'Indice PondENGHO'!R68-1</f>
        <v>1.2123665855663259</v>
      </c>
      <c r="S82" s="3">
        <f>+'Indice PondENGHO'!S80/'Indice PondENGHO'!S68-1</f>
        <v>1.1328250452230724</v>
      </c>
      <c r="T82" s="3">
        <f>+'Indice PondENGHO'!T80/'Indice PondENGHO'!T68-1</f>
        <v>1.2248490438472368</v>
      </c>
      <c r="U82" s="3">
        <f>+'Indice PondENGHO'!U80/'Indice PondENGHO'!U68-1</f>
        <v>1.0508467657329099</v>
      </c>
      <c r="V82" s="3">
        <f>+'Indice PondENGHO'!V80/'Indice PondENGHO'!V68-1</f>
        <v>0.99242349306523603</v>
      </c>
      <c r="W82" s="3">
        <f>+'Indice PondENGHO'!W80/'Indice PondENGHO'!W68-1</f>
        <v>1.0624438343481986</v>
      </c>
      <c r="X82" s="3">
        <f>+'Indice PondENGHO'!X80/'Indice PondENGHO'!X68-1</f>
        <v>1.1582121263190115</v>
      </c>
      <c r="Y82" s="3">
        <f>+'Indice PondENGHO'!Y80/'Indice PondENGHO'!Y68-1</f>
        <v>1.1183210972010054</v>
      </c>
      <c r="Z82" s="3">
        <f>+'Indice PondENGHO'!Z80/'Indice PondENGHO'!Z68-1</f>
        <v>1.3388931123429768</v>
      </c>
      <c r="AA82" s="11">
        <f>+'Indice PondENGHO'!AA80/'Indice PondENGHO'!AA68-1</f>
        <v>1.190800098067395</v>
      </c>
      <c r="AB82" s="10">
        <f>+'Indice PondENGHO'!AB80/'Indice PondENGHO'!AB68-1</f>
        <v>1.1668203440932361</v>
      </c>
      <c r="AC82" s="3">
        <f>+'Indice PondENGHO'!AC80/'Indice PondENGHO'!AC68-1</f>
        <v>1.1538408435613343</v>
      </c>
      <c r="AD82" s="3">
        <f>+'Indice PondENGHO'!AD80/'Indice PondENGHO'!AD68-1</f>
        <v>1.2127194131213908</v>
      </c>
      <c r="AE82" s="3">
        <f>+'Indice PondENGHO'!AE80/'Indice PondENGHO'!AE68-1</f>
        <v>1.1243622388276311</v>
      </c>
      <c r="AF82" s="3">
        <f>+'Indice PondENGHO'!AF80/'Indice PondENGHO'!AF68-1</f>
        <v>1.2208407380984916</v>
      </c>
      <c r="AG82" s="3">
        <f>+'Indice PondENGHO'!AG80/'Indice PondENGHO'!AG68-1</f>
        <v>1.051001038518077</v>
      </c>
      <c r="AH82" s="3">
        <f>+'Indice PondENGHO'!AH80/'Indice PondENGHO'!AH68-1</f>
        <v>0.9953125840603223</v>
      </c>
      <c r="AI82" s="3">
        <f>+'Indice PondENGHO'!AI80/'Indice PondENGHO'!AI68-1</f>
        <v>1.0634014689189484</v>
      </c>
      <c r="AJ82" s="3">
        <f>+'Indice PondENGHO'!AJ80/'Indice PondENGHO'!AJ68-1</f>
        <v>1.159425773430919</v>
      </c>
      <c r="AK82" s="3">
        <f>+'Indice PondENGHO'!AK80/'Indice PondENGHO'!AK68-1</f>
        <v>1.1232365345838069</v>
      </c>
      <c r="AL82" s="3">
        <f>+'Indice PondENGHO'!AL80/'Indice PondENGHO'!AL68-1</f>
        <v>1.3453884319634248</v>
      </c>
      <c r="AM82" s="11">
        <f>+'Indice PondENGHO'!AM80/'Indice PondENGHO'!AM68-1</f>
        <v>1.1904981577192482</v>
      </c>
      <c r="AN82" s="10">
        <f>+'Indice PondENGHO'!AN80/'Indice PondENGHO'!AN68-1</f>
        <v>1.168465501226986</v>
      </c>
      <c r="AO82" s="3">
        <f>+'Indice PondENGHO'!AO80/'Indice PondENGHO'!AO68-1</f>
        <v>1.1514714743492154</v>
      </c>
      <c r="AP82" s="3">
        <f>+'Indice PondENGHO'!AP80/'Indice PondENGHO'!AP68-1</f>
        <v>1.2146937523712436</v>
      </c>
      <c r="AQ82" s="3">
        <f>+'Indice PondENGHO'!AQ80/'Indice PondENGHO'!AQ68-1</f>
        <v>1.1224869627720584</v>
      </c>
      <c r="AR82" s="3">
        <f>+'Indice PondENGHO'!AR80/'Indice PondENGHO'!AR68-1</f>
        <v>1.2199080487229823</v>
      </c>
      <c r="AS82" s="3">
        <f>+'Indice PondENGHO'!AS80/'Indice PondENGHO'!AS68-1</f>
        <v>1.0466724827631682</v>
      </c>
      <c r="AT82" s="3">
        <f>+'Indice PondENGHO'!AT80/'Indice PondENGHO'!AT68-1</f>
        <v>1.0006288943788517</v>
      </c>
      <c r="AU82" s="3">
        <f>+'Indice PondENGHO'!AU80/'Indice PondENGHO'!AU68-1</f>
        <v>1.0600606933045995</v>
      </c>
      <c r="AV82" s="3">
        <f>+'Indice PondENGHO'!AV80/'Indice PondENGHO'!AV68-1</f>
        <v>1.1615291887370782</v>
      </c>
      <c r="AW82" s="3">
        <f>+'Indice PondENGHO'!AW80/'Indice PondENGHO'!AW68-1</f>
        <v>1.1209228851123529</v>
      </c>
      <c r="AX82" s="3">
        <f>+'Indice PondENGHO'!AX80/'Indice PondENGHO'!AX68-1</f>
        <v>1.3447800289180956</v>
      </c>
      <c r="AY82" s="11">
        <f>+'Indice PondENGHO'!AY80/'Indice PondENGHO'!AY68-1</f>
        <v>1.1905570653103785</v>
      </c>
      <c r="AZ82" s="10">
        <f>+'Indice PondENGHO'!AZ80/'Indice PondENGHO'!AZ68-1</f>
        <v>1.171656245419733</v>
      </c>
      <c r="BA82" s="3">
        <f>+'Indice PondENGHO'!BA80/'Indice PondENGHO'!BA68-1</f>
        <v>1.1476367764838327</v>
      </c>
      <c r="BB82" s="3">
        <f>+'Indice PondENGHO'!BB80/'Indice PondENGHO'!BB68-1</f>
        <v>1.217318715869367</v>
      </c>
      <c r="BC82" s="3">
        <f>+'Indice PondENGHO'!BC80/'Indice PondENGHO'!BC68-1</f>
        <v>1.1240109543937304</v>
      </c>
      <c r="BD82" s="3">
        <f>+'Indice PondENGHO'!BD80/'Indice PondENGHO'!BD68-1</f>
        <v>1.2188025649969076</v>
      </c>
      <c r="BE82" s="3">
        <f>+'Indice PondENGHO'!BE80/'Indice PondENGHO'!BE68-1</f>
        <v>1.0432333793268356</v>
      </c>
      <c r="BF82" s="3">
        <f>+'Indice PondENGHO'!BF80/'Indice PondENGHO'!BF68-1</f>
        <v>1.0059736068156808</v>
      </c>
      <c r="BG82" s="3">
        <f>+'Indice PondENGHO'!BG80/'Indice PondENGHO'!BG68-1</f>
        <v>1.0579387362505868</v>
      </c>
      <c r="BH82" s="3">
        <f>+'Indice PondENGHO'!BH80/'Indice PondENGHO'!BH68-1</f>
        <v>1.1620364995355987</v>
      </c>
      <c r="BI82" s="3">
        <f>+'Indice PondENGHO'!BI80/'Indice PondENGHO'!BI68-1</f>
        <v>1.1330087139861118</v>
      </c>
      <c r="BJ82" s="3">
        <f>+'Indice PondENGHO'!BJ80/'Indice PondENGHO'!BJ68-1</f>
        <v>1.3459832802083946</v>
      </c>
      <c r="BK82" s="11">
        <f>+'Indice PondENGHO'!BK80/'Indice PondENGHO'!BK68-1</f>
        <v>1.1931252208474117</v>
      </c>
      <c r="BL82" s="2">
        <f t="shared" ref="BL82" si="63">+A82</f>
        <v>45078</v>
      </c>
      <c r="BM82" s="3">
        <f>+'Indice PondENGHO'!BL80/'Indice PondENGHO'!BL68-1</f>
        <v>1.1568192065843683</v>
      </c>
      <c r="BN82" s="3">
        <f>+'Indice PondENGHO'!BM80/'Indice PondENGHO'!BM68-1</f>
        <v>1.1540883350460405</v>
      </c>
      <c r="BO82" s="3">
        <f>+'Indice PondENGHO'!BN80/'Indice PondENGHO'!BN68-1</f>
        <v>1.1544012136000354</v>
      </c>
      <c r="BP82" s="3">
        <f>+'Indice PondENGHO'!BO80/'Indice PondENGHO'!BO68-1</f>
        <v>1.1523483152394487</v>
      </c>
      <c r="BQ82" s="3">
        <f>+'Indice PondENGHO'!BP80/'Indice PondENGHO'!BP68-1</f>
        <v>1.1565094791164046</v>
      </c>
      <c r="BR82" s="10">
        <f>+'Indice PondENGHO'!BQ80/'Indice PondENGHO'!BQ68-1</f>
        <v>1.1667865972358942</v>
      </c>
      <c r="BS82" s="3">
        <f>+'Indice PondENGHO'!BR80/'Indice PondENGHO'!BR68-1</f>
        <v>1.1522071376589933</v>
      </c>
      <c r="BT82" s="3">
        <f>+'Indice PondENGHO'!BS80/'Indice PondENGHO'!BS68-1</f>
        <v>1.2144634997290256</v>
      </c>
      <c r="BU82" s="3">
        <f>+'Indice PondENGHO'!BT80/'Indice PondENGHO'!BT68-1</f>
        <v>1.1275383398292629</v>
      </c>
      <c r="BV82" s="3">
        <f>+'Indice PondENGHO'!BU80/'Indice PondENGHO'!BU68-1</f>
        <v>1.221047899354458</v>
      </c>
      <c r="BW82" s="3">
        <f>+'Indice PondENGHO'!BV80/'Indice PondENGHO'!BV68-1</f>
        <v>1.0469196667499565</v>
      </c>
      <c r="BX82" s="3">
        <f>+'Indice PondENGHO'!BW80/'Indice PondENGHO'!BW68-1</f>
        <v>0.99942959582790092</v>
      </c>
      <c r="BY82" s="3">
        <f>+'Indice PondENGHO'!BX80/'Indice PondENGHO'!BX68-1</f>
        <v>1.0605923871384011</v>
      </c>
      <c r="BZ82" s="3">
        <f>+'Indice PondENGHO'!BY80/'Indice PondENGHO'!BY68-1</f>
        <v>1.1601917302535227</v>
      </c>
      <c r="CA82" s="3">
        <f>+'Indice PondENGHO'!BZ80/'Indice PondENGHO'!BZ68-1</f>
        <v>1.124400998596613</v>
      </c>
      <c r="CB82" s="3">
        <f>+'Indice PondENGHO'!CA80/'Indice PondENGHO'!CA68-1</f>
        <v>1.3440138807858522</v>
      </c>
      <c r="CC82" s="11">
        <f>+'Indice PondENGHO'!CB80/'Indice PondENGHO'!CB68-1</f>
        <v>1.1917359181927623</v>
      </c>
      <c r="CD82" s="3">
        <f>+'Indice PondENGHO'!CC80/'Indice PondENGHO'!CC68-1</f>
        <v>1.1548694242765878</v>
      </c>
      <c r="CE82" s="3">
        <f>+'Indice PondENGHO'!CD80/'Indice PondENGHO'!CD68-1</f>
        <v>1.1548695897895294</v>
      </c>
      <c r="CF82" s="3">
        <f>+'[3]Infla Interanual PondENGHO'!CD82</f>
        <v>1.154432740222497</v>
      </c>
      <c r="CI82" s="74">
        <f t="shared" ref="CI82" si="64">+BM82-BQ82</f>
        <v>3.0972746796376072E-4</v>
      </c>
      <c r="CJ82" s="74">
        <f t="shared" si="3"/>
        <v>3.0972746796376072E-4</v>
      </c>
      <c r="CK82" s="74">
        <f t="shared" si="9"/>
        <v>0</v>
      </c>
      <c r="CL82" s="74"/>
      <c r="CM82" s="74"/>
      <c r="CN82" s="74">
        <f>+'[3]Infla Interanual PondENGHO'!CF82</f>
        <v>2.4685518382971949E-4</v>
      </c>
      <c r="CO82" s="74"/>
      <c r="CP82" s="74">
        <f t="shared" ref="CP82" si="65">+CI82-CN82</f>
        <v>6.2872284134041223E-5</v>
      </c>
      <c r="CT82" s="75">
        <f t="shared" ref="CT82" si="66">+BM82</f>
        <v>1.1568192065843683</v>
      </c>
      <c r="CU82" s="75">
        <f t="shared" ref="CU82" si="67">+BN82</f>
        <v>1.1540883350460405</v>
      </c>
      <c r="CV82" s="75">
        <f t="shared" ref="CV82" si="68">+BO82</f>
        <v>1.1544012136000354</v>
      </c>
      <c r="CW82" s="75">
        <f t="shared" ref="CW82" si="69">+BP82</f>
        <v>1.1523483152394487</v>
      </c>
      <c r="CX82" s="75">
        <f t="shared" ref="CX82" si="70">+BQ82</f>
        <v>1.1565094791164046</v>
      </c>
      <c r="CY82" s="76">
        <f>+'[3]Infla Interanual PondENGHO'!BL82</f>
        <v>1.156350926533205</v>
      </c>
      <c r="CZ82" s="76">
        <f>+'[3]Infla Interanual PondENGHO'!BM82</f>
        <v>1.1536373783146461</v>
      </c>
      <c r="DA82" s="76">
        <f>+'[3]Infla Interanual PondENGHO'!BN82</f>
        <v>1.1539520456144228</v>
      </c>
      <c r="DB82" s="76">
        <f>+'[3]Infla Interanual PondENGHO'!BO82</f>
        <v>1.1519054271255729</v>
      </c>
      <c r="DC82" s="76">
        <f>+'[3]Infla Interanual PondENGHO'!BP82</f>
        <v>1.1561040713493753</v>
      </c>
      <c r="DE82" s="3">
        <f t="shared" ref="DE82" si="71">+CT82-CY82</f>
        <v>4.6828005116328342E-4</v>
      </c>
      <c r="DF82" s="3">
        <f t="shared" ref="DF82" si="72">+CU82-CZ82</f>
        <v>4.5095673139439185E-4</v>
      </c>
      <c r="DG82" s="3">
        <f t="shared" ref="DG82" si="73">+CV82-DA82</f>
        <v>4.4916798561267512E-4</v>
      </c>
      <c r="DH82" s="3">
        <f t="shared" ref="DH82" si="74">+CW82-DB82</f>
        <v>4.4288811387582783E-4</v>
      </c>
      <c r="DI82" s="3">
        <f t="shared" ref="DI82" si="75">+CX82-DC82</f>
        <v>4.0540776702924219E-4</v>
      </c>
      <c r="DJ82" s="3">
        <f t="shared" ref="DJ82" si="76">+CE82-CF82</f>
        <v>4.3684956703238242E-4</v>
      </c>
    </row>
    <row r="83" spans="1:114" x14ac:dyDescent="0.25">
      <c r="A83" s="2">
        <f t="shared" ref="A83" si="77">+DATE(C83,B83,1)</f>
        <v>45108</v>
      </c>
      <c r="B83" s="1">
        <f t="shared" si="24"/>
        <v>7</v>
      </c>
      <c r="C83" s="1">
        <f t="shared" ref="C83" si="78">+IF(B83=1,C82+1,C82)</f>
        <v>2023</v>
      </c>
      <c r="D83" s="10">
        <f>+'Indice PondENGHO'!D81/'Indice PondENGHO'!D69-1</f>
        <v>1.1532139307059963</v>
      </c>
      <c r="E83" s="3">
        <f>+'Indice PondENGHO'!E81/'Indice PondENGHO'!E69-1</f>
        <v>1.2136372624294647</v>
      </c>
      <c r="F83" s="3">
        <f>+'Indice PondENGHO'!F81/'Indice PondENGHO'!F69-1</f>
        <v>1.0943175406516721</v>
      </c>
      <c r="G83" s="3">
        <f>+'Indice PondENGHO'!G81/'Indice PondENGHO'!G69-1</f>
        <v>1.1365217238190217</v>
      </c>
      <c r="H83" s="3">
        <f>+'Indice PondENGHO'!H81/'Indice PondENGHO'!H69-1</f>
        <v>1.1470836943878693</v>
      </c>
      <c r="I83" s="3">
        <f>+'Indice PondENGHO'!I81/'Indice PondENGHO'!I69-1</f>
        <v>1.0991867326794051</v>
      </c>
      <c r="J83" s="3">
        <f>+'Indice PondENGHO'!J81/'Indice PondENGHO'!J69-1</f>
        <v>0.98802506567308979</v>
      </c>
      <c r="K83" s="3">
        <f>+'Indice PondENGHO'!K81/'Indice PondENGHO'!K69-1</f>
        <v>1.1788969971602614</v>
      </c>
      <c r="L83" s="3">
        <f>+'Indice PondENGHO'!L81/'Indice PondENGHO'!L69-1</f>
        <v>1.115321534585314</v>
      </c>
      <c r="M83" s="3">
        <f>+'Indice PondENGHO'!M81/'Indice PondENGHO'!M69-1</f>
        <v>1.0998779340254194</v>
      </c>
      <c r="N83" s="3">
        <f>+'Indice PondENGHO'!N81/'Indice PondENGHO'!N69-1</f>
        <v>1.2991975173118804</v>
      </c>
      <c r="O83" s="11">
        <f>+'Indice PondENGHO'!O81/'Indice PondENGHO'!O69-1</f>
        <v>1.1539639318277213</v>
      </c>
      <c r="P83" s="10">
        <f>+'Indice PondENGHO'!P81/'Indice PondENGHO'!P69-1</f>
        <v>1.1577208384269793</v>
      </c>
      <c r="Q83" s="3">
        <f>+'Indice PondENGHO'!Q81/'Indice PondENGHO'!Q69-1</f>
        <v>1.2066679460221184</v>
      </c>
      <c r="R83" s="3">
        <f>+'Indice PondENGHO'!R81/'Indice PondENGHO'!R69-1</f>
        <v>1.0951711838098754</v>
      </c>
      <c r="S83" s="3">
        <f>+'Indice PondENGHO'!S81/'Indice PondENGHO'!S69-1</f>
        <v>1.1229897525370363</v>
      </c>
      <c r="T83" s="3">
        <f>+'Indice PondENGHO'!T81/'Indice PondENGHO'!T69-1</f>
        <v>1.1419034663909464</v>
      </c>
      <c r="U83" s="3">
        <f>+'Indice PondENGHO'!U81/'Indice PondENGHO'!U69-1</f>
        <v>1.0956969632891607</v>
      </c>
      <c r="V83" s="3">
        <f>+'Indice PondENGHO'!V81/'Indice PondENGHO'!V69-1</f>
        <v>0.99032381228943334</v>
      </c>
      <c r="W83" s="3">
        <f>+'Indice PondENGHO'!W81/'Indice PondENGHO'!W69-1</f>
        <v>1.1861242400729588</v>
      </c>
      <c r="X83" s="3">
        <f>+'Indice PondENGHO'!X81/'Indice PondENGHO'!X69-1</f>
        <v>1.1176155519340476</v>
      </c>
      <c r="Y83" s="3">
        <f>+'Indice PondENGHO'!Y81/'Indice PondENGHO'!Y69-1</f>
        <v>1.1115572803094174</v>
      </c>
      <c r="Z83" s="3">
        <f>+'Indice PondENGHO'!Z81/'Indice PondENGHO'!Z69-1</f>
        <v>1.2952442765970265</v>
      </c>
      <c r="AA83" s="11">
        <f>+'Indice PondENGHO'!AA81/'Indice PondENGHO'!AA69-1</f>
        <v>1.1548890097733606</v>
      </c>
      <c r="AB83" s="10">
        <f>+'Indice PondENGHO'!AB81/'Indice PondENGHO'!AB69-1</f>
        <v>1.1607839566914255</v>
      </c>
      <c r="AC83" s="3">
        <f>+'Indice PondENGHO'!AC81/'Indice PondENGHO'!AC69-1</f>
        <v>1.2086430287291545</v>
      </c>
      <c r="AD83" s="3">
        <f>+'Indice PondENGHO'!AD81/'Indice PondENGHO'!AD69-1</f>
        <v>1.0957491226827725</v>
      </c>
      <c r="AE83" s="3">
        <f>+'Indice PondENGHO'!AE81/'Indice PondENGHO'!AE69-1</f>
        <v>1.1134551493145599</v>
      </c>
      <c r="AF83" s="3">
        <f>+'Indice PondENGHO'!AF81/'Indice PondENGHO'!AF69-1</f>
        <v>1.137905544071685</v>
      </c>
      <c r="AG83" s="3">
        <f>+'Indice PondENGHO'!AG81/'Indice PondENGHO'!AG69-1</f>
        <v>1.0956364404398506</v>
      </c>
      <c r="AH83" s="3">
        <f>+'Indice PondENGHO'!AH81/'Indice PondENGHO'!AH69-1</f>
        <v>0.99141785943772365</v>
      </c>
      <c r="AI83" s="3">
        <f>+'Indice PondENGHO'!AI81/'Indice PondENGHO'!AI69-1</f>
        <v>1.1906166529939757</v>
      </c>
      <c r="AJ83" s="3">
        <f>+'Indice PondENGHO'!AJ81/'Indice PondENGHO'!AJ69-1</f>
        <v>1.1179728649547922</v>
      </c>
      <c r="AK83" s="3">
        <f>+'Indice PondENGHO'!AK81/'Indice PondENGHO'!AK69-1</f>
        <v>1.1149198178677344</v>
      </c>
      <c r="AL83" s="3">
        <f>+'Indice PondENGHO'!AL81/'Indice PondENGHO'!AL69-1</f>
        <v>1.2972835722863825</v>
      </c>
      <c r="AM83" s="11">
        <f>+'Indice PondENGHO'!AM81/'Indice PondENGHO'!AM69-1</f>
        <v>1.1549239765232091</v>
      </c>
      <c r="AN83" s="10">
        <f>+'Indice PondENGHO'!AN81/'Indice PondENGHO'!AN69-1</f>
        <v>1.1628475780445608</v>
      </c>
      <c r="AO83" s="3">
        <f>+'Indice PondENGHO'!AO81/'Indice PondENGHO'!AO69-1</f>
        <v>1.207052511758262</v>
      </c>
      <c r="AP83" s="3">
        <f>+'Indice PondENGHO'!AP81/'Indice PondENGHO'!AP69-1</f>
        <v>1.0986560838198667</v>
      </c>
      <c r="AQ83" s="3">
        <f>+'Indice PondENGHO'!AQ81/'Indice PondENGHO'!AQ69-1</f>
        <v>1.1113306590154419</v>
      </c>
      <c r="AR83" s="3">
        <f>+'Indice PondENGHO'!AR81/'Indice PondENGHO'!AR69-1</f>
        <v>1.1372762235394336</v>
      </c>
      <c r="AS83" s="3">
        <f>+'Indice PondENGHO'!AS81/'Indice PondENGHO'!AS69-1</f>
        <v>1.0872535578002824</v>
      </c>
      <c r="AT83" s="3">
        <f>+'Indice PondENGHO'!AT81/'Indice PondENGHO'!AT69-1</f>
        <v>0.99740919060379607</v>
      </c>
      <c r="AU83" s="3">
        <f>+'Indice PondENGHO'!AU81/'Indice PondENGHO'!AU69-1</f>
        <v>1.1882787197178128</v>
      </c>
      <c r="AV83" s="3">
        <f>+'Indice PondENGHO'!AV81/'Indice PondENGHO'!AV69-1</f>
        <v>1.1214078901081042</v>
      </c>
      <c r="AW83" s="3">
        <f>+'Indice PondENGHO'!AW81/'Indice PondENGHO'!AW69-1</f>
        <v>1.1120803951200688</v>
      </c>
      <c r="AX83" s="3">
        <f>+'Indice PondENGHO'!AX81/'Indice PondENGHO'!AX69-1</f>
        <v>1.291125749458887</v>
      </c>
      <c r="AY83" s="11">
        <f>+'Indice PondENGHO'!AY81/'Indice PondENGHO'!AY69-1</f>
        <v>1.1567525914939041</v>
      </c>
      <c r="AZ83" s="10">
        <f>+'Indice PondENGHO'!AZ81/'Indice PondENGHO'!AZ69-1</f>
        <v>1.1671566180438098</v>
      </c>
      <c r="BA83" s="3">
        <f>+'Indice PondENGHO'!BA81/'Indice PondENGHO'!BA69-1</f>
        <v>1.2024558004493735</v>
      </c>
      <c r="BB83" s="3">
        <f>+'Indice PondENGHO'!BB81/'Indice PondENGHO'!BB69-1</f>
        <v>1.1021179554419578</v>
      </c>
      <c r="BC83" s="3">
        <f>+'Indice PondENGHO'!BC81/'Indice PondENGHO'!BC69-1</f>
        <v>1.1108407979251411</v>
      </c>
      <c r="BD83" s="3">
        <f>+'Indice PondENGHO'!BD81/'Indice PondENGHO'!BD69-1</f>
        <v>1.1351543144677501</v>
      </c>
      <c r="BE83" s="3">
        <f>+'Indice PondENGHO'!BE81/'Indice PondENGHO'!BE69-1</f>
        <v>1.0801389190930362</v>
      </c>
      <c r="BF83" s="3">
        <f>+'Indice PondENGHO'!BF81/'Indice PondENGHO'!BF69-1</f>
        <v>1.0042015859106237</v>
      </c>
      <c r="BG83" s="3">
        <f>+'Indice PondENGHO'!BG81/'Indice PondENGHO'!BG69-1</f>
        <v>1.1913221330955741</v>
      </c>
      <c r="BH83" s="3">
        <f>+'Indice PondENGHO'!BH81/'Indice PondENGHO'!BH69-1</f>
        <v>1.1244810267952539</v>
      </c>
      <c r="BI83" s="3">
        <f>+'Indice PondENGHO'!BI81/'Indice PondENGHO'!BI69-1</f>
        <v>1.1200052142786681</v>
      </c>
      <c r="BJ83" s="3">
        <f>+'Indice PondENGHO'!BJ81/'Indice PondENGHO'!BJ69-1</f>
        <v>1.285283676937202</v>
      </c>
      <c r="BK83" s="11">
        <f>+'Indice PondENGHO'!BK81/'Indice PondENGHO'!BK69-1</f>
        <v>1.1603654927930585</v>
      </c>
      <c r="BL83" s="2">
        <f t="shared" ref="BL83" si="79">+A83</f>
        <v>45108</v>
      </c>
      <c r="BM83" s="3">
        <f>+'Indice PondENGHO'!BL81/'Indice PondENGHO'!BL69-1</f>
        <v>1.1362454983517947</v>
      </c>
      <c r="BN83" s="3">
        <f>+'Indice PondENGHO'!BM81/'Indice PondENGHO'!BM69-1</f>
        <v>1.1340785253600942</v>
      </c>
      <c r="BO83" s="3">
        <f>+'Indice PondENGHO'!BN81/'Indice PondENGHO'!BN69-1</f>
        <v>1.1343570716153377</v>
      </c>
      <c r="BP83" s="3">
        <f>+'Indice PondENGHO'!BO81/'Indice PondENGHO'!BO69-1</f>
        <v>1.1314135392894173</v>
      </c>
      <c r="BQ83" s="3">
        <f>+'Indice PondENGHO'!BP81/'Indice PondENGHO'!BP69-1</f>
        <v>1.1335763913745316</v>
      </c>
      <c r="BR83" s="10">
        <f>+'Indice PondENGHO'!BQ81/'Indice PondENGHO'!BQ69-1</f>
        <v>1.1606912351683354</v>
      </c>
      <c r="BS83" s="3">
        <f>+'Indice PondENGHO'!BR81/'Indice PondENGHO'!BR69-1</f>
        <v>1.2067391585414242</v>
      </c>
      <c r="BT83" s="3">
        <f>+'Indice PondENGHO'!BS81/'Indice PondENGHO'!BS69-1</f>
        <v>1.0979474966853155</v>
      </c>
      <c r="BU83" s="3">
        <f>+'Indice PondENGHO'!BT81/'Indice PondENGHO'!BT69-1</f>
        <v>1.1164061362213413</v>
      </c>
      <c r="BV83" s="3">
        <f>+'Indice PondENGHO'!BU81/'Indice PondENGHO'!BU69-1</f>
        <v>1.1379396013008742</v>
      </c>
      <c r="BW83" s="3">
        <f>+'Indice PondENGHO'!BV81/'Indice PondENGHO'!BV69-1</f>
        <v>1.0877284390341742</v>
      </c>
      <c r="BX83" s="3">
        <f>+'Indice PondENGHO'!BW81/'Indice PondENGHO'!BW69-1</f>
        <v>0.99700627002244424</v>
      </c>
      <c r="BY83" s="3">
        <f>+'Indice PondENGHO'!BX81/'Indice PondENGHO'!BX69-1</f>
        <v>1.1881536025499986</v>
      </c>
      <c r="BZ83" s="3">
        <f>+'Indice PondENGHO'!BY81/'Indice PondENGHO'!BY69-1</f>
        <v>1.1208174233097763</v>
      </c>
      <c r="CA83" s="3">
        <f>+'Indice PondENGHO'!BZ81/'Indice PondENGHO'!BZ69-1</f>
        <v>1.114943400701875</v>
      </c>
      <c r="CB83" s="3">
        <f>+'Indice PondENGHO'!CA81/'Indice PondENGHO'!CA69-1</f>
        <v>1.2908927155235261</v>
      </c>
      <c r="CC83" s="11">
        <f>+'Indice PondENGHO'!CB81/'Indice PondENGHO'!CB69-1</f>
        <v>1.1572493903792229</v>
      </c>
      <c r="CD83" s="3">
        <f>+'Indice PondENGHO'!CC81/'Indice PondENGHO'!CC69-1</f>
        <v>1.1336420308354822</v>
      </c>
      <c r="CE83" s="3">
        <f>+'Indice PondENGHO'!CD81/'Indice PondENGHO'!CD69-1</f>
        <v>1.1336420308354822</v>
      </c>
      <c r="CF83" s="3">
        <f>+'[3]Infla Interanual PondENGHO'!CD83</f>
        <v>1.1339021286876223</v>
      </c>
      <c r="CI83" s="74">
        <f t="shared" ref="CI83" si="80">+BM83-BQ83</f>
        <v>2.6691069772630804E-3</v>
      </c>
      <c r="CJ83" s="74">
        <f t="shared" si="3"/>
        <v>2.6691069772630804E-3</v>
      </c>
      <c r="CK83" s="74">
        <f t="shared" si="9"/>
        <v>0</v>
      </c>
    </row>
    <row r="84" spans="1:114" x14ac:dyDescent="0.25">
      <c r="A84" s="2">
        <f t="shared" ref="A84" si="81">+DATE(C84,B84,1)</f>
        <v>45139</v>
      </c>
      <c r="B84" s="1">
        <f t="shared" si="24"/>
        <v>8</v>
      </c>
      <c r="C84" s="1">
        <f t="shared" ref="C84" si="82">+IF(B84=1,C83+1,C83)</f>
        <v>2023</v>
      </c>
      <c r="D84" s="10">
        <f>+'Indice PondENGHO'!D82/'Indice PondENGHO'!D70-1</f>
        <v>1.3328016977801624</v>
      </c>
      <c r="E84" s="3">
        <f>+'Indice PondENGHO'!E82/'Indice PondENGHO'!E70-1</f>
        <v>1.2532243500961959</v>
      </c>
      <c r="F84" s="3">
        <f>+'Indice PondENGHO'!F82/'Indice PondENGHO'!F70-1</f>
        <v>1.0821445059648056</v>
      </c>
      <c r="G84" s="3">
        <f>+'Indice PondENGHO'!G82/'Indice PondENGHO'!G70-1</f>
        <v>1.1848723023978982</v>
      </c>
      <c r="H84" s="3">
        <f>+'Indice PondENGHO'!H82/'Indice PondENGHO'!H70-1</f>
        <v>1.2636239197802412</v>
      </c>
      <c r="I84" s="3">
        <f>+'Indice PondENGHO'!I82/'Indice PondENGHO'!I70-1</f>
        <v>1.2909733947107869</v>
      </c>
      <c r="J84" s="3">
        <f>+'Indice PondENGHO'!J82/'Indice PondENGHO'!J70-1</f>
        <v>1.0643291405428954</v>
      </c>
      <c r="K84" s="3">
        <f>+'Indice PondENGHO'!K82/'Indice PondENGHO'!K70-1</f>
        <v>1.1909047367576342</v>
      </c>
      <c r="L84" s="3">
        <f>+'Indice PondENGHO'!L82/'Indice PondENGHO'!L70-1</f>
        <v>1.2434827350216242</v>
      </c>
      <c r="M84" s="3">
        <f>+'Indice PondENGHO'!M82/'Indice PondENGHO'!M70-1</f>
        <v>1.1756578689193899</v>
      </c>
      <c r="N84" s="3">
        <f>+'Indice PondENGHO'!N82/'Indice PondENGHO'!N70-1</f>
        <v>1.4295637853810637</v>
      </c>
      <c r="O84" s="11">
        <f>+'Indice PondENGHO'!O82/'Indice PondENGHO'!O70-1</f>
        <v>1.1730016690083072</v>
      </c>
      <c r="P84" s="10">
        <f>+'Indice PondENGHO'!P82/'Indice PondENGHO'!P70-1</f>
        <v>1.3333926318215727</v>
      </c>
      <c r="Q84" s="3">
        <f>+'Indice PondENGHO'!Q82/'Indice PondENGHO'!Q70-1</f>
        <v>1.2380646389050241</v>
      </c>
      <c r="R84" s="3">
        <f>+'Indice PondENGHO'!R82/'Indice PondENGHO'!R70-1</f>
        <v>1.0823694393846708</v>
      </c>
      <c r="S84" s="3">
        <f>+'Indice PondENGHO'!S82/'Indice PondENGHO'!S70-1</f>
        <v>1.1846750950899829</v>
      </c>
      <c r="T84" s="3">
        <f>+'Indice PondENGHO'!T82/'Indice PondENGHO'!T70-1</f>
        <v>1.254890973939057</v>
      </c>
      <c r="U84" s="3">
        <f>+'Indice PondENGHO'!U82/'Indice PondENGHO'!U70-1</f>
        <v>1.2847421264806775</v>
      </c>
      <c r="V84" s="3">
        <f>+'Indice PondENGHO'!V82/'Indice PondENGHO'!V70-1</f>
        <v>1.0656274146899669</v>
      </c>
      <c r="W84" s="3">
        <f>+'Indice PondENGHO'!W82/'Indice PondENGHO'!W70-1</f>
        <v>1.1957430809308294</v>
      </c>
      <c r="X84" s="3">
        <f>+'Indice PondENGHO'!X82/'Indice PondENGHO'!X70-1</f>
        <v>1.2484825020711612</v>
      </c>
      <c r="Y84" s="3">
        <f>+'Indice PondENGHO'!Y82/'Indice PondENGHO'!Y70-1</f>
        <v>1.194035664941723</v>
      </c>
      <c r="Z84" s="3">
        <f>+'Indice PondENGHO'!Z82/'Indice PondENGHO'!Z70-1</f>
        <v>1.4249200099756241</v>
      </c>
      <c r="AA84" s="11">
        <f>+'Indice PondENGHO'!AA82/'Indice PondENGHO'!AA70-1</f>
        <v>1.1703359190143701</v>
      </c>
      <c r="AB84" s="10">
        <f>+'Indice PondENGHO'!AB82/'Indice PondENGHO'!AB70-1</f>
        <v>1.3334030805210437</v>
      </c>
      <c r="AC84" s="3">
        <f>+'Indice PondENGHO'!AC82/'Indice PondENGHO'!AC70-1</f>
        <v>1.2419123452485192</v>
      </c>
      <c r="AD84" s="3">
        <f>+'Indice PondENGHO'!AD82/'Indice PondENGHO'!AD70-1</f>
        <v>1.0826563631951105</v>
      </c>
      <c r="AE84" s="3">
        <f>+'Indice PondENGHO'!AE82/'Indice PondENGHO'!AE70-1</f>
        <v>1.1817282000906353</v>
      </c>
      <c r="AF84" s="3">
        <f>+'Indice PondENGHO'!AF82/'Indice PondENGHO'!AF70-1</f>
        <v>1.247851881735444</v>
      </c>
      <c r="AG84" s="3">
        <f>+'Indice PondENGHO'!AG82/'Indice PondENGHO'!AG70-1</f>
        <v>1.2820935974060688</v>
      </c>
      <c r="AH84" s="3">
        <f>+'Indice PondENGHO'!AH82/'Indice PondENGHO'!AH70-1</f>
        <v>1.0681027065019912</v>
      </c>
      <c r="AI84" s="3">
        <f>+'Indice PondENGHO'!AI82/'Indice PondENGHO'!AI70-1</f>
        <v>1.1995929032904429</v>
      </c>
      <c r="AJ84" s="3">
        <f>+'Indice PondENGHO'!AJ82/'Indice PondENGHO'!AJ70-1</f>
        <v>1.2502438158116593</v>
      </c>
      <c r="AK84" s="3">
        <f>+'Indice PondENGHO'!AK82/'Indice PondENGHO'!AK70-1</f>
        <v>1.2002183377373128</v>
      </c>
      <c r="AL84" s="3">
        <f>+'Indice PondENGHO'!AL82/'Indice PondENGHO'!AL70-1</f>
        <v>1.4234905340152459</v>
      </c>
      <c r="AM84" s="11">
        <f>+'Indice PondENGHO'!AM82/'Indice PondENGHO'!AM70-1</f>
        <v>1.1683306888323179</v>
      </c>
      <c r="AN84" s="10">
        <f>+'Indice PondENGHO'!AN82/'Indice PondENGHO'!AN70-1</f>
        <v>1.3333898347837052</v>
      </c>
      <c r="AO84" s="3">
        <f>+'Indice PondENGHO'!AO82/'Indice PondENGHO'!AO70-1</f>
        <v>1.2377339013524904</v>
      </c>
      <c r="AP84" s="3">
        <f>+'Indice PondENGHO'!AP82/'Indice PondENGHO'!AP70-1</f>
        <v>1.0858883569999298</v>
      </c>
      <c r="AQ84" s="3">
        <f>+'Indice PondENGHO'!AQ82/'Indice PondENGHO'!AQ70-1</f>
        <v>1.1853495106347003</v>
      </c>
      <c r="AR84" s="3">
        <f>+'Indice PondENGHO'!AR82/'Indice PondENGHO'!AR70-1</f>
        <v>1.2472915768560959</v>
      </c>
      <c r="AS84" s="3">
        <f>+'Indice PondENGHO'!AS82/'Indice PondENGHO'!AS70-1</f>
        <v>1.2740871361612052</v>
      </c>
      <c r="AT84" s="3">
        <f>+'Indice PondENGHO'!AT82/'Indice PondENGHO'!AT70-1</f>
        <v>1.0697821185783156</v>
      </c>
      <c r="AU84" s="3">
        <f>+'Indice PondENGHO'!AU82/'Indice PondENGHO'!AU70-1</f>
        <v>1.1965741199365763</v>
      </c>
      <c r="AV84" s="3">
        <f>+'Indice PondENGHO'!AV82/'Indice PondENGHO'!AV70-1</f>
        <v>1.2560065341815956</v>
      </c>
      <c r="AW84" s="3">
        <f>+'Indice PondENGHO'!AW82/'Indice PondENGHO'!AW70-1</f>
        <v>1.1963806007179598</v>
      </c>
      <c r="AX84" s="3">
        <f>+'Indice PondENGHO'!AX82/'Indice PondENGHO'!AX70-1</f>
        <v>1.4172196415647895</v>
      </c>
      <c r="AY84" s="11">
        <f>+'Indice PondENGHO'!AY82/'Indice PondENGHO'!AY70-1</f>
        <v>1.1708057633112108</v>
      </c>
      <c r="AZ84" s="10">
        <f>+'Indice PondENGHO'!AZ82/'Indice PondENGHO'!AZ70-1</f>
        <v>1.3356835936868259</v>
      </c>
      <c r="BA84" s="3">
        <f>+'Indice PondENGHO'!BA82/'Indice PondENGHO'!BA70-1</f>
        <v>1.2271653441589776</v>
      </c>
      <c r="BB84" s="3">
        <f>+'Indice PondENGHO'!BB82/'Indice PondENGHO'!BB70-1</f>
        <v>1.0892150002497085</v>
      </c>
      <c r="BC84" s="3">
        <f>+'Indice PondENGHO'!BC82/'Indice PondENGHO'!BC70-1</f>
        <v>1.1975220414168581</v>
      </c>
      <c r="BD84" s="3">
        <f>+'Indice PondENGHO'!BD82/'Indice PondENGHO'!BD70-1</f>
        <v>1.2466193599160031</v>
      </c>
      <c r="BE84" s="3">
        <f>+'Indice PondENGHO'!BE82/'Indice PondENGHO'!BE70-1</f>
        <v>1.2663592503446819</v>
      </c>
      <c r="BF84" s="3">
        <f>+'Indice PondENGHO'!BF82/'Indice PondENGHO'!BF70-1</f>
        <v>1.0731334483310961</v>
      </c>
      <c r="BG84" s="3">
        <f>+'Indice PondENGHO'!BG82/'Indice PondENGHO'!BG70-1</f>
        <v>1.1997516569088851</v>
      </c>
      <c r="BH84" s="3">
        <f>+'Indice PondENGHO'!BH82/'Indice PondENGHO'!BH70-1</f>
        <v>1.2605621877579236</v>
      </c>
      <c r="BI84" s="3">
        <f>+'Indice PondENGHO'!BI82/'Indice PondENGHO'!BI70-1</f>
        <v>1.21407739477872</v>
      </c>
      <c r="BJ84" s="3">
        <f>+'Indice PondENGHO'!BJ82/'Indice PondENGHO'!BJ70-1</f>
        <v>1.4104822530268533</v>
      </c>
      <c r="BK84" s="11">
        <f>+'Indice PondENGHO'!BK82/'Indice PondENGHO'!BK70-1</f>
        <v>1.1742663580256765</v>
      </c>
      <c r="BL84" s="2">
        <f t="shared" ref="BL84" si="83">+A84</f>
        <v>45139</v>
      </c>
      <c r="BM84" s="3">
        <f>+'Indice PondENGHO'!BL82/'Indice PondENGHO'!BL70-1</f>
        <v>1.2535452675876924</v>
      </c>
      <c r="BN84" s="3">
        <f>+'Indice PondENGHO'!BM82/'Indice PondENGHO'!BM70-1</f>
        <v>1.2448534106629774</v>
      </c>
      <c r="BO84" s="3">
        <f>+'Indice PondENGHO'!BN82/'Indice PondENGHO'!BN70-1</f>
        <v>1.2444333003273242</v>
      </c>
      <c r="BP84" s="3">
        <f>+'Indice PondENGHO'!BO82/'Indice PondENGHO'!BO70-1</f>
        <v>1.2388008141398679</v>
      </c>
      <c r="BQ84" s="3">
        <f>+'Indice PondENGHO'!BP82/'Indice PondENGHO'!BP70-1</f>
        <v>1.2399818284715929</v>
      </c>
      <c r="BR84" s="10">
        <f>+'Indice PondENGHO'!BQ82/'Indice PondENGHO'!BQ70-1</f>
        <v>1.3338009995335494</v>
      </c>
      <c r="BS84" s="3">
        <f>+'Indice PondENGHO'!BR82/'Indice PondENGHO'!BR70-1</f>
        <v>1.2373752621527654</v>
      </c>
      <c r="BT84" s="3">
        <f>+'Indice PondENGHO'!BS82/'Indice PondENGHO'!BS70-1</f>
        <v>1.0851539273420658</v>
      </c>
      <c r="BU84" s="3">
        <f>+'Indice PondENGHO'!BT82/'Indice PondENGHO'!BT70-1</f>
        <v>1.1885136164104639</v>
      </c>
      <c r="BV84" s="3">
        <f>+'Indice PondENGHO'!BU82/'Indice PondENGHO'!BU70-1</f>
        <v>1.2495024456751778</v>
      </c>
      <c r="BW84" s="3">
        <f>+'Indice PondENGHO'!BV82/'Indice PondENGHO'!BV70-1</f>
        <v>1.2748853467494929</v>
      </c>
      <c r="BX84" s="3">
        <f>+'Indice PondENGHO'!BW82/'Indice PondENGHO'!BW70-1</f>
        <v>1.0696288459050236</v>
      </c>
      <c r="BY84" s="3">
        <f>+'Indice PondENGHO'!BX82/'Indice PondENGHO'!BX70-1</f>
        <v>1.1972776383388299</v>
      </c>
      <c r="BZ84" s="3">
        <f>+'Indice PondENGHO'!BY82/'Indice PondENGHO'!BY70-1</f>
        <v>1.2543826273236718</v>
      </c>
      <c r="CA84" s="3">
        <f>+'Indice PondENGHO'!BZ82/'Indice PondENGHO'!BZ70-1</f>
        <v>1.2025827611572222</v>
      </c>
      <c r="CB84" s="3">
        <f>+'Indice PondENGHO'!CA82/'Indice PondENGHO'!CA70-1</f>
        <v>1.4174346265886482</v>
      </c>
      <c r="CC84" s="11">
        <f>+'Indice PondENGHO'!CB82/'Indice PondENGHO'!CB70-1</f>
        <v>1.1718240412869929</v>
      </c>
      <c r="CD84" s="3">
        <f>+'Indice PondENGHO'!CC82/'Indice PondENGHO'!CC70-1</f>
        <v>1.2429509490985549</v>
      </c>
      <c r="CE84" s="3">
        <f>+'Indice PondENGHO'!CD82/'Indice PondENGHO'!CD70-1</f>
        <v>1.2429509490985549</v>
      </c>
      <c r="CF84" s="3">
        <f>+'[3]Infla Interanual PondENGHO'!CD84</f>
        <v>1.2434042883570759</v>
      </c>
      <c r="CI84" s="74">
        <f t="shared" ref="CI84" si="84">+BM84-BQ84</f>
        <v>1.3563439116099474E-2</v>
      </c>
      <c r="CJ84" s="74">
        <f t="shared" si="3"/>
        <v>1.3563439116099474E-2</v>
      </c>
      <c r="CK84" s="74">
        <f t="shared" si="9"/>
        <v>0</v>
      </c>
    </row>
    <row r="85" spans="1:114" x14ac:dyDescent="0.25">
      <c r="A85" s="2">
        <f t="shared" ref="A85" si="85">+DATE(C85,B85,1)</f>
        <v>45170</v>
      </c>
      <c r="B85" s="1">
        <f t="shared" si="24"/>
        <v>9</v>
      </c>
      <c r="C85" s="1">
        <f t="shared" ref="C85" si="86">+IF(B85=1,C84+1,C84)</f>
        <v>2023</v>
      </c>
      <c r="D85" s="10">
        <f>+'Indice PondENGHO'!D83/'Indice PondENGHO'!D71-1</f>
        <v>1.5070755801597007</v>
      </c>
      <c r="E85" s="3">
        <f>+'Indice PondENGHO'!E83/'Indice PondENGHO'!E71-1</f>
        <v>1.2961229398330922</v>
      </c>
      <c r="F85" s="3">
        <f>+'Indice PondENGHO'!F83/'Indice PondENGHO'!F71-1</f>
        <v>1.1691138208101202</v>
      </c>
      <c r="G85" s="3">
        <f>+'Indice PondENGHO'!G83/'Indice PondENGHO'!G71-1</f>
        <v>1.2952742460128825</v>
      </c>
      <c r="H85" s="3">
        <f>+'Indice PondENGHO'!H83/'Indice PondENGHO'!H71-1</f>
        <v>1.4115622335743629</v>
      </c>
      <c r="I85" s="3">
        <f>+'Indice PondENGHO'!I83/'Indice PondENGHO'!I71-1</f>
        <v>1.409281619778266</v>
      </c>
      <c r="J85" s="3">
        <f>+'Indice PondENGHO'!J83/'Indice PondENGHO'!J71-1</f>
        <v>1.1719723512607723</v>
      </c>
      <c r="K85" s="3">
        <f>+'Indice PondENGHO'!K83/'Indice PondENGHO'!K71-1</f>
        <v>1.3433404478262703</v>
      </c>
      <c r="L85" s="3">
        <f>+'Indice PondENGHO'!L83/'Indice PondENGHO'!L71-1</f>
        <v>1.4571373752773837</v>
      </c>
      <c r="M85" s="3">
        <f>+'Indice PondENGHO'!M83/'Indice PondENGHO'!M71-1</f>
        <v>1.2723787258432644</v>
      </c>
      <c r="N85" s="3">
        <f>+'Indice PondENGHO'!N83/'Indice PondENGHO'!N71-1</f>
        <v>1.6115542103105227</v>
      </c>
      <c r="O85" s="11">
        <f>+'Indice PondENGHO'!O83/'Indice PondENGHO'!O71-1</f>
        <v>1.2712956534217326</v>
      </c>
      <c r="P85" s="10">
        <f>+'Indice PondENGHO'!P83/'Indice PondENGHO'!P71-1</f>
        <v>1.5051305663005978</v>
      </c>
      <c r="Q85" s="3">
        <f>+'Indice PondENGHO'!Q83/'Indice PondENGHO'!Q71-1</f>
        <v>1.2808067484508685</v>
      </c>
      <c r="R85" s="3">
        <f>+'Indice PondENGHO'!R83/'Indice PondENGHO'!R71-1</f>
        <v>1.1734739400822507</v>
      </c>
      <c r="S85" s="3">
        <f>+'Indice PondENGHO'!S83/'Indice PondENGHO'!S71-1</f>
        <v>1.2989600045959144</v>
      </c>
      <c r="T85" s="3">
        <f>+'Indice PondENGHO'!T83/'Indice PondENGHO'!T71-1</f>
        <v>1.3991330109389342</v>
      </c>
      <c r="U85" s="3">
        <f>+'Indice PondENGHO'!U83/'Indice PondENGHO'!U71-1</f>
        <v>1.403733667716466</v>
      </c>
      <c r="V85" s="3">
        <f>+'Indice PondENGHO'!V83/'Indice PondENGHO'!V71-1</f>
        <v>1.1707912201125628</v>
      </c>
      <c r="W85" s="3">
        <f>+'Indice PondENGHO'!W83/'Indice PondENGHO'!W71-1</f>
        <v>1.3487128374277835</v>
      </c>
      <c r="X85" s="3">
        <f>+'Indice PondENGHO'!X83/'Indice PondENGHO'!X71-1</f>
        <v>1.4617347614303284</v>
      </c>
      <c r="Y85" s="3">
        <f>+'Indice PondENGHO'!Y83/'Indice PondENGHO'!Y71-1</f>
        <v>1.3020246323303923</v>
      </c>
      <c r="Z85" s="3">
        <f>+'Indice PondENGHO'!Z83/'Indice PondENGHO'!Z71-1</f>
        <v>1.6120369475014682</v>
      </c>
      <c r="AA85" s="11">
        <f>+'Indice PondENGHO'!AA83/'Indice PondENGHO'!AA71-1</f>
        <v>1.2693218417680292</v>
      </c>
      <c r="AB85" s="10">
        <f>+'Indice PondENGHO'!AB83/'Indice PondENGHO'!AB71-1</f>
        <v>1.5034499529077396</v>
      </c>
      <c r="AC85" s="3">
        <f>+'Indice PondENGHO'!AC83/'Indice PondENGHO'!AC71-1</f>
        <v>1.2875201346419813</v>
      </c>
      <c r="AD85" s="3">
        <f>+'Indice PondENGHO'!AD83/'Indice PondENGHO'!AD71-1</f>
        <v>1.1746464277792703</v>
      </c>
      <c r="AE85" s="3">
        <f>+'Indice PondENGHO'!AE83/'Indice PondENGHO'!AE71-1</f>
        <v>1.2974472949723928</v>
      </c>
      <c r="AF85" s="3">
        <f>+'Indice PondENGHO'!AF83/'Indice PondENGHO'!AF71-1</f>
        <v>1.3902242527534479</v>
      </c>
      <c r="AG85" s="3">
        <f>+'Indice PondENGHO'!AG83/'Indice PondENGHO'!AG71-1</f>
        <v>1.4033908657101959</v>
      </c>
      <c r="AH85" s="3">
        <f>+'Indice PondENGHO'!AH83/'Indice PondENGHO'!AH71-1</f>
        <v>1.1724598168919198</v>
      </c>
      <c r="AI85" s="3">
        <f>+'Indice PondENGHO'!AI83/'Indice PondENGHO'!AI71-1</f>
        <v>1.3534596446983613</v>
      </c>
      <c r="AJ85" s="3">
        <f>+'Indice PondENGHO'!AJ83/'Indice PondENGHO'!AJ71-1</f>
        <v>1.4632896746211772</v>
      </c>
      <c r="AK85" s="3">
        <f>+'Indice PondENGHO'!AK83/'Indice PondENGHO'!AK71-1</f>
        <v>1.3101582946494466</v>
      </c>
      <c r="AL85" s="3">
        <f>+'Indice PondENGHO'!AL83/'Indice PondENGHO'!AL71-1</f>
        <v>1.6163112107916988</v>
      </c>
      <c r="AM85" s="11">
        <f>+'Indice PondENGHO'!AM83/'Indice PondENGHO'!AM71-1</f>
        <v>1.2669789650823429</v>
      </c>
      <c r="AN85" s="10">
        <f>+'Indice PondENGHO'!AN83/'Indice PondENGHO'!AN71-1</f>
        <v>1.5023291936549996</v>
      </c>
      <c r="AO85" s="3">
        <f>+'Indice PondENGHO'!AO83/'Indice PondENGHO'!AO71-1</f>
        <v>1.2824676169575242</v>
      </c>
      <c r="AP85" s="3">
        <f>+'Indice PondENGHO'!AP83/'Indice PondENGHO'!AP71-1</f>
        <v>1.1811191431453905</v>
      </c>
      <c r="AQ85" s="3">
        <f>+'Indice PondENGHO'!AQ83/'Indice PondENGHO'!AQ71-1</f>
        <v>1.3024276761103426</v>
      </c>
      <c r="AR85" s="3">
        <f>+'Indice PondENGHO'!AR83/'Indice PondENGHO'!AR71-1</f>
        <v>1.3892663008657631</v>
      </c>
      <c r="AS85" s="3">
        <f>+'Indice PondENGHO'!AS83/'Indice PondENGHO'!AS71-1</f>
        <v>1.3885275415743501</v>
      </c>
      <c r="AT85" s="3">
        <f>+'Indice PondENGHO'!AT83/'Indice PondENGHO'!AT71-1</f>
        <v>1.1695403271374367</v>
      </c>
      <c r="AU85" s="3">
        <f>+'Indice PondENGHO'!AU83/'Indice PondENGHO'!AU71-1</f>
        <v>1.3490978437153025</v>
      </c>
      <c r="AV85" s="3">
        <f>+'Indice PondENGHO'!AV83/'Indice PondENGHO'!AV71-1</f>
        <v>1.4688069960537318</v>
      </c>
      <c r="AW85" s="3">
        <f>+'Indice PondENGHO'!AW83/'Indice PondENGHO'!AW71-1</f>
        <v>1.3045174862343223</v>
      </c>
      <c r="AX85" s="3">
        <f>+'Indice PondENGHO'!AX83/'Indice PondENGHO'!AX71-1</f>
        <v>1.6141214798413648</v>
      </c>
      <c r="AY85" s="11">
        <f>+'Indice PondENGHO'!AY83/'Indice PondENGHO'!AY71-1</f>
        <v>1.2704541120654427</v>
      </c>
      <c r="AZ85" s="10">
        <f>+'Indice PondENGHO'!AZ83/'Indice PondENGHO'!AZ71-1</f>
        <v>1.5007308606429781</v>
      </c>
      <c r="BA85" s="3">
        <f>+'Indice PondENGHO'!BA83/'Indice PondENGHO'!BA71-1</f>
        <v>1.2701172152053539</v>
      </c>
      <c r="BB85" s="3">
        <f>+'Indice PondENGHO'!BB83/'Indice PondENGHO'!BB71-1</f>
        <v>1.1873892737442522</v>
      </c>
      <c r="BC85" s="3">
        <f>+'Indice PondENGHO'!BC83/'Indice PondENGHO'!BC71-1</f>
        <v>1.3167326547875509</v>
      </c>
      <c r="BD85" s="3">
        <f>+'Indice PondENGHO'!BD83/'Indice PondENGHO'!BD71-1</f>
        <v>1.3851170087260778</v>
      </c>
      <c r="BE85" s="3">
        <f>+'Indice PondENGHO'!BE83/'Indice PondENGHO'!BE71-1</f>
        <v>1.375876629101962</v>
      </c>
      <c r="BF85" s="3">
        <f>+'Indice PondENGHO'!BF83/'Indice PondENGHO'!BF71-1</f>
        <v>1.1679586367067043</v>
      </c>
      <c r="BG85" s="3">
        <f>+'Indice PondENGHO'!BG83/'Indice PondENGHO'!BG71-1</f>
        <v>1.3517526615504445</v>
      </c>
      <c r="BH85" s="3">
        <f>+'Indice PondENGHO'!BH83/'Indice PondENGHO'!BH71-1</f>
        <v>1.4743499708935888</v>
      </c>
      <c r="BI85" s="3">
        <f>+'Indice PondENGHO'!BI83/'Indice PondENGHO'!BI71-1</f>
        <v>1.3348038549266028</v>
      </c>
      <c r="BJ85" s="3">
        <f>+'Indice PondENGHO'!BJ83/'Indice PondENGHO'!BJ71-1</f>
        <v>1.6141654690723168</v>
      </c>
      <c r="BK85" s="11">
        <f>+'Indice PondENGHO'!BK83/'Indice PondENGHO'!BK71-1</f>
        <v>1.2766094770300214</v>
      </c>
      <c r="BL85" s="2">
        <f t="shared" ref="BL85" si="87">+A85</f>
        <v>45170</v>
      </c>
      <c r="BM85" s="3">
        <f>+'Indice PondENGHO'!BL83/'Indice PondENGHO'!BL71-1</f>
        <v>1.3978413402758791</v>
      </c>
      <c r="BN85" s="3">
        <f>+'Indice PondENGHO'!BM83/'Indice PondENGHO'!BM71-1</f>
        <v>1.3860905882070873</v>
      </c>
      <c r="BO85" s="3">
        <f>+'Indice PondENGHO'!BN83/'Indice PondENGHO'!BN71-1</f>
        <v>1.3857520414918398</v>
      </c>
      <c r="BP85" s="3">
        <f>+'Indice PondENGHO'!BO83/'Indice PondENGHO'!BO71-1</f>
        <v>1.3781641666375406</v>
      </c>
      <c r="BQ85" s="3">
        <f>+'Indice PondENGHO'!BP83/'Indice PondENGHO'!BP71-1</f>
        <v>1.3784297113327693</v>
      </c>
      <c r="BR85" s="10">
        <f>+'Indice PondENGHO'!BQ83/'Indice PondENGHO'!BQ71-1</f>
        <v>1.5035814509248788</v>
      </c>
      <c r="BS85" s="3">
        <f>+'Indice PondENGHO'!BR83/'Indice PondENGHO'!BR71-1</f>
        <v>1.2810997111669802</v>
      </c>
      <c r="BT85" s="3">
        <f>+'Indice PondENGHO'!BS83/'Indice PondENGHO'!BS71-1</f>
        <v>1.1788133395042673</v>
      </c>
      <c r="BU85" s="3">
        <f>+'Indice PondENGHO'!BT83/'Indice PondENGHO'!BT71-1</f>
        <v>1.3047822245251068</v>
      </c>
      <c r="BV85" s="3">
        <f>+'Indice PondENGHO'!BU83/'Indice PondENGHO'!BU71-1</f>
        <v>1.3909059324296416</v>
      </c>
      <c r="BW85" s="3">
        <f>+'Indice PondENGHO'!BV83/'Indice PondENGHO'!BV71-1</f>
        <v>1.3893508055707984</v>
      </c>
      <c r="BX85" s="3">
        <f>+'Indice PondENGHO'!BW83/'Indice PondENGHO'!BW71-1</f>
        <v>1.1698448702838347</v>
      </c>
      <c r="BY85" s="3">
        <f>+'Indice PondENGHO'!BX83/'Indice PondENGHO'!BX71-1</f>
        <v>1.3499773405170177</v>
      </c>
      <c r="BZ85" s="3">
        <f>+'Indice PondENGHO'!BY83/'Indice PondENGHO'!BY71-1</f>
        <v>1.467744253359621</v>
      </c>
      <c r="CA85" s="3">
        <f>+'Indice PondENGHO'!BZ83/'Indice PondENGHO'!BZ71-1</f>
        <v>1.3153799644428639</v>
      </c>
      <c r="CB85" s="3">
        <f>+'Indice PondENGHO'!CA83/'Indice PondENGHO'!CA71-1</f>
        <v>1.6140220148356716</v>
      </c>
      <c r="CC85" s="11">
        <f>+'Indice PondENGHO'!CB83/'Indice PondENGHO'!CB71-1</f>
        <v>1.2720772736462078</v>
      </c>
      <c r="CD85" s="3">
        <f>+'Indice PondENGHO'!CC83/'Indice PondENGHO'!CC71-1</f>
        <v>1.3832791888092206</v>
      </c>
      <c r="CE85" s="3">
        <f>+'Indice PondENGHO'!CD83/'Indice PondENGHO'!CD71-1</f>
        <v>1.3832791888092206</v>
      </c>
      <c r="CF85" s="3">
        <f>+'[3]Infla Interanual PondENGHO'!CD85</f>
        <v>1.3829465977686417</v>
      </c>
      <c r="CI85" s="74">
        <f t="shared" ref="CI85" si="88">+BM85-BQ85</f>
        <v>1.9411628943109882E-2</v>
      </c>
      <c r="CJ85" s="74">
        <f t="shared" si="3"/>
        <v>1.9411628943109882E-2</v>
      </c>
      <c r="CK85" s="74">
        <f t="shared" si="9"/>
        <v>0</v>
      </c>
    </row>
    <row r="86" spans="1:114" x14ac:dyDescent="0.25">
      <c r="A86" s="2">
        <f t="shared" ref="A86" si="89">+DATE(C86,B86,1)</f>
        <v>45200</v>
      </c>
      <c r="B86" s="1">
        <f t="shared" si="24"/>
        <v>10</v>
      </c>
      <c r="C86" s="1">
        <f t="shared" ref="C86" si="90">+IF(B86=1,C85+1,C85)</f>
        <v>2023</v>
      </c>
      <c r="D86" s="10">
        <f>+'Indice PondENGHO'!D84/'Indice PondENGHO'!D72-1</f>
        <v>1.5379732772602268</v>
      </c>
      <c r="E86" s="3">
        <f>+'Indice PondENGHO'!E84/'Indice PondENGHO'!E72-1</f>
        <v>1.3907645107175708</v>
      </c>
      <c r="F86" s="3">
        <f>+'Indice PondENGHO'!F84/'Indice PondENGHO'!F72-1</f>
        <v>1.2491511028006852</v>
      </c>
      <c r="G86" s="3">
        <f>+'Indice PondENGHO'!G84/'Indice PondENGHO'!G72-1</f>
        <v>1.2914731064859035</v>
      </c>
      <c r="H86" s="3">
        <f>+'Indice PondENGHO'!H84/'Indice PondENGHO'!H72-1</f>
        <v>1.5373844759139246</v>
      </c>
      <c r="I86" s="3">
        <f>+'Indice PondENGHO'!I84/'Indice PondENGHO'!I72-1</f>
        <v>1.3636373974731391</v>
      </c>
      <c r="J86" s="3">
        <f>+'Indice PondENGHO'!J84/'Indice PondENGHO'!J72-1</f>
        <v>1.2173243315852784</v>
      </c>
      <c r="K86" s="3">
        <f>+'Indice PondENGHO'!K84/'Indice PondENGHO'!K72-1</f>
        <v>1.3541210803363186</v>
      </c>
      <c r="L86" s="3">
        <f>+'Indice PondENGHO'!L84/'Indice PondENGHO'!L72-1</f>
        <v>1.5453472482692958</v>
      </c>
      <c r="M86" s="3">
        <f>+'Indice PondENGHO'!M84/'Indice PondENGHO'!M72-1</f>
        <v>1.2623874574384808</v>
      </c>
      <c r="N86" s="3">
        <f>+'Indice PondENGHO'!N84/'Indice PondENGHO'!N72-1</f>
        <v>1.6507076461570658</v>
      </c>
      <c r="O86" s="11">
        <f>+'Indice PondENGHO'!O84/'Indice PondENGHO'!O72-1</f>
        <v>1.3053920347523587</v>
      </c>
      <c r="P86" s="10">
        <f>+'Indice PondENGHO'!P84/'Indice PondENGHO'!P72-1</f>
        <v>1.538521861734762</v>
      </c>
      <c r="Q86" s="3">
        <f>+'Indice PondENGHO'!Q84/'Indice PondENGHO'!Q72-1</f>
        <v>1.3773528071438936</v>
      </c>
      <c r="R86" s="3">
        <f>+'Indice PondENGHO'!R84/'Indice PondENGHO'!R72-1</f>
        <v>1.2584197740683361</v>
      </c>
      <c r="S86" s="3">
        <f>+'Indice PondENGHO'!S84/'Indice PondENGHO'!S72-1</f>
        <v>1.3016857930507961</v>
      </c>
      <c r="T86" s="3">
        <f>+'Indice PondENGHO'!T84/'Indice PondENGHO'!T72-1</f>
        <v>1.5294413225035286</v>
      </c>
      <c r="U86" s="3">
        <f>+'Indice PondENGHO'!U84/'Indice PondENGHO'!U72-1</f>
        <v>1.3574938200940809</v>
      </c>
      <c r="V86" s="3">
        <f>+'Indice PondENGHO'!V84/'Indice PondENGHO'!V72-1</f>
        <v>1.217730522554211</v>
      </c>
      <c r="W86" s="3">
        <f>+'Indice PondENGHO'!W84/'Indice PondENGHO'!W72-1</f>
        <v>1.3586663354179023</v>
      </c>
      <c r="X86" s="3">
        <f>+'Indice PondENGHO'!X84/'Indice PondENGHO'!X72-1</f>
        <v>1.544681473966504</v>
      </c>
      <c r="Y86" s="3">
        <f>+'Indice PondENGHO'!Y84/'Indice PondENGHO'!Y72-1</f>
        <v>1.276242335578075</v>
      </c>
      <c r="Z86" s="3">
        <f>+'Indice PondENGHO'!Z84/'Indice PondENGHO'!Z72-1</f>
        <v>1.6491974560941385</v>
      </c>
      <c r="AA86" s="11">
        <f>+'Indice PondENGHO'!AA84/'Indice PondENGHO'!AA72-1</f>
        <v>1.3017149582354004</v>
      </c>
      <c r="AB86" s="10">
        <f>+'Indice PondENGHO'!AB84/'Indice PondENGHO'!AB72-1</f>
        <v>1.5383967974514974</v>
      </c>
      <c r="AC86" s="3">
        <f>+'Indice PondENGHO'!AC84/'Indice PondENGHO'!AC72-1</f>
        <v>1.3829241036813693</v>
      </c>
      <c r="AD86" s="3">
        <f>+'Indice PondENGHO'!AD84/'Indice PondENGHO'!AD72-1</f>
        <v>1.2625017819241613</v>
      </c>
      <c r="AE86" s="3">
        <f>+'Indice PondENGHO'!AE84/'Indice PondENGHO'!AE72-1</f>
        <v>1.3048442154272308</v>
      </c>
      <c r="AF86" s="3">
        <f>+'Indice PondENGHO'!AF84/'Indice PondENGHO'!AF72-1</f>
        <v>1.5197318322095263</v>
      </c>
      <c r="AG86" s="3">
        <f>+'Indice PondENGHO'!AG84/'Indice PondENGHO'!AG72-1</f>
        <v>1.3579218791118763</v>
      </c>
      <c r="AH86" s="3">
        <f>+'Indice PondENGHO'!AH84/'Indice PondENGHO'!AH72-1</f>
        <v>1.2238026331245129</v>
      </c>
      <c r="AI86" s="3">
        <f>+'Indice PondENGHO'!AI84/'Indice PondENGHO'!AI72-1</f>
        <v>1.3631442982699262</v>
      </c>
      <c r="AJ86" s="3">
        <f>+'Indice PondENGHO'!AJ84/'Indice PondENGHO'!AJ72-1</f>
        <v>1.5434704255472305</v>
      </c>
      <c r="AK86" s="3">
        <f>+'Indice PondENGHO'!AK84/'Indice PondENGHO'!AK72-1</f>
        <v>1.2810197374891881</v>
      </c>
      <c r="AL86" s="3">
        <f>+'Indice PondENGHO'!AL84/'Indice PondENGHO'!AL72-1</f>
        <v>1.6497663431806844</v>
      </c>
      <c r="AM86" s="11">
        <f>+'Indice PondENGHO'!AM84/'Indice PondENGHO'!AM72-1</f>
        <v>1.3003565315472492</v>
      </c>
      <c r="AN86" s="10">
        <f>+'Indice PondENGHO'!AN84/'Indice PondENGHO'!AN72-1</f>
        <v>1.5376500934636788</v>
      </c>
      <c r="AO86" s="3">
        <f>+'Indice PondENGHO'!AO84/'Indice PondENGHO'!AO72-1</f>
        <v>1.3783412544095426</v>
      </c>
      <c r="AP86" s="3">
        <f>+'Indice PondENGHO'!AP84/'Indice PondENGHO'!AP72-1</f>
        <v>1.270285195499544</v>
      </c>
      <c r="AQ86" s="3">
        <f>+'Indice PondENGHO'!AQ84/'Indice PondENGHO'!AQ72-1</f>
        <v>1.3113393409614491</v>
      </c>
      <c r="AR86" s="3">
        <f>+'Indice PondENGHO'!AR84/'Indice PondENGHO'!AR72-1</f>
        <v>1.5189209873553224</v>
      </c>
      <c r="AS86" s="3">
        <f>+'Indice PondENGHO'!AS84/'Indice PondENGHO'!AS72-1</f>
        <v>1.3433087529667689</v>
      </c>
      <c r="AT86" s="3">
        <f>+'Indice PondENGHO'!AT84/'Indice PondENGHO'!AT72-1</f>
        <v>1.2222291490710067</v>
      </c>
      <c r="AU86" s="3">
        <f>+'Indice PondENGHO'!AU84/'Indice PondENGHO'!AU72-1</f>
        <v>1.3587277874413184</v>
      </c>
      <c r="AV86" s="3">
        <f>+'Indice PondENGHO'!AV84/'Indice PondENGHO'!AV72-1</f>
        <v>1.5499488491081452</v>
      </c>
      <c r="AW86" s="3">
        <f>+'Indice PondENGHO'!AW84/'Indice PondENGHO'!AW72-1</f>
        <v>1.2763066671100982</v>
      </c>
      <c r="AX86" s="3">
        <f>+'Indice PondENGHO'!AX84/'Indice PondENGHO'!AX72-1</f>
        <v>1.6460641607131983</v>
      </c>
      <c r="AY86" s="11">
        <f>+'Indice PondENGHO'!AY84/'Indice PondENGHO'!AY72-1</f>
        <v>1.2992040958987556</v>
      </c>
      <c r="AZ86" s="10">
        <f>+'Indice PondENGHO'!AZ84/'Indice PondENGHO'!AZ72-1</f>
        <v>1.5375694254602559</v>
      </c>
      <c r="BA86" s="3">
        <f>+'Indice PondENGHO'!BA84/'Indice PondENGHO'!BA72-1</f>
        <v>1.3672199241857625</v>
      </c>
      <c r="BB86" s="3">
        <f>+'Indice PondENGHO'!BB84/'Indice PondENGHO'!BB72-1</f>
        <v>1.2789125117195566</v>
      </c>
      <c r="BC86" s="3">
        <f>+'Indice PondENGHO'!BC84/'Indice PondENGHO'!BC72-1</f>
        <v>1.3284628872956148</v>
      </c>
      <c r="BD86" s="3">
        <f>+'Indice PondENGHO'!BD84/'Indice PondENGHO'!BD72-1</f>
        <v>1.521005815771431</v>
      </c>
      <c r="BE86" s="3">
        <f>+'Indice PondENGHO'!BE84/'Indice PondENGHO'!BE72-1</f>
        <v>1.3310352903389111</v>
      </c>
      <c r="BF86" s="3">
        <f>+'Indice PondENGHO'!BF84/'Indice PondENGHO'!BF72-1</f>
        <v>1.2241735965421654</v>
      </c>
      <c r="BG86" s="3">
        <f>+'Indice PondENGHO'!BG84/'Indice PondENGHO'!BG72-1</f>
        <v>1.3599918192204865</v>
      </c>
      <c r="BH86" s="3">
        <f>+'Indice PondENGHO'!BH84/'Indice PondENGHO'!BH72-1</f>
        <v>1.554558817819601</v>
      </c>
      <c r="BI86" s="3">
        <f>+'Indice PondENGHO'!BI84/'Indice PondENGHO'!BI72-1</f>
        <v>1.2908557524562911</v>
      </c>
      <c r="BJ86" s="3">
        <f>+'Indice PondENGHO'!BJ84/'Indice PondENGHO'!BJ72-1</f>
        <v>1.6422962349996864</v>
      </c>
      <c r="BK86" s="11">
        <f>+'Indice PondENGHO'!BK84/'Indice PondENGHO'!BK72-1</f>
        <v>1.3001412576360005</v>
      </c>
      <c r="BL86" s="2">
        <f t="shared" ref="BL86" si="91">+A86</f>
        <v>45200</v>
      </c>
      <c r="BM86" s="3">
        <f>+'Indice PondENGHO'!BL84/'Indice PondENGHO'!BL72-1</f>
        <v>1.4389315710421293</v>
      </c>
      <c r="BN86" s="3">
        <f>+'Indice PondENGHO'!BM84/'Indice PondENGHO'!BM72-1</f>
        <v>1.4290741933365405</v>
      </c>
      <c r="BO86" s="3">
        <f>+'Indice PondENGHO'!BN84/'Indice PondENGHO'!BN72-1</f>
        <v>1.4281597123267402</v>
      </c>
      <c r="BP86" s="3">
        <f>+'Indice PondENGHO'!BO84/'Indice PondENGHO'!BO72-1</f>
        <v>1.4213299565272841</v>
      </c>
      <c r="BQ86" s="3">
        <f>+'Indice PondENGHO'!BP84/'Indice PondENGHO'!BP72-1</f>
        <v>1.422612844798778</v>
      </c>
      <c r="BR86" s="10">
        <f>+'Indice PondENGHO'!BQ84/'Indice PondENGHO'!BQ72-1</f>
        <v>1.5380022074098894</v>
      </c>
      <c r="BS86" s="3">
        <f>+'Indice PondENGHO'!BR84/'Indice PondENGHO'!BR72-1</f>
        <v>1.3772272168303559</v>
      </c>
      <c r="BT86" s="3">
        <f>+'Indice PondENGHO'!BS84/'Indice PondENGHO'!BS72-1</f>
        <v>1.2664632566787706</v>
      </c>
      <c r="BU86" s="3">
        <f>+'Indice PondENGHO'!BT84/'Indice PondENGHO'!BT72-1</f>
        <v>1.3118271527324668</v>
      </c>
      <c r="BV86" s="3">
        <f>+'Indice PondENGHO'!BU84/'Indice PondENGHO'!BU72-1</f>
        <v>1.5228804346886409</v>
      </c>
      <c r="BW86" s="3">
        <f>+'Indice PondENGHO'!BV84/'Indice PondENGHO'!BV72-1</f>
        <v>1.3440800117117617</v>
      </c>
      <c r="BX86" s="3">
        <f>+'Indice PondENGHO'!BW84/'Indice PondENGHO'!BW72-1</f>
        <v>1.222103248252818</v>
      </c>
      <c r="BY86" s="3">
        <f>+'Indice PondENGHO'!BX84/'Indice PondENGHO'!BX72-1</f>
        <v>1.3594086275203154</v>
      </c>
      <c r="BZ86" s="3">
        <f>+'Indice PondENGHO'!BY84/'Indice PondENGHO'!BY72-1</f>
        <v>1.5493776635046301</v>
      </c>
      <c r="CA86" s="3">
        <f>+'Indice PondENGHO'!BZ84/'Indice PondENGHO'!BZ72-1</f>
        <v>1.2821337966923196</v>
      </c>
      <c r="CB86" s="3">
        <f>+'Indice PondENGHO'!CA84/'Indice PondENGHO'!CA72-1</f>
        <v>1.6458895188648444</v>
      </c>
      <c r="CC86" s="11">
        <f>+'Indice PondENGHO'!CB84/'Indice PondENGHO'!CB72-1</f>
        <v>1.3007051575397375</v>
      </c>
      <c r="CD86" s="3">
        <f>+'Indice PondENGHO'!CC84/'Indice PondENGHO'!CC72-1</f>
        <v>1.4263458202215138</v>
      </c>
      <c r="CE86" s="3">
        <f>+'Indice PondENGHO'!CD84/'Indice PondENGHO'!CD72-1</f>
        <v>1.4263458202215138</v>
      </c>
      <c r="CF86" s="3">
        <f>+'[3]Infla Interanual PondENGHO'!CD86</f>
        <v>1.4261601945107976</v>
      </c>
      <c r="CI86" s="74">
        <f t="shared" ref="CI86" si="92">+BM86-BQ86</f>
        <v>1.6318726243351289E-2</v>
      </c>
      <c r="CJ86" s="74">
        <f t="shared" si="3"/>
        <v>1.6318726243351289E-2</v>
      </c>
      <c r="CK86" s="74">
        <f t="shared" si="9"/>
        <v>0</v>
      </c>
    </row>
    <row r="87" spans="1:114" x14ac:dyDescent="0.25">
      <c r="A87" s="2">
        <f t="shared" ref="A87" si="93">+DATE(C87,B87,1)</f>
        <v>45231</v>
      </c>
      <c r="B87" s="1">
        <f t="shared" si="24"/>
        <v>11</v>
      </c>
      <c r="C87" s="1">
        <f t="shared" ref="C87" si="94">+IF(B87=1,C86+1,C86)</f>
        <v>2023</v>
      </c>
      <c r="D87" s="10">
        <f>+'Indice PondENGHO'!D85/'Indice PondENGHO'!D73-1</f>
        <v>1.8228642576976926</v>
      </c>
      <c r="E87" s="3">
        <f>+'Indice PondENGHO'!E85/'Indice PondENGHO'!E73-1</f>
        <v>1.5119542313493906</v>
      </c>
      <c r="F87" s="3">
        <f>+'Indice PondENGHO'!F85/'Indice PondENGHO'!F73-1</f>
        <v>1.3758309361170933</v>
      </c>
      <c r="G87" s="3">
        <f>+'Indice PondENGHO'!G85/'Indice PondENGHO'!G73-1</f>
        <v>1.2790677728390025</v>
      </c>
      <c r="H87" s="3">
        <f>+'Indice PondENGHO'!H85/'Indice PondENGHO'!H73-1</f>
        <v>1.7128202463139037</v>
      </c>
      <c r="I87" s="3">
        <f>+'Indice PondENGHO'!I85/'Indice PondENGHO'!I73-1</f>
        <v>1.6177804829532847</v>
      </c>
      <c r="J87" s="3">
        <f>+'Indice PondENGHO'!J85/'Indice PondENGHO'!J73-1</f>
        <v>1.3143748130218174</v>
      </c>
      <c r="K87" s="3">
        <f>+'Indice PondENGHO'!K85/'Indice PondENGHO'!K73-1</f>
        <v>1.5515129009741395</v>
      </c>
      <c r="L87" s="3">
        <f>+'Indice PondENGHO'!L85/'Indice PondENGHO'!L73-1</f>
        <v>1.755569954357914</v>
      </c>
      <c r="M87" s="3">
        <f>+'Indice PondENGHO'!M85/'Indice PondENGHO'!M73-1</f>
        <v>1.3644885798658115</v>
      </c>
      <c r="N87" s="3">
        <f>+'Indice PondENGHO'!N85/'Indice PondENGHO'!N73-1</f>
        <v>1.8099646992378093</v>
      </c>
      <c r="O87" s="11">
        <f>+'Indice PondENGHO'!O85/'Indice PondENGHO'!O73-1</f>
        <v>1.4303083919255468</v>
      </c>
      <c r="P87" s="10">
        <f>+'Indice PondENGHO'!P85/'Indice PondENGHO'!P73-1</f>
        <v>1.8296044284001391</v>
      </c>
      <c r="Q87" s="3">
        <f>+'Indice PondENGHO'!Q85/'Indice PondENGHO'!Q73-1</f>
        <v>1.4997843818365473</v>
      </c>
      <c r="R87" s="3">
        <f>+'Indice PondENGHO'!R85/'Indice PondENGHO'!R73-1</f>
        <v>1.3824354717104015</v>
      </c>
      <c r="S87" s="3">
        <f>+'Indice PondENGHO'!S85/'Indice PondENGHO'!S73-1</f>
        <v>1.2824434465205501</v>
      </c>
      <c r="T87" s="3">
        <f>+'Indice PondENGHO'!T85/'Indice PondENGHO'!T73-1</f>
        <v>1.7006840994055206</v>
      </c>
      <c r="U87" s="3">
        <f>+'Indice PondENGHO'!U85/'Indice PondENGHO'!U73-1</f>
        <v>1.6162003954153845</v>
      </c>
      <c r="V87" s="3">
        <f>+'Indice PondENGHO'!V85/'Indice PondENGHO'!V73-1</f>
        <v>1.3110841050602784</v>
      </c>
      <c r="W87" s="3">
        <f>+'Indice PondENGHO'!W85/'Indice PondENGHO'!W73-1</f>
        <v>1.5531409676008399</v>
      </c>
      <c r="X87" s="3">
        <f>+'Indice PondENGHO'!X85/'Indice PondENGHO'!X73-1</f>
        <v>1.7611682876499599</v>
      </c>
      <c r="Y87" s="3">
        <f>+'Indice PondENGHO'!Y85/'Indice PondENGHO'!Y73-1</f>
        <v>1.3925484144409599</v>
      </c>
      <c r="Z87" s="3">
        <f>+'Indice PondENGHO'!Z85/'Indice PondENGHO'!Z73-1</f>
        <v>1.8105051741459675</v>
      </c>
      <c r="AA87" s="11">
        <f>+'Indice PondENGHO'!AA85/'Indice PondENGHO'!AA73-1</f>
        <v>1.4249280579199275</v>
      </c>
      <c r="AB87" s="10">
        <f>+'Indice PondENGHO'!AB85/'Indice PondENGHO'!AB73-1</f>
        <v>1.8336561752732234</v>
      </c>
      <c r="AC87" s="3">
        <f>+'Indice PondENGHO'!AC85/'Indice PondENGHO'!AC73-1</f>
        <v>1.5035694373079993</v>
      </c>
      <c r="AD87" s="3">
        <f>+'Indice PondENGHO'!AD85/'Indice PondENGHO'!AD73-1</f>
        <v>1.3859208773386364</v>
      </c>
      <c r="AE87" s="3">
        <f>+'Indice PondENGHO'!AE85/'Indice PondENGHO'!AE73-1</f>
        <v>1.2800565156830874</v>
      </c>
      <c r="AF87" s="3">
        <f>+'Indice PondENGHO'!AF85/'Indice PondENGHO'!AF73-1</f>
        <v>1.6890314557902317</v>
      </c>
      <c r="AG87" s="3">
        <f>+'Indice PondENGHO'!AG85/'Indice PondENGHO'!AG73-1</f>
        <v>1.6123383804129405</v>
      </c>
      <c r="AH87" s="3">
        <f>+'Indice PondENGHO'!AH85/'Indice PondENGHO'!AH73-1</f>
        <v>1.3187534970939465</v>
      </c>
      <c r="AI87" s="3">
        <f>+'Indice PondENGHO'!AI85/'Indice PondENGHO'!AI73-1</f>
        <v>1.55688201068729</v>
      </c>
      <c r="AJ87" s="3">
        <f>+'Indice PondENGHO'!AJ85/'Indice PondENGHO'!AJ73-1</f>
        <v>1.763928248282939</v>
      </c>
      <c r="AK87" s="3">
        <f>+'Indice PondENGHO'!AK85/'Indice PondENGHO'!AK73-1</f>
        <v>1.400303821531526</v>
      </c>
      <c r="AL87" s="3">
        <f>+'Indice PondENGHO'!AL85/'Indice PondENGHO'!AL73-1</f>
        <v>1.8131118532148074</v>
      </c>
      <c r="AM87" s="11">
        <f>+'Indice PondENGHO'!AM85/'Indice PondENGHO'!AM73-1</f>
        <v>1.4223701615486966</v>
      </c>
      <c r="AN87" s="10">
        <f>+'Indice PondENGHO'!AN85/'Indice PondENGHO'!AN73-1</f>
        <v>1.8355063421929123</v>
      </c>
      <c r="AO87" s="3">
        <f>+'Indice PondENGHO'!AO85/'Indice PondENGHO'!AO73-1</f>
        <v>1.4989114475917993</v>
      </c>
      <c r="AP87" s="3">
        <f>+'Indice PondENGHO'!AP85/'Indice PondENGHO'!AP73-1</f>
        <v>1.3917590749483759</v>
      </c>
      <c r="AQ87" s="3">
        <f>+'Indice PondENGHO'!AQ85/'Indice PondENGHO'!AQ73-1</f>
        <v>1.282609738653302</v>
      </c>
      <c r="AR87" s="3">
        <f>+'Indice PondENGHO'!AR85/'Indice PondENGHO'!AR73-1</f>
        <v>1.6883115534955349</v>
      </c>
      <c r="AS87" s="3">
        <f>+'Indice PondENGHO'!AS85/'Indice PondENGHO'!AS73-1</f>
        <v>1.6112756216673989</v>
      </c>
      <c r="AT87" s="3">
        <f>+'Indice PondENGHO'!AT85/'Indice PondENGHO'!AT73-1</f>
        <v>1.3123468948140093</v>
      </c>
      <c r="AU87" s="3">
        <f>+'Indice PondENGHO'!AU85/'Indice PondENGHO'!AU73-1</f>
        <v>1.5507866348460171</v>
      </c>
      <c r="AV87" s="3">
        <f>+'Indice PondENGHO'!AV85/'Indice PondENGHO'!AV73-1</f>
        <v>1.7714320076050996</v>
      </c>
      <c r="AW87" s="3">
        <f>+'Indice PondENGHO'!AW85/'Indice PondENGHO'!AW73-1</f>
        <v>1.3925896042171764</v>
      </c>
      <c r="AX87" s="3">
        <f>+'Indice PondENGHO'!AX85/'Indice PondENGHO'!AX73-1</f>
        <v>1.8102798036448848</v>
      </c>
      <c r="AY87" s="11">
        <f>+'Indice PondENGHO'!AY85/'Indice PondENGHO'!AY73-1</f>
        <v>1.4219810570143161</v>
      </c>
      <c r="AZ87" s="10">
        <f>+'Indice PondENGHO'!AZ85/'Indice PondENGHO'!AZ73-1</f>
        <v>1.8410267633056652</v>
      </c>
      <c r="BA87" s="3">
        <f>+'Indice PondENGHO'!BA85/'Indice PondENGHO'!BA73-1</f>
        <v>1.4889227338141091</v>
      </c>
      <c r="BB87" s="3">
        <f>+'Indice PondENGHO'!BB85/'Indice PondENGHO'!BB73-1</f>
        <v>1.3985351885800017</v>
      </c>
      <c r="BC87" s="3">
        <f>+'Indice PondENGHO'!BC85/'Indice PondENGHO'!BC73-1</f>
        <v>1.2848969759217406</v>
      </c>
      <c r="BD87" s="3">
        <f>+'Indice PondENGHO'!BD85/'Indice PondENGHO'!BD73-1</f>
        <v>1.6887170081879352</v>
      </c>
      <c r="BE87" s="3">
        <f>+'Indice PondENGHO'!BE85/'Indice PondENGHO'!BE73-1</f>
        <v>1.6089017821837488</v>
      </c>
      <c r="BF87" s="3">
        <f>+'Indice PondENGHO'!BF85/'Indice PondENGHO'!BF73-1</f>
        <v>1.312513042609246</v>
      </c>
      <c r="BG87" s="3">
        <f>+'Indice PondENGHO'!BG85/'Indice PondENGHO'!BG73-1</f>
        <v>1.5530982371142104</v>
      </c>
      <c r="BH87" s="3">
        <f>+'Indice PondENGHO'!BH85/'Indice PondENGHO'!BH73-1</f>
        <v>1.7808525808466213</v>
      </c>
      <c r="BI87" s="3">
        <f>+'Indice PondENGHO'!BI85/'Indice PondENGHO'!BI73-1</f>
        <v>1.4166847767483142</v>
      </c>
      <c r="BJ87" s="3">
        <f>+'Indice PondENGHO'!BJ85/'Indice PondENGHO'!BJ73-1</f>
        <v>1.8090404208987709</v>
      </c>
      <c r="BK87" s="11">
        <f>+'Indice PondENGHO'!BK85/'Indice PondENGHO'!BK73-1</f>
        <v>1.4239066070563418</v>
      </c>
      <c r="BL87" s="2">
        <f t="shared" ref="BL87" si="95">+A87</f>
        <v>45231</v>
      </c>
      <c r="BM87" s="3">
        <f>+'Indice PondENGHO'!BL85/'Indice PondENGHO'!BL73-1</f>
        <v>1.6355990587012252</v>
      </c>
      <c r="BN87" s="3">
        <f>+'Indice PondENGHO'!BM85/'Indice PondENGHO'!BM73-1</f>
        <v>1.6168299620679782</v>
      </c>
      <c r="BO87" s="3">
        <f>+'Indice PondENGHO'!BN85/'Indice PondENGHO'!BN73-1</f>
        <v>1.6155553146365098</v>
      </c>
      <c r="BP87" s="3">
        <f>+'Indice PondENGHO'!BO85/'Indice PondENGHO'!BO73-1</f>
        <v>1.6030194794157309</v>
      </c>
      <c r="BQ87" s="3">
        <f>+'Indice PondENGHO'!BP85/'Indice PondENGHO'!BP73-1</f>
        <v>1.5989058255987594</v>
      </c>
      <c r="BR87" s="10">
        <f>+'Indice PondENGHO'!BQ85/'Indice PondENGHO'!BQ73-1</f>
        <v>1.832975666631286</v>
      </c>
      <c r="BS87" s="3">
        <f>+'Indice PondENGHO'!BR85/'Indice PondENGHO'!BR73-1</f>
        <v>1.498588338251392</v>
      </c>
      <c r="BT87" s="3">
        <f>+'Indice PondENGHO'!BS85/'Indice PondENGHO'!BS73-1</f>
        <v>1.3889063691454129</v>
      </c>
      <c r="BU87" s="3">
        <f>+'Indice PondENGHO'!BT85/'Indice PondENGHO'!BT73-1</f>
        <v>1.2824528609440966</v>
      </c>
      <c r="BV87" s="3">
        <f>+'Indice PondENGHO'!BU85/'Indice PondENGHO'!BU73-1</f>
        <v>1.692323501815308</v>
      </c>
      <c r="BW87" s="3">
        <f>+'Indice PondENGHO'!BV85/'Indice PondENGHO'!BV73-1</f>
        <v>1.6115852064325269</v>
      </c>
      <c r="BX87" s="3">
        <f>+'Indice PondENGHO'!BW85/'Indice PondENGHO'!BW73-1</f>
        <v>1.3134464492490623</v>
      </c>
      <c r="BY87" s="3">
        <f>+'Indice PondENGHO'!BX85/'Indice PondENGHO'!BX73-1</f>
        <v>1.5531303257489055</v>
      </c>
      <c r="BZ87" s="3">
        <f>+'Indice PondENGHO'!BY85/'Indice PondENGHO'!BY73-1</f>
        <v>1.7705853631499537</v>
      </c>
      <c r="CA87" s="3">
        <f>+'Indice PondENGHO'!BZ85/'Indice PondENGHO'!BZ73-1</f>
        <v>1.4019301361180072</v>
      </c>
      <c r="CB87" s="3">
        <f>+'Indice PondENGHO'!CA85/'Indice PondENGHO'!CA73-1</f>
        <v>1.8102315781595326</v>
      </c>
      <c r="CC87" s="11">
        <f>+'Indice PondENGHO'!CB85/'Indice PondENGHO'!CB73-1</f>
        <v>1.4239923818055531</v>
      </c>
      <c r="CD87" s="3">
        <f>+'Indice PondENGHO'!CC85/'Indice PondENGHO'!CC73-1</f>
        <v>1.6101177053556226</v>
      </c>
      <c r="CE87" s="3">
        <f>+'Indice PondENGHO'!CD85/'Indice PondENGHO'!CD73-1</f>
        <v>1.6101177053556226</v>
      </c>
      <c r="CF87" s="3">
        <f>+'[3]Infla Interanual PondENGHO'!CD87</f>
        <v>1.6090922291889496</v>
      </c>
      <c r="CI87" s="74">
        <f t="shared" ref="CI87" si="96">+BM87-BQ87</f>
        <v>3.6693233102465861E-2</v>
      </c>
      <c r="CJ87" s="74">
        <f t="shared" si="3"/>
        <v>3.6693233102465861E-2</v>
      </c>
      <c r="CK87" s="74">
        <f t="shared" si="9"/>
        <v>0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7:BQ80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2:BQ8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6:BQ8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2:CC8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6:CC8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3609-8CE6-459D-85EC-BE28DB4262FC}">
  <sheetPr>
    <tabColor theme="9" tint="0.39997558519241921"/>
  </sheetPr>
  <dimension ref="A1:ER86"/>
  <sheetViews>
    <sheetView zoomScale="120" zoomScaleNormal="115" workbookViewId="0">
      <pane xSplit="3" ySplit="2" topLeftCell="BE70" activePane="bottomRight" state="frozen"/>
      <selection pane="topRight" activeCell="D1" sqref="D1"/>
      <selection pane="bottomLeft" activeCell="A3" sqref="A3"/>
      <selection pane="bottomRight" activeCell="A86" sqref="A86:XFD86"/>
    </sheetView>
  </sheetViews>
  <sheetFormatPr baseColWidth="10" defaultColWidth="8" defaultRowHeight="12.75" x14ac:dyDescent="0.2"/>
  <cols>
    <col min="1" max="58" width="8" style="55"/>
    <col min="59" max="87" width="8" style="55" hidden="1" customWidth="1"/>
    <col min="88" max="100" width="8" style="55"/>
    <col min="101" max="101" width="6.5703125" style="55" bestFit="1" customWidth="1"/>
    <col min="102" max="118" width="6.5703125" style="55" customWidth="1"/>
    <col min="119" max="138" width="8" style="55"/>
    <col min="139" max="139" width="11.140625" style="55" bestFit="1" customWidth="1"/>
    <col min="140" max="16384" width="8" style="55"/>
  </cols>
  <sheetData>
    <row r="1" spans="1:135" ht="13.5" thickBot="1" x14ac:dyDescent="0.25">
      <c r="D1" s="55">
        <v>0.12213077797204581</v>
      </c>
      <c r="E1" s="55">
        <v>0.15522292106174912</v>
      </c>
      <c r="F1" s="55">
        <v>0.17671654683960294</v>
      </c>
      <c r="G1" s="55">
        <v>0.22275586925395036</v>
      </c>
      <c r="H1" s="55">
        <v>0.32317388487265175</v>
      </c>
      <c r="K1" s="56" t="s">
        <v>132</v>
      </c>
      <c r="S1" s="56">
        <v>34.475013732910156</v>
      </c>
      <c r="T1" s="55">
        <v>27.694015502929688</v>
      </c>
      <c r="U1" s="55">
        <v>25.375776290893555</v>
      </c>
      <c r="V1" s="55">
        <v>21.080661773681641</v>
      </c>
      <c r="W1" s="55">
        <v>15.698500633239746</v>
      </c>
      <c r="Y1" s="56" t="s">
        <v>133</v>
      </c>
      <c r="AE1" s="64">
        <v>34.475013732910156</v>
      </c>
      <c r="AF1" s="65">
        <v>2.2236170768737793</v>
      </c>
      <c r="AG1" s="65">
        <v>7.9922947883605957</v>
      </c>
      <c r="AH1" s="65">
        <v>14.191224098205566</v>
      </c>
      <c r="AI1" s="65">
        <v>4.1193418502807617</v>
      </c>
      <c r="AJ1" s="65">
        <v>4.1856107711791992</v>
      </c>
      <c r="AK1" s="65">
        <v>10.388893127441406</v>
      </c>
      <c r="AL1" s="65">
        <v>5.0157270431518555</v>
      </c>
      <c r="AM1" s="65">
        <v>7.702176570892334</v>
      </c>
      <c r="AN1" s="65">
        <v>1.6482053995132446</v>
      </c>
      <c r="AO1" s="65">
        <v>4.388763427734375</v>
      </c>
      <c r="AP1" s="66">
        <v>3.6691303253173828</v>
      </c>
      <c r="AQ1" s="57"/>
      <c r="AS1" s="58">
        <v>15.698500633239746</v>
      </c>
      <c r="AT1" s="59">
        <v>1.8403748273849487</v>
      </c>
      <c r="AU1" s="59">
        <v>5.9696140289306641</v>
      </c>
      <c r="AV1" s="59">
        <v>14.619551658630371</v>
      </c>
      <c r="AW1" s="59">
        <v>6.9953794479370117</v>
      </c>
      <c r="AX1" s="59">
        <v>7.9965476989746094</v>
      </c>
      <c r="AY1" s="59">
        <v>15.644683837890625</v>
      </c>
      <c r="AZ1" s="59">
        <v>4.5556302070617676</v>
      </c>
      <c r="BA1" s="59">
        <v>9.7462596893310547</v>
      </c>
      <c r="BB1" s="59">
        <v>3.7638986110687256</v>
      </c>
      <c r="BC1" s="59">
        <v>8.1615171432495117</v>
      </c>
      <c r="BD1" s="60">
        <v>5.0080423355102539</v>
      </c>
      <c r="BG1" s="55" t="s">
        <v>134</v>
      </c>
      <c r="BV1" s="55" t="s">
        <v>135</v>
      </c>
      <c r="CK1" s="115" t="s">
        <v>134</v>
      </c>
      <c r="CL1" s="115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Z1" s="115" t="s">
        <v>135</v>
      </c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P1" s="115" t="s">
        <v>148</v>
      </c>
      <c r="DQ1" s="115"/>
      <c r="DR1" s="115"/>
      <c r="DS1" s="115"/>
      <c r="DT1" s="115"/>
      <c r="DU1" s="115"/>
      <c r="DV1" s="115"/>
      <c r="DW1" s="115"/>
      <c r="DX1" s="115"/>
      <c r="DY1" s="115"/>
      <c r="DZ1" s="115"/>
      <c r="EA1" s="115"/>
    </row>
    <row r="2" spans="1:135" s="67" customFormat="1" ht="79.5" thickBot="1" x14ac:dyDescent="0.3">
      <c r="A2" s="85" t="str">
        <f>+'Indice PondENGHO'!A1</f>
        <v>Period</v>
      </c>
      <c r="B2" s="85" t="str">
        <f>+'Indice PondENGHO'!B1</f>
        <v>Mes</v>
      </c>
      <c r="C2" s="85" t="str">
        <f>+'Indice PondENGHO'!C1</f>
        <v>Anio</v>
      </c>
      <c r="D2" s="67" t="str">
        <f>+'Indice PondENGHO'!BL1</f>
        <v>ipc_quintil1</v>
      </c>
      <c r="E2" s="67" t="str">
        <f>+'Indice PondENGHO'!BM1</f>
        <v>ipc_quintil2</v>
      </c>
      <c r="F2" s="67" t="str">
        <f>+'Indice PondENGHO'!BN1</f>
        <v>ipc_quintil3</v>
      </c>
      <c r="G2" s="67" t="str">
        <f>+'Indice PondENGHO'!BO1</f>
        <v>ipc_quintil4</v>
      </c>
      <c r="H2" s="67" t="str">
        <f>+'Indice PondENGHO'!BP1</f>
        <v>ipc_quintil5</v>
      </c>
      <c r="I2" s="67" t="str">
        <f>+'Indice PondENGHO'!CD1</f>
        <v>ipc_sum_i</v>
      </c>
      <c r="K2" s="68" t="s">
        <v>82</v>
      </c>
      <c r="L2" s="68" t="s">
        <v>83</v>
      </c>
      <c r="M2" s="68" t="s">
        <v>84</v>
      </c>
      <c r="N2" s="68" t="s">
        <v>85</v>
      </c>
      <c r="O2" s="68" t="s">
        <v>86</v>
      </c>
      <c r="P2" s="69" t="s">
        <v>130</v>
      </c>
      <c r="Q2" s="69" t="s">
        <v>131</v>
      </c>
      <c r="S2" s="67" t="str">
        <f>+'Indice PondENGHO'!D1</f>
        <v>ipc_d1_i1</v>
      </c>
      <c r="T2" s="67" t="str">
        <f>+'Indice PondENGHO'!P1</f>
        <v>ipc_d2_i1</v>
      </c>
      <c r="U2" s="67" t="str">
        <f>+'Indice PondENGHO'!AB1</f>
        <v>ipc_d3_i1</v>
      </c>
      <c r="V2" s="67" t="str">
        <f>+'Indice PondENGHO'!AN1</f>
        <v>ipc_d4_i1</v>
      </c>
      <c r="W2" s="67" t="str">
        <f>+'Indice PondENGHO'!AZ1</f>
        <v>ipc_d5_i1</v>
      </c>
      <c r="Y2" s="68" t="s">
        <v>82</v>
      </c>
      <c r="Z2" s="68" t="s">
        <v>83</v>
      </c>
      <c r="AA2" s="68" t="s">
        <v>84</v>
      </c>
      <c r="AB2" s="68" t="s">
        <v>85</v>
      </c>
      <c r="AC2" s="68" t="s">
        <v>86</v>
      </c>
      <c r="AE2" s="67" t="str">
        <f>+'Indice PondENGHO'!D1</f>
        <v>ipc_d1_i1</v>
      </c>
      <c r="AF2" s="67" t="str">
        <f>+'Indice PondENGHO'!E1</f>
        <v>ipc_d1_i2</v>
      </c>
      <c r="AG2" s="67" t="str">
        <f>+'Indice PondENGHO'!F1</f>
        <v>ipc_d1_i3</v>
      </c>
      <c r="AH2" s="67" t="str">
        <f>+'Indice PondENGHO'!G1</f>
        <v>ipc_d1_i4</v>
      </c>
      <c r="AI2" s="67" t="str">
        <f>+'Indice PondENGHO'!H1</f>
        <v>ipc_d1_i5</v>
      </c>
      <c r="AJ2" s="67" t="str">
        <f>+'Indice PondENGHO'!I1</f>
        <v>ipc_d1_i6</v>
      </c>
      <c r="AK2" s="67" t="str">
        <f>+'Indice PondENGHO'!J1</f>
        <v>ipc_d1_i7</v>
      </c>
      <c r="AL2" s="67" t="str">
        <f>+'Indice PondENGHO'!K1</f>
        <v>ipc_d1_i8</v>
      </c>
      <c r="AM2" s="67" t="str">
        <f>+'Indice PondENGHO'!L1</f>
        <v>ipc_d1_i9</v>
      </c>
      <c r="AN2" s="67" t="str">
        <f>+'Indice PondENGHO'!M1</f>
        <v>ipc_d1_i10</v>
      </c>
      <c r="AO2" s="67" t="str">
        <f>+'Indice PondENGHO'!N1</f>
        <v>ipc_d1_i11</v>
      </c>
      <c r="AP2" s="67" t="str">
        <f>+'Indice PondENGHO'!O1</f>
        <v>ipc_d1_i12</v>
      </c>
      <c r="AQ2" s="67" t="str">
        <f>+D2</f>
        <v>ipc_quintil1</v>
      </c>
      <c r="AS2" s="67" t="str">
        <f>+'Indice PondENGHO'!AZ1</f>
        <v>ipc_d5_i1</v>
      </c>
      <c r="AT2" s="67" t="str">
        <f>+'Indice PondENGHO'!BA1</f>
        <v>ipc_d5_i2</v>
      </c>
      <c r="AU2" s="67" t="str">
        <f>+'Indice PondENGHO'!BB1</f>
        <v>ipc_d5_i3</v>
      </c>
      <c r="AV2" s="67" t="str">
        <f>+'Indice PondENGHO'!BC1</f>
        <v>ipc_d5_i4</v>
      </c>
      <c r="AW2" s="67" t="str">
        <f>+'Indice PondENGHO'!BD1</f>
        <v>ipc_d5_i5</v>
      </c>
      <c r="AX2" s="67" t="str">
        <f>+'Indice PondENGHO'!BE1</f>
        <v>ipc_d5_i6</v>
      </c>
      <c r="AY2" s="67" t="str">
        <f>+'Indice PondENGHO'!BF1</f>
        <v>ipc_d5_i7</v>
      </c>
      <c r="AZ2" s="67" t="str">
        <f>+'Indice PondENGHO'!BG1</f>
        <v>ipc_d5_i8</v>
      </c>
      <c r="BA2" s="67" t="str">
        <f>+'Indice PondENGHO'!BH1</f>
        <v>ipc_d5_i9</v>
      </c>
      <c r="BB2" s="67" t="str">
        <f>+'Indice PondENGHO'!BI1</f>
        <v>ipc_d5_i10</v>
      </c>
      <c r="BC2" s="67" t="str">
        <f>+'Indice PondENGHO'!BJ1</f>
        <v>ipc_d5_i11</v>
      </c>
      <c r="BD2" s="67" t="str">
        <f>+'Indice PondENGHO'!BK1</f>
        <v>ipc_d5_i12</v>
      </c>
      <c r="BE2" s="67" t="str">
        <f>+H2</f>
        <v>ipc_quintil5</v>
      </c>
      <c r="BG2" s="70" t="s">
        <v>88</v>
      </c>
      <c r="BH2" s="71" t="s">
        <v>89</v>
      </c>
      <c r="BI2" s="71" t="s">
        <v>90</v>
      </c>
      <c r="BJ2" s="71" t="s">
        <v>91</v>
      </c>
      <c r="BK2" s="71" t="s">
        <v>92</v>
      </c>
      <c r="BL2" s="71" t="s">
        <v>93</v>
      </c>
      <c r="BM2" s="71" t="s">
        <v>94</v>
      </c>
      <c r="BN2" s="71" t="s">
        <v>95</v>
      </c>
      <c r="BO2" s="71" t="s">
        <v>96</v>
      </c>
      <c r="BP2" s="71" t="s">
        <v>97</v>
      </c>
      <c r="BQ2" s="71" t="s">
        <v>98</v>
      </c>
      <c r="BR2" s="72" t="s">
        <v>99</v>
      </c>
      <c r="BS2" s="73" t="s">
        <v>109</v>
      </c>
      <c r="BT2" s="77"/>
      <c r="BV2" s="70" t="s">
        <v>88</v>
      </c>
      <c r="BW2" s="71" t="s">
        <v>89</v>
      </c>
      <c r="BX2" s="71" t="s">
        <v>90</v>
      </c>
      <c r="BY2" s="71" t="s">
        <v>91</v>
      </c>
      <c r="BZ2" s="71" t="s">
        <v>92</v>
      </c>
      <c r="CA2" s="71" t="s">
        <v>93</v>
      </c>
      <c r="CB2" s="71" t="s">
        <v>94</v>
      </c>
      <c r="CC2" s="71" t="s">
        <v>95</v>
      </c>
      <c r="CD2" s="71" t="s">
        <v>96</v>
      </c>
      <c r="CE2" s="71" t="s">
        <v>97</v>
      </c>
      <c r="CF2" s="71" t="s">
        <v>98</v>
      </c>
      <c r="CG2" s="72" t="s">
        <v>99</v>
      </c>
      <c r="CH2" s="78"/>
      <c r="CK2" s="70" t="s">
        <v>88</v>
      </c>
      <c r="CL2" s="71" t="s">
        <v>89</v>
      </c>
      <c r="CM2" s="71" t="s">
        <v>90</v>
      </c>
      <c r="CN2" s="71" t="s">
        <v>91</v>
      </c>
      <c r="CO2" s="71" t="s">
        <v>92</v>
      </c>
      <c r="CP2" s="71" t="s">
        <v>93</v>
      </c>
      <c r="CQ2" s="71" t="s">
        <v>94</v>
      </c>
      <c r="CR2" s="71" t="s">
        <v>95</v>
      </c>
      <c r="CS2" s="71" t="s">
        <v>96</v>
      </c>
      <c r="CT2" s="71" t="s">
        <v>97</v>
      </c>
      <c r="CU2" s="71" t="s">
        <v>98</v>
      </c>
      <c r="CV2" s="72" t="s">
        <v>99</v>
      </c>
      <c r="CZ2" s="70" t="s">
        <v>88</v>
      </c>
      <c r="DA2" s="71" t="s">
        <v>89</v>
      </c>
      <c r="DB2" s="71" t="s">
        <v>90</v>
      </c>
      <c r="DC2" s="71" t="s">
        <v>91</v>
      </c>
      <c r="DD2" s="71" t="s">
        <v>92</v>
      </c>
      <c r="DE2" s="71" t="s">
        <v>93</v>
      </c>
      <c r="DF2" s="71" t="s">
        <v>94</v>
      </c>
      <c r="DG2" s="71" t="s">
        <v>95</v>
      </c>
      <c r="DH2" s="71" t="s">
        <v>96</v>
      </c>
      <c r="DI2" s="71" t="s">
        <v>97</v>
      </c>
      <c r="DJ2" s="71" t="s">
        <v>98</v>
      </c>
      <c r="DK2" s="72" t="s">
        <v>99</v>
      </c>
      <c r="DO2" s="67" t="s">
        <v>149</v>
      </c>
      <c r="DP2" s="70" t="s">
        <v>88</v>
      </c>
      <c r="DQ2" s="71" t="s">
        <v>89</v>
      </c>
      <c r="DR2" s="71" t="s">
        <v>90</v>
      </c>
      <c r="DS2" s="71" t="s">
        <v>91</v>
      </c>
      <c r="DT2" s="71" t="s">
        <v>92</v>
      </c>
      <c r="DU2" s="71" t="s">
        <v>93</v>
      </c>
      <c r="DV2" s="71" t="s">
        <v>94</v>
      </c>
      <c r="DW2" s="71" t="s">
        <v>95</v>
      </c>
      <c r="DX2" s="71" t="s">
        <v>96</v>
      </c>
      <c r="DY2" s="71" t="s">
        <v>97</v>
      </c>
      <c r="DZ2" s="71" t="s">
        <v>98</v>
      </c>
      <c r="EA2" s="72" t="s">
        <v>99</v>
      </c>
      <c r="EB2" s="67" t="s">
        <v>150</v>
      </c>
    </row>
    <row r="3" spans="1:135" x14ac:dyDescent="0.2">
      <c r="A3" s="61">
        <f>+'Indice PondENGHO'!A2</f>
        <v>42705</v>
      </c>
      <c r="B3" s="55">
        <f>+'Indice PondENGHO'!B2</f>
        <v>12</v>
      </c>
      <c r="C3" s="55">
        <f>+'Indice PondENGHO'!C2</f>
        <v>2016</v>
      </c>
      <c r="D3" s="62">
        <f>+'Indice PondENGHO'!BL2</f>
        <v>100</v>
      </c>
      <c r="E3" s="62">
        <f>+'Indice PondENGHO'!BM2</f>
        <v>100</v>
      </c>
      <c r="F3" s="62">
        <f>+'Indice PondENGHO'!BN2</f>
        <v>100</v>
      </c>
      <c r="G3" s="62">
        <f>+'Indice PondENGHO'!BO2</f>
        <v>100</v>
      </c>
      <c r="H3" s="62">
        <f>+'Indice PondENGHO'!BP2</f>
        <v>100</v>
      </c>
      <c r="I3" s="62">
        <f>+'Indice PondENGHO'!CD2</f>
        <v>100</v>
      </c>
      <c r="S3" s="62">
        <f>+'Indice PondENGHO'!D2</f>
        <v>100</v>
      </c>
      <c r="T3" s="62">
        <f>+'Indice PondENGHO'!P2</f>
        <v>100</v>
      </c>
      <c r="U3" s="62">
        <f>+'Indice PondENGHO'!AB2</f>
        <v>100</v>
      </c>
      <c r="V3" s="62">
        <f>+'Indice PondENGHO'!AN2</f>
        <v>100</v>
      </c>
      <c r="W3" s="62">
        <f>+'Indice PondENGHO'!AZ2</f>
        <v>100</v>
      </c>
      <c r="AE3" s="62">
        <f>+'Indice PondENGHO'!D2</f>
        <v>100</v>
      </c>
      <c r="AF3" s="62">
        <f>+'Indice PondENGHO'!E2</f>
        <v>100</v>
      </c>
      <c r="AG3" s="62">
        <f>+'Indice PondENGHO'!F2</f>
        <v>100</v>
      </c>
      <c r="AH3" s="62">
        <f>+'Indice PondENGHO'!G2</f>
        <v>100</v>
      </c>
      <c r="AI3" s="62">
        <f>+'Indice PondENGHO'!H2</f>
        <v>100</v>
      </c>
      <c r="AJ3" s="62">
        <f>+'Indice PondENGHO'!I2</f>
        <v>100</v>
      </c>
      <c r="AK3" s="62">
        <f>+'Indice PondENGHO'!J2</f>
        <v>100</v>
      </c>
      <c r="AL3" s="62">
        <f>+'Indice PondENGHO'!K2</f>
        <v>100</v>
      </c>
      <c r="AM3" s="62">
        <f>+'Indice PondENGHO'!L2</f>
        <v>100</v>
      </c>
      <c r="AN3" s="62">
        <f>+'Indice PondENGHO'!M2</f>
        <v>100</v>
      </c>
      <c r="AO3" s="62">
        <f>+'Indice PondENGHO'!N2</f>
        <v>100</v>
      </c>
      <c r="AP3" s="62">
        <f>+'Indice PondENGHO'!O2</f>
        <v>100</v>
      </c>
      <c r="AQ3" s="62">
        <f t="shared" ref="AQ3:AQ66" si="0">+D3</f>
        <v>100</v>
      </c>
      <c r="AR3" s="62"/>
      <c r="AS3" s="62">
        <f>+'Indice PondENGHO'!AZ2</f>
        <v>100</v>
      </c>
      <c r="AT3" s="62">
        <f>+'Indice PondENGHO'!BA2</f>
        <v>100</v>
      </c>
      <c r="AU3" s="62">
        <f>+'Indice PondENGHO'!BB2</f>
        <v>100</v>
      </c>
      <c r="AV3" s="62">
        <f>+'Indice PondENGHO'!BC2</f>
        <v>100</v>
      </c>
      <c r="AW3" s="62">
        <f>+'Indice PondENGHO'!BD2</f>
        <v>100</v>
      </c>
      <c r="AX3" s="62">
        <f>+'Indice PondENGHO'!BE2</f>
        <v>100</v>
      </c>
      <c r="AY3" s="62">
        <f>+'Indice PondENGHO'!BF2</f>
        <v>100</v>
      </c>
      <c r="AZ3" s="62">
        <f>+'Indice PondENGHO'!BG2</f>
        <v>100</v>
      </c>
      <c r="BA3" s="62">
        <f>+'Indice PondENGHO'!BH2</f>
        <v>100</v>
      </c>
      <c r="BB3" s="62">
        <f>+'Indice PondENGHO'!BI2</f>
        <v>100</v>
      </c>
      <c r="BC3" s="62">
        <f>+'Indice PondENGHO'!BJ2</f>
        <v>100</v>
      </c>
      <c r="BD3" s="62">
        <f>+'Indice PondENGHO'!BK2</f>
        <v>100</v>
      </c>
      <c r="BE3" s="62">
        <f t="shared" ref="BE3:BE66" si="1">+H3</f>
        <v>100</v>
      </c>
      <c r="DO3" s="61">
        <f t="shared" ref="DO3:DO66" si="2">+A3</f>
        <v>42705</v>
      </c>
    </row>
    <row r="4" spans="1:135" x14ac:dyDescent="0.2">
      <c r="A4" s="61">
        <f>+'Indice PondENGHO'!A3</f>
        <v>42736</v>
      </c>
      <c r="B4" s="55">
        <f>+'Indice PondENGHO'!B3</f>
        <v>1</v>
      </c>
      <c r="C4" s="55">
        <f>+'Indice PondENGHO'!C3</f>
        <v>2017</v>
      </c>
      <c r="D4" s="62">
        <f>+'Indice PondENGHO'!BL3</f>
        <v>101.61908721923828</v>
      </c>
      <c r="E4" s="62">
        <f>+'Indice PondENGHO'!BM3</f>
        <v>101.68077850341797</v>
      </c>
      <c r="F4" s="62">
        <f>+'Indice PondENGHO'!BN3</f>
        <v>101.74388122558594</v>
      </c>
      <c r="G4" s="62">
        <f>+'Indice PondENGHO'!BO3</f>
        <v>101.80078125</v>
      </c>
      <c r="H4" s="62">
        <f>+'Indice PondENGHO'!BP3</f>
        <v>101.87610626220703</v>
      </c>
      <c r="I4" s="62">
        <f>+'Indice PondENGHO'!CD3</f>
        <v>101.77423095703125</v>
      </c>
      <c r="K4" s="63"/>
      <c r="L4" s="63"/>
      <c r="M4" s="63"/>
      <c r="N4" s="63"/>
      <c r="O4" s="63"/>
      <c r="P4" s="63"/>
      <c r="Q4" s="63"/>
      <c r="S4" s="62">
        <f>+'Indice PondENGHO'!D3</f>
        <v>100.95684814453125</v>
      </c>
      <c r="T4" s="62">
        <f>+'Indice PondENGHO'!P3</f>
        <v>100.92316436767578</v>
      </c>
      <c r="U4" s="62">
        <f>+'Indice PondENGHO'!AB3</f>
        <v>100.89429473876953</v>
      </c>
      <c r="V4" s="62">
        <f>+'Indice PondENGHO'!AN3</f>
        <v>100.88336181640625</v>
      </c>
      <c r="W4" s="62">
        <f>+'Indice PondENGHO'!AZ3</f>
        <v>100.84565734863281</v>
      </c>
      <c r="Y4" s="63"/>
      <c r="Z4" s="63"/>
      <c r="AA4" s="63"/>
      <c r="AB4" s="63"/>
      <c r="AC4" s="63"/>
      <c r="AE4" s="62">
        <f>+'Indice PondENGHO'!D3</f>
        <v>100.95684814453125</v>
      </c>
      <c r="AF4" s="62">
        <f>+'Indice PondENGHO'!E3</f>
        <v>100.62062072753906</v>
      </c>
      <c r="AG4" s="62">
        <f>+'Indice PondENGHO'!F3</f>
        <v>101.95632934570313</v>
      </c>
      <c r="AH4" s="62">
        <f>+'Indice PondENGHO'!G3</f>
        <v>101.75705718994141</v>
      </c>
      <c r="AI4" s="62">
        <f>+'Indice PondENGHO'!H3</f>
        <v>101.40763854980469</v>
      </c>
      <c r="AJ4" s="62">
        <f>+'Indice PondENGHO'!I3</f>
        <v>102.52864074707031</v>
      </c>
      <c r="AK4" s="62">
        <f>+'Indice PondENGHO'!J3</f>
        <v>102.0775146484375</v>
      </c>
      <c r="AL4" s="62">
        <f>+'Indice PondENGHO'!K3</f>
        <v>102.13018035888672</v>
      </c>
      <c r="AM4" s="62">
        <f>+'Indice PondENGHO'!L3</f>
        <v>102.72676086425781</v>
      </c>
      <c r="AN4" s="62">
        <f>+'Indice PondENGHO'!M3</f>
        <v>102.61689758300781</v>
      </c>
      <c r="AO4" s="62">
        <f>+'Indice PondENGHO'!N3</f>
        <v>102.92615509033203</v>
      </c>
      <c r="AP4" s="62">
        <f>+'Indice PondENGHO'!O3</f>
        <v>101.99767303466797</v>
      </c>
      <c r="AQ4" s="62">
        <f t="shared" si="0"/>
        <v>101.61908721923828</v>
      </c>
      <c r="AR4" s="62"/>
      <c r="AS4" s="62">
        <f>+'Indice PondENGHO'!AZ3</f>
        <v>100.84565734863281</v>
      </c>
      <c r="AT4" s="62">
        <f>+'Indice PondENGHO'!BA3</f>
        <v>100.45668792724609</v>
      </c>
      <c r="AU4" s="62">
        <f>+'Indice PondENGHO'!BB3</f>
        <v>101.89094543457031</v>
      </c>
      <c r="AV4" s="62">
        <f>+'Indice PondENGHO'!BC3</f>
        <v>101.74652099609375</v>
      </c>
      <c r="AW4" s="62">
        <f>+'Indice PondENGHO'!BD3</f>
        <v>101.548583984375</v>
      </c>
      <c r="AX4" s="62">
        <f>+'Indice PondENGHO'!BE3</f>
        <v>102.16879272460938</v>
      </c>
      <c r="AY4" s="62">
        <f>+'Indice PondENGHO'!BF3</f>
        <v>102.10839080810547</v>
      </c>
      <c r="AZ4" s="62">
        <f>+'Indice PondENGHO'!BG3</f>
        <v>102.52231597900391</v>
      </c>
      <c r="BA4" s="62">
        <f>+'Indice PondENGHO'!BH3</f>
        <v>102.39437103271484</v>
      </c>
      <c r="BB4" s="62">
        <f>+'Indice PondENGHO'!BI3</f>
        <v>102.75511932373047</v>
      </c>
      <c r="BC4" s="62">
        <f>+'Indice PondENGHO'!BJ3</f>
        <v>103.05781555175781</v>
      </c>
      <c r="BD4" s="62">
        <f>+'Indice PondENGHO'!BK3</f>
        <v>102.01801300048828</v>
      </c>
      <c r="BE4" s="62">
        <f t="shared" si="1"/>
        <v>101.87610626220703</v>
      </c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DO4" s="61">
        <f t="shared" si="2"/>
        <v>42736</v>
      </c>
    </row>
    <row r="5" spans="1:135" x14ac:dyDescent="0.2">
      <c r="A5" s="61">
        <f>+'Indice PondENGHO'!A4</f>
        <v>42767</v>
      </c>
      <c r="B5" s="55">
        <f>+'Indice PondENGHO'!B4</f>
        <v>2</v>
      </c>
      <c r="C5" s="55">
        <f>+'Indice PondENGHO'!C4</f>
        <v>2017</v>
      </c>
      <c r="D5" s="62">
        <f>+'Indice PondENGHO'!BL4</f>
        <v>103.73878479003906</v>
      </c>
      <c r="E5" s="62">
        <f>+'Indice PondENGHO'!BM4</f>
        <v>103.92003631591797</v>
      </c>
      <c r="F5" s="62">
        <f>+'Indice PondENGHO'!BN4</f>
        <v>103.98721313476563</v>
      </c>
      <c r="G5" s="62">
        <f>+'Indice PondENGHO'!BO4</f>
        <v>104.07500457763672</v>
      </c>
      <c r="H5" s="62">
        <f>+'Indice PondENGHO'!BP4</f>
        <v>104.28218841552734</v>
      </c>
      <c r="I5" s="62">
        <f>+'Indice PondENGHO'!CD4</f>
        <v>104.06129455566406</v>
      </c>
      <c r="K5" s="63"/>
      <c r="L5" s="63"/>
      <c r="M5" s="63"/>
      <c r="N5" s="63"/>
      <c r="O5" s="63"/>
      <c r="P5" s="63"/>
      <c r="Q5" s="63"/>
      <c r="S5" s="62">
        <f>+'Indice PondENGHO'!D4</f>
        <v>102.4105224609375</v>
      </c>
      <c r="T5" s="62">
        <f>+'Indice PondENGHO'!P4</f>
        <v>102.34606170654297</v>
      </c>
      <c r="U5" s="62">
        <f>+'Indice PondENGHO'!AB4</f>
        <v>102.29216003417969</v>
      </c>
      <c r="V5" s="62">
        <f>+'Indice PondENGHO'!AN4</f>
        <v>102.26416015625</v>
      </c>
      <c r="W5" s="62">
        <f>+'Indice PondENGHO'!AZ4</f>
        <v>102.21628570556641</v>
      </c>
      <c r="Y5" s="63"/>
      <c r="Z5" s="63"/>
      <c r="AA5" s="63"/>
      <c r="AB5" s="63"/>
      <c r="AC5" s="63"/>
      <c r="AE5" s="62">
        <f>+'Indice PondENGHO'!D4</f>
        <v>102.4105224609375</v>
      </c>
      <c r="AF5" s="62">
        <f>+'Indice PondENGHO'!E4</f>
        <v>105.09841156005859</v>
      </c>
      <c r="AG5" s="62">
        <f>+'Indice PondENGHO'!F4</f>
        <v>103.75941467285156</v>
      </c>
      <c r="AH5" s="62">
        <f>+'Indice PondENGHO'!G4</f>
        <v>106.74596405029297</v>
      </c>
      <c r="AI5" s="62">
        <f>+'Indice PondENGHO'!H4</f>
        <v>102.24056243896484</v>
      </c>
      <c r="AJ5" s="62">
        <f>+'Indice PondENGHO'!I4</f>
        <v>105.09429931640625</v>
      </c>
      <c r="AK5" s="62">
        <f>+'Indice PondENGHO'!J4</f>
        <v>104.02630615234375</v>
      </c>
      <c r="AL5" s="62">
        <f>+'Indice PondENGHO'!K4</f>
        <v>105.78511047363281</v>
      </c>
      <c r="AM5" s="62">
        <f>+'Indice PondENGHO'!L4</f>
        <v>104.18731689453125</v>
      </c>
      <c r="AN5" s="62">
        <f>+'Indice PondENGHO'!M4</f>
        <v>107.39218139648438</v>
      </c>
      <c r="AO5" s="62">
        <f>+'Indice PondENGHO'!N4</f>
        <v>104.68140411376953</v>
      </c>
      <c r="AP5" s="62">
        <f>+'Indice PondENGHO'!O4</f>
        <v>103.84928894042969</v>
      </c>
      <c r="AQ5" s="62">
        <f t="shared" si="0"/>
        <v>103.73878479003906</v>
      </c>
      <c r="AR5" s="62"/>
      <c r="AS5" s="62">
        <f>+'Indice PondENGHO'!AZ4</f>
        <v>102.21628570556641</v>
      </c>
      <c r="AT5" s="62">
        <f>+'Indice PondENGHO'!BA4</f>
        <v>105.26210784912109</v>
      </c>
      <c r="AU5" s="62">
        <f>+'Indice PondENGHO'!BB4</f>
        <v>103.90706634521484</v>
      </c>
      <c r="AV5" s="62">
        <f>+'Indice PondENGHO'!BC4</f>
        <v>107.4716796875</v>
      </c>
      <c r="AW5" s="62">
        <f>+'Indice PondENGHO'!BD4</f>
        <v>102.53245544433594</v>
      </c>
      <c r="AX5" s="62">
        <f>+'Indice PondENGHO'!BE4</f>
        <v>105.10300445556641</v>
      </c>
      <c r="AY5" s="62">
        <f>+'Indice PondENGHO'!BF4</f>
        <v>104.03643035888672</v>
      </c>
      <c r="AZ5" s="62">
        <f>+'Indice PondENGHO'!BG4</f>
        <v>106.39570617675781</v>
      </c>
      <c r="BA5" s="62">
        <f>+'Indice PondENGHO'!BH4</f>
        <v>103.98758697509766</v>
      </c>
      <c r="BB5" s="62">
        <f>+'Indice PondENGHO'!BI4</f>
        <v>107.63965606689453</v>
      </c>
      <c r="BC5" s="62">
        <f>+'Indice PondENGHO'!BJ4</f>
        <v>104.81920623779297</v>
      </c>
      <c r="BD5" s="62">
        <f>+'Indice PondENGHO'!BK4</f>
        <v>103.98511505126953</v>
      </c>
      <c r="BE5" s="62">
        <f t="shared" si="1"/>
        <v>104.28218841552734</v>
      </c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DO5" s="61">
        <f t="shared" si="2"/>
        <v>42767</v>
      </c>
    </row>
    <row r="6" spans="1:135" x14ac:dyDescent="0.2">
      <c r="A6" s="61">
        <f>+'Indice PondENGHO'!A5</f>
        <v>42795</v>
      </c>
      <c r="B6" s="55">
        <f>+'Indice PondENGHO'!B5</f>
        <v>3</v>
      </c>
      <c r="C6" s="55">
        <f>+'Indice PondENGHO'!C5</f>
        <v>2017</v>
      </c>
      <c r="D6" s="62">
        <f>+'Indice PondENGHO'!BL5</f>
        <v>105.64869689941406</v>
      </c>
      <c r="E6" s="62">
        <f>+'Indice PondENGHO'!BM5</f>
        <v>105.74728393554688</v>
      </c>
      <c r="F6" s="62">
        <f>+'Indice PondENGHO'!BN5</f>
        <v>105.75559234619141</v>
      </c>
      <c r="G6" s="62">
        <f>+'Indice PondENGHO'!BO5</f>
        <v>105.78517150878906</v>
      </c>
      <c r="H6" s="62">
        <f>+'Indice PondENGHO'!BP5</f>
        <v>105.88672637939453</v>
      </c>
      <c r="I6" s="62">
        <f>+'Indice PondENGHO'!CD5</f>
        <v>105.79020690917969</v>
      </c>
      <c r="K6" s="63"/>
      <c r="L6" s="63"/>
      <c r="M6" s="63"/>
      <c r="N6" s="63"/>
      <c r="O6" s="63"/>
      <c r="P6" s="63"/>
      <c r="Q6" s="63"/>
      <c r="S6" s="62">
        <f>+'Indice PondENGHO'!D5</f>
        <v>104.03205871582031</v>
      </c>
      <c r="T6" s="62">
        <f>+'Indice PondENGHO'!P5</f>
        <v>104.07159423828125</v>
      </c>
      <c r="U6" s="62">
        <f>+'Indice PondENGHO'!AB5</f>
        <v>104.08123779296875</v>
      </c>
      <c r="V6" s="62">
        <f>+'Indice PondENGHO'!AN5</f>
        <v>104.10099029541016</v>
      </c>
      <c r="W6" s="62">
        <f>+'Indice PondENGHO'!AZ5</f>
        <v>104.17098236083984</v>
      </c>
      <c r="Y6" s="63"/>
      <c r="Z6" s="63"/>
      <c r="AA6" s="63"/>
      <c r="AB6" s="63"/>
      <c r="AC6" s="63"/>
      <c r="AE6" s="62">
        <f>+'Indice PondENGHO'!D5</f>
        <v>104.03205871582031</v>
      </c>
      <c r="AF6" s="62">
        <f>+'Indice PondENGHO'!E5</f>
        <v>106.98245239257813</v>
      </c>
      <c r="AG6" s="62">
        <f>+'Indice PondENGHO'!F5</f>
        <v>105.17575073242188</v>
      </c>
      <c r="AH6" s="62">
        <f>+'Indice PondENGHO'!G5</f>
        <v>111.78063201904297</v>
      </c>
      <c r="AI6" s="62">
        <f>+'Indice PondENGHO'!H5</f>
        <v>103.19927215576172</v>
      </c>
      <c r="AJ6" s="62">
        <f>+'Indice PondENGHO'!I5</f>
        <v>107.26433563232422</v>
      </c>
      <c r="AK6" s="62">
        <f>+'Indice PondENGHO'!J5</f>
        <v>105.27593994140625</v>
      </c>
      <c r="AL6" s="62">
        <f>+'Indice PondENGHO'!K5</f>
        <v>109.44882202148438</v>
      </c>
      <c r="AM6" s="62">
        <f>+'Indice PondENGHO'!L5</f>
        <v>106.35136413574219</v>
      </c>
      <c r="AN6" s="62">
        <f>+'Indice PondENGHO'!M5</f>
        <v>105.30740356445313</v>
      </c>
      <c r="AO6" s="62">
        <f>+'Indice PondENGHO'!N5</f>
        <v>105.87038421630859</v>
      </c>
      <c r="AP6" s="62">
        <f>+'Indice PondENGHO'!O5</f>
        <v>105.8021240234375</v>
      </c>
      <c r="AQ6" s="62">
        <f t="shared" si="0"/>
        <v>105.64869689941406</v>
      </c>
      <c r="AR6" s="62"/>
      <c r="AS6" s="62">
        <f>+'Indice PondENGHO'!AZ5</f>
        <v>104.17098236083984</v>
      </c>
      <c r="AT6" s="62">
        <f>+'Indice PondENGHO'!BA5</f>
        <v>106.92048645019531</v>
      </c>
      <c r="AU6" s="62">
        <f>+'Indice PondENGHO'!BB5</f>
        <v>104.997802734375</v>
      </c>
      <c r="AV6" s="62">
        <f>+'Indice PondENGHO'!BC5</f>
        <v>110.73004913330078</v>
      </c>
      <c r="AW6" s="62">
        <f>+'Indice PondENGHO'!BD5</f>
        <v>103.31316375732422</v>
      </c>
      <c r="AX6" s="62">
        <f>+'Indice PondENGHO'!BE5</f>
        <v>107.12633514404297</v>
      </c>
      <c r="AY6" s="62">
        <f>+'Indice PondENGHO'!BF5</f>
        <v>105.29332733154297</v>
      </c>
      <c r="AZ6" s="62">
        <f>+'Indice PondENGHO'!BG5</f>
        <v>109.64917755126953</v>
      </c>
      <c r="BA6" s="62">
        <f>+'Indice PondENGHO'!BH5</f>
        <v>106.53427124023438</v>
      </c>
      <c r="BB6" s="62">
        <f>+'Indice PondENGHO'!BI5</f>
        <v>103.19100952148438</v>
      </c>
      <c r="BC6" s="62">
        <f>+'Indice PondENGHO'!BJ5</f>
        <v>105.82743835449219</v>
      </c>
      <c r="BD6" s="62">
        <f>+'Indice PondENGHO'!BK5</f>
        <v>105.826416015625</v>
      </c>
      <c r="BE6" s="62">
        <f t="shared" si="1"/>
        <v>105.88672637939453</v>
      </c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DO6" s="61">
        <f t="shared" si="2"/>
        <v>42795</v>
      </c>
    </row>
    <row r="7" spans="1:135" x14ac:dyDescent="0.2">
      <c r="A7" s="61">
        <f>+'Indice PondENGHO'!A6</f>
        <v>42826</v>
      </c>
      <c r="B7" s="55">
        <f>+'Indice PondENGHO'!B6</f>
        <v>4</v>
      </c>
      <c r="C7" s="55">
        <f>+'Indice PondENGHO'!C6</f>
        <v>2017</v>
      </c>
      <c r="D7" s="62">
        <f>+'Indice PondENGHO'!BL6</f>
        <v>108.53758239746094</v>
      </c>
      <c r="E7" s="62">
        <f>+'Indice PondENGHO'!BM6</f>
        <v>108.64006805419922</v>
      </c>
      <c r="F7" s="62">
        <f>+'Indice PondENGHO'!BN6</f>
        <v>108.63882446289063</v>
      </c>
      <c r="G7" s="62">
        <f>+'Indice PondENGHO'!BO6</f>
        <v>108.55855560302734</v>
      </c>
      <c r="H7" s="62">
        <f>+'Indice PondENGHO'!BP6</f>
        <v>108.60956573486328</v>
      </c>
      <c r="I7" s="62">
        <f>+'Indice PondENGHO'!CD6</f>
        <v>108.59931182861328</v>
      </c>
      <c r="K7" s="63"/>
      <c r="L7" s="63"/>
      <c r="M7" s="63"/>
      <c r="N7" s="63"/>
      <c r="O7" s="63"/>
      <c r="P7" s="63"/>
      <c r="Q7" s="63"/>
      <c r="S7" s="62">
        <f>+'Indice PondENGHO'!D6</f>
        <v>106.74706268310547</v>
      </c>
      <c r="T7" s="62">
        <f>+'Indice PondENGHO'!P6</f>
        <v>106.77998352050781</v>
      </c>
      <c r="U7" s="62">
        <f>+'Indice PondENGHO'!AB6</f>
        <v>106.77767944335938</v>
      </c>
      <c r="V7" s="62">
        <f>+'Indice PondENGHO'!AN6</f>
        <v>106.78334808349609</v>
      </c>
      <c r="W7" s="62">
        <f>+'Indice PondENGHO'!AZ6</f>
        <v>106.83948516845703</v>
      </c>
      <c r="Y7" s="63"/>
      <c r="Z7" s="63"/>
      <c r="AA7" s="63"/>
      <c r="AB7" s="63"/>
      <c r="AC7" s="63"/>
      <c r="AE7" s="62">
        <f>+'Indice PondENGHO'!D6</f>
        <v>106.74706268310547</v>
      </c>
      <c r="AF7" s="62">
        <f>+'Indice PondENGHO'!E6</f>
        <v>110.34063720703125</v>
      </c>
      <c r="AG7" s="62">
        <f>+'Indice PondENGHO'!F6</f>
        <v>107.36605834960938</v>
      </c>
      <c r="AH7" s="62">
        <f>+'Indice PondENGHO'!G6</f>
        <v>118.5626220703125</v>
      </c>
      <c r="AI7" s="62">
        <f>+'Indice PondENGHO'!H6</f>
        <v>104.70502471923828</v>
      </c>
      <c r="AJ7" s="62">
        <f>+'Indice PondENGHO'!I6</f>
        <v>109.30916595458984</v>
      </c>
      <c r="AK7" s="62">
        <f>+'Indice PondENGHO'!J6</f>
        <v>105.92284393310547</v>
      </c>
      <c r="AL7" s="62">
        <f>+'Indice PondENGHO'!K6</f>
        <v>117.38151550292969</v>
      </c>
      <c r="AM7" s="62">
        <f>+'Indice PondENGHO'!L6</f>
        <v>109.00621032714844</v>
      </c>
      <c r="AN7" s="62">
        <f>+'Indice PondENGHO'!M6</f>
        <v>109.68583679199219</v>
      </c>
      <c r="AO7" s="62">
        <f>+'Indice PondENGHO'!N6</f>
        <v>107.81092834472656</v>
      </c>
      <c r="AP7" s="62">
        <f>+'Indice PondENGHO'!O6</f>
        <v>107.85284423828125</v>
      </c>
      <c r="AQ7" s="62">
        <f t="shared" si="0"/>
        <v>108.53758239746094</v>
      </c>
      <c r="AR7" s="62"/>
      <c r="AS7" s="62">
        <f>+'Indice PondENGHO'!AZ6</f>
        <v>106.83948516845703</v>
      </c>
      <c r="AT7" s="62">
        <f>+'Indice PondENGHO'!BA6</f>
        <v>110.28956604003906</v>
      </c>
      <c r="AU7" s="62">
        <f>+'Indice PondENGHO'!BB6</f>
        <v>107.43051147460938</v>
      </c>
      <c r="AV7" s="62">
        <f>+'Indice PondENGHO'!BC6</f>
        <v>116.94340515136719</v>
      </c>
      <c r="AW7" s="62">
        <f>+'Indice PondENGHO'!BD6</f>
        <v>104.8968505859375</v>
      </c>
      <c r="AX7" s="62">
        <f>+'Indice PondENGHO'!BE6</f>
        <v>108.93474578857422</v>
      </c>
      <c r="AY7" s="62">
        <f>+'Indice PondENGHO'!BF6</f>
        <v>105.9703369140625</v>
      </c>
      <c r="AZ7" s="62">
        <f>+'Indice PondENGHO'!BG6</f>
        <v>117.46279907226563</v>
      </c>
      <c r="BA7" s="62">
        <f>+'Indice PondENGHO'!BH6</f>
        <v>109.42676544189453</v>
      </c>
      <c r="BB7" s="62">
        <f>+'Indice PondENGHO'!BI6</f>
        <v>108.31094360351563</v>
      </c>
      <c r="BC7" s="62">
        <f>+'Indice PondENGHO'!BJ6</f>
        <v>107.91124725341797</v>
      </c>
      <c r="BD7" s="62">
        <f>+'Indice PondENGHO'!BK6</f>
        <v>107.8009033203125</v>
      </c>
      <c r="BE7" s="62">
        <f t="shared" si="1"/>
        <v>108.60956573486328</v>
      </c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DO7" s="61">
        <f t="shared" si="2"/>
        <v>42826</v>
      </c>
    </row>
    <row r="8" spans="1:135" x14ac:dyDescent="0.2">
      <c r="A8" s="61">
        <f>+'Indice PondENGHO'!A7</f>
        <v>42856</v>
      </c>
      <c r="B8" s="55">
        <f>+'Indice PondENGHO'!B7</f>
        <v>5</v>
      </c>
      <c r="C8" s="55">
        <f>+'Indice PondENGHO'!C7</f>
        <v>2017</v>
      </c>
      <c r="D8" s="62">
        <f>+'Indice PondENGHO'!BL7</f>
        <v>110.56623077392578</v>
      </c>
      <c r="E8" s="62">
        <f>+'Indice PondENGHO'!BM7</f>
        <v>110.59861755371094</v>
      </c>
      <c r="F8" s="62">
        <f>+'Indice PondENGHO'!BN7</f>
        <v>110.55131530761719</v>
      </c>
      <c r="G8" s="62">
        <f>+'Indice PondENGHO'!BO7</f>
        <v>110.41874694824219</v>
      </c>
      <c r="H8" s="62">
        <f>+'Indice PondENGHO'!BP7</f>
        <v>110.44535064697266</v>
      </c>
      <c r="I8" s="62">
        <f>+'Indice PondENGHO'!CD7</f>
        <v>110.49671936035156</v>
      </c>
      <c r="K8" s="63"/>
      <c r="L8" s="63"/>
      <c r="M8" s="63"/>
      <c r="N8" s="63"/>
      <c r="O8" s="63"/>
      <c r="P8" s="63"/>
      <c r="Q8" s="63"/>
      <c r="S8" s="62">
        <f>+'Indice PondENGHO'!D7</f>
        <v>109.09757232666016</v>
      </c>
      <c r="T8" s="62">
        <f>+'Indice PondENGHO'!P7</f>
        <v>109.10128021240234</v>
      </c>
      <c r="U8" s="62">
        <f>+'Indice PondENGHO'!AB7</f>
        <v>109.07940673828125</v>
      </c>
      <c r="V8" s="62">
        <f>+'Indice PondENGHO'!AN7</f>
        <v>109.075927734375</v>
      </c>
      <c r="W8" s="62">
        <f>+'Indice PondENGHO'!AZ7</f>
        <v>109.09492492675781</v>
      </c>
      <c r="Y8" s="63"/>
      <c r="Z8" s="63"/>
      <c r="AA8" s="63"/>
      <c r="AB8" s="63"/>
      <c r="AC8" s="63"/>
      <c r="AE8" s="62">
        <f>+'Indice PondENGHO'!D7</f>
        <v>109.09757232666016</v>
      </c>
      <c r="AF8" s="62">
        <f>+'Indice PondENGHO'!E7</f>
        <v>112.78355407714844</v>
      </c>
      <c r="AG8" s="62">
        <f>+'Indice PondENGHO'!F7</f>
        <v>109.28188323974609</v>
      </c>
      <c r="AH8" s="62">
        <f>+'Indice PondENGHO'!G7</f>
        <v>120.76380157470703</v>
      </c>
      <c r="AI8" s="62">
        <f>+'Indice PondENGHO'!H7</f>
        <v>107.61511993408203</v>
      </c>
      <c r="AJ8" s="62">
        <f>+'Indice PondENGHO'!I7</f>
        <v>111.01935577392578</v>
      </c>
      <c r="AK8" s="62">
        <f>+'Indice PondENGHO'!J7</f>
        <v>106.98415374755859</v>
      </c>
      <c r="AL8" s="62">
        <f>+'Indice PondENGHO'!K7</f>
        <v>118.39276123046875</v>
      </c>
      <c r="AM8" s="62">
        <f>+'Indice PondENGHO'!L7</f>
        <v>110.19150543212891</v>
      </c>
      <c r="AN8" s="62">
        <f>+'Indice PondENGHO'!M7</f>
        <v>112.53749847412109</v>
      </c>
      <c r="AO8" s="62">
        <f>+'Indice PondENGHO'!N7</f>
        <v>109.57762145996094</v>
      </c>
      <c r="AP8" s="62">
        <f>+'Indice PondENGHO'!O7</f>
        <v>109.45314025878906</v>
      </c>
      <c r="AQ8" s="62">
        <f t="shared" si="0"/>
        <v>110.56623077392578</v>
      </c>
      <c r="AR8" s="62"/>
      <c r="AS8" s="62">
        <f>+'Indice PondENGHO'!AZ7</f>
        <v>109.09492492675781</v>
      </c>
      <c r="AT8" s="62">
        <f>+'Indice PondENGHO'!BA7</f>
        <v>112.80734252929688</v>
      </c>
      <c r="AU8" s="62">
        <f>+'Indice PondENGHO'!BB7</f>
        <v>109.23014831542969</v>
      </c>
      <c r="AV8" s="62">
        <f>+'Indice PondENGHO'!BC7</f>
        <v>119.11395263671875</v>
      </c>
      <c r="AW8" s="62">
        <f>+'Indice PondENGHO'!BD7</f>
        <v>107.94695281982422</v>
      </c>
      <c r="AX8" s="62">
        <f>+'Indice PondENGHO'!BE7</f>
        <v>110.56863403320313</v>
      </c>
      <c r="AY8" s="62">
        <f>+'Indice PondENGHO'!BF7</f>
        <v>106.91635131835938</v>
      </c>
      <c r="AZ8" s="62">
        <f>+'Indice PondENGHO'!BG7</f>
        <v>118.20719909667969</v>
      </c>
      <c r="BA8" s="62">
        <f>+'Indice PondENGHO'!BH7</f>
        <v>110.69735717773438</v>
      </c>
      <c r="BB8" s="62">
        <f>+'Indice PondENGHO'!BI7</f>
        <v>111.18198394775391</v>
      </c>
      <c r="BC8" s="62">
        <f>+'Indice PondENGHO'!BJ7</f>
        <v>109.36321258544922</v>
      </c>
      <c r="BD8" s="62">
        <f>+'Indice PondENGHO'!BK7</f>
        <v>109.26390838623047</v>
      </c>
      <c r="BE8" s="62">
        <f t="shared" si="1"/>
        <v>110.44535064697266</v>
      </c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DO8" s="61">
        <f t="shared" si="2"/>
        <v>42856</v>
      </c>
    </row>
    <row r="9" spans="1:135" x14ac:dyDescent="0.2">
      <c r="A9" s="61">
        <f>+'Indice PondENGHO'!A8</f>
        <v>42887</v>
      </c>
      <c r="B9" s="55">
        <f>+'Indice PondENGHO'!B8</f>
        <v>6</v>
      </c>
      <c r="C9" s="55">
        <f>+'Indice PondENGHO'!C8</f>
        <v>2017</v>
      </c>
      <c r="D9" s="62">
        <f>+'Indice PondENGHO'!BL8</f>
        <v>111.98466491699219</v>
      </c>
      <c r="E9" s="62">
        <f>+'Indice PondENGHO'!BM8</f>
        <v>112.01293182373047</v>
      </c>
      <c r="F9" s="62">
        <f>+'Indice PondENGHO'!BN8</f>
        <v>111.98253631591797</v>
      </c>
      <c r="G9" s="62">
        <f>+'Indice PondENGHO'!BO8</f>
        <v>111.84759521484375</v>
      </c>
      <c r="H9" s="62">
        <f>+'Indice PondENGHO'!BP8</f>
        <v>111.91211700439453</v>
      </c>
      <c r="I9" s="62">
        <f>+'Indice PondENGHO'!CD8</f>
        <v>111.93470764160156</v>
      </c>
      <c r="K9" s="63"/>
      <c r="L9" s="63"/>
      <c r="M9" s="63"/>
      <c r="N9" s="63"/>
      <c r="O9" s="63"/>
      <c r="P9" s="63"/>
      <c r="Q9" s="63"/>
      <c r="S9" s="62">
        <f>+'Indice PondENGHO'!D8</f>
        <v>110.46003723144531</v>
      </c>
      <c r="T9" s="62">
        <f>+'Indice PondENGHO'!P8</f>
        <v>110.44353485107422</v>
      </c>
      <c r="U9" s="62">
        <f>+'Indice PondENGHO'!AB8</f>
        <v>110.41435241699219</v>
      </c>
      <c r="V9" s="62">
        <f>+'Indice PondENGHO'!AN8</f>
        <v>110.41536712646484</v>
      </c>
      <c r="W9" s="62">
        <f>+'Indice PondENGHO'!AZ8</f>
        <v>110.46120452880859</v>
      </c>
      <c r="Y9" s="63"/>
      <c r="Z9" s="63"/>
      <c r="AA9" s="63"/>
      <c r="AB9" s="63"/>
      <c r="AC9" s="63"/>
      <c r="AE9" s="62">
        <f>+'Indice PondENGHO'!D8</f>
        <v>110.46003723144531</v>
      </c>
      <c r="AF9" s="62">
        <f>+'Indice PondENGHO'!E8</f>
        <v>113.96144866943359</v>
      </c>
      <c r="AG9" s="62">
        <f>+'Indice PondENGHO'!F8</f>
        <v>110.41909027099609</v>
      </c>
      <c r="AH9" s="62">
        <f>+'Indice PondENGHO'!G8</f>
        <v>122.76113891601563</v>
      </c>
      <c r="AI9" s="62">
        <f>+'Indice PondENGHO'!H8</f>
        <v>108.64467620849609</v>
      </c>
      <c r="AJ9" s="62">
        <f>+'Indice PondENGHO'!I8</f>
        <v>112.71711730957031</v>
      </c>
      <c r="AK9" s="62">
        <f>+'Indice PondENGHO'!J8</f>
        <v>107.92303466796875</v>
      </c>
      <c r="AL9" s="62">
        <f>+'Indice PondENGHO'!K8</f>
        <v>119.63895416259766</v>
      </c>
      <c r="AM9" s="62">
        <f>+'Indice PondENGHO'!L8</f>
        <v>112.46979522705078</v>
      </c>
      <c r="AN9" s="62">
        <f>+'Indice PondENGHO'!M8</f>
        <v>115.02138519287109</v>
      </c>
      <c r="AO9" s="62">
        <f>+'Indice PondENGHO'!N8</f>
        <v>110.79644012451172</v>
      </c>
      <c r="AP9" s="62">
        <f>+'Indice PondENGHO'!O8</f>
        <v>110.90650939941406</v>
      </c>
      <c r="AQ9" s="62">
        <f t="shared" si="0"/>
        <v>111.98466491699219</v>
      </c>
      <c r="AR9" s="62"/>
      <c r="AS9" s="62">
        <f>+'Indice PondENGHO'!AZ8</f>
        <v>110.46120452880859</v>
      </c>
      <c r="AT9" s="62">
        <f>+'Indice PondENGHO'!BA8</f>
        <v>113.82203674316406</v>
      </c>
      <c r="AU9" s="62">
        <f>+'Indice PondENGHO'!BB8</f>
        <v>110.28856658935547</v>
      </c>
      <c r="AV9" s="62">
        <f>+'Indice PondENGHO'!BC8</f>
        <v>121.30478668212891</v>
      </c>
      <c r="AW9" s="62">
        <f>+'Indice PondENGHO'!BD8</f>
        <v>109.14565277099609</v>
      </c>
      <c r="AX9" s="62">
        <f>+'Indice PondENGHO'!BE8</f>
        <v>112.13619232177734</v>
      </c>
      <c r="AY9" s="62">
        <f>+'Indice PondENGHO'!BF8</f>
        <v>107.61550140380859</v>
      </c>
      <c r="AZ9" s="62">
        <f>+'Indice PondENGHO'!BG8</f>
        <v>119.75714874267578</v>
      </c>
      <c r="BA9" s="62">
        <f>+'Indice PondENGHO'!BH8</f>
        <v>113.01324462890625</v>
      </c>
      <c r="BB9" s="62">
        <f>+'Indice PondENGHO'!BI8</f>
        <v>113.61156463623047</v>
      </c>
      <c r="BC9" s="62">
        <f>+'Indice PondENGHO'!BJ8</f>
        <v>110.90227508544922</v>
      </c>
      <c r="BD9" s="62">
        <f>+'Indice PondENGHO'!BK8</f>
        <v>110.63562774658203</v>
      </c>
      <c r="BE9" s="62">
        <f t="shared" si="1"/>
        <v>111.91211700439453</v>
      </c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DO9" s="61">
        <f t="shared" si="2"/>
        <v>42887</v>
      </c>
    </row>
    <row r="10" spans="1:135" x14ac:dyDescent="0.2">
      <c r="A10" s="61">
        <f>+'Indice PondENGHO'!A9</f>
        <v>42917</v>
      </c>
      <c r="B10" s="55">
        <f>+'Indice PondENGHO'!B9</f>
        <v>7</v>
      </c>
      <c r="C10" s="55">
        <f>+'Indice PondENGHO'!C9</f>
        <v>2017</v>
      </c>
      <c r="D10" s="62">
        <f>+'Indice PondENGHO'!BL9</f>
        <v>114.13205718994141</v>
      </c>
      <c r="E10" s="62">
        <f>+'Indice PondENGHO'!BM9</f>
        <v>114.23109436035156</v>
      </c>
      <c r="F10" s="62">
        <f>+'Indice PondENGHO'!BN9</f>
        <v>114.26043701171875</v>
      </c>
      <c r="G10" s="62">
        <f>+'Indice PondENGHO'!BO9</f>
        <v>114.14899444580078</v>
      </c>
      <c r="H10" s="62">
        <f>+'Indice PondENGHO'!BP9</f>
        <v>114.28753662109375</v>
      </c>
      <c r="I10" s="62">
        <f>+'Indice PondENGHO'!CD9</f>
        <v>114.22412109375</v>
      </c>
      <c r="K10" s="63"/>
      <c r="L10" s="63"/>
      <c r="M10" s="63"/>
      <c r="N10" s="63"/>
      <c r="O10" s="63"/>
      <c r="P10" s="63"/>
      <c r="Q10" s="63"/>
      <c r="S10" s="62">
        <f>+'Indice PondENGHO'!D9</f>
        <v>112.36148071289063</v>
      </c>
      <c r="T10" s="62">
        <f>+'Indice PondENGHO'!P9</f>
        <v>112.35422515869141</v>
      </c>
      <c r="U10" s="62">
        <f>+'Indice PondENGHO'!AB9</f>
        <v>112.32728576660156</v>
      </c>
      <c r="V10" s="62">
        <f>+'Indice PondENGHO'!AN9</f>
        <v>112.30989074707031</v>
      </c>
      <c r="W10" s="62">
        <f>+'Indice PondENGHO'!AZ9</f>
        <v>112.34126281738281</v>
      </c>
      <c r="Y10" s="63"/>
      <c r="Z10" s="63"/>
      <c r="AA10" s="63"/>
      <c r="AB10" s="63"/>
      <c r="AC10" s="63"/>
      <c r="AE10" s="62">
        <f>+'Indice PondENGHO'!D9</f>
        <v>112.36148071289063</v>
      </c>
      <c r="AF10" s="62">
        <f>+'Indice PondENGHO'!E9</f>
        <v>117.51545715332031</v>
      </c>
      <c r="AG10" s="62">
        <f>+'Indice PondENGHO'!F9</f>
        <v>111.33341217041016</v>
      </c>
      <c r="AH10" s="62">
        <f>+'Indice PondENGHO'!G9</f>
        <v>125.07801055908203</v>
      </c>
      <c r="AI10" s="62">
        <f>+'Indice PondENGHO'!H9</f>
        <v>110.70111083984375</v>
      </c>
      <c r="AJ10" s="62">
        <f>+'Indice PondENGHO'!I9</f>
        <v>116.33429718017578</v>
      </c>
      <c r="AK10" s="62">
        <f>+'Indice PondENGHO'!J9</f>
        <v>110.46901702880859</v>
      </c>
      <c r="AL10" s="62">
        <f>+'Indice PondENGHO'!K9</f>
        <v>121.85523223876953</v>
      </c>
      <c r="AM10" s="62">
        <f>+'Indice PondENGHO'!L9</f>
        <v>115.62946319580078</v>
      </c>
      <c r="AN10" s="62">
        <f>+'Indice PondENGHO'!M9</f>
        <v>117.16191101074219</v>
      </c>
      <c r="AO10" s="62">
        <f>+'Indice PondENGHO'!N9</f>
        <v>113.29505157470703</v>
      </c>
      <c r="AP10" s="62">
        <f>+'Indice PondENGHO'!O9</f>
        <v>112.34674072265625</v>
      </c>
      <c r="AQ10" s="62">
        <f t="shared" si="0"/>
        <v>114.13205718994141</v>
      </c>
      <c r="AR10" s="62"/>
      <c r="AS10" s="62">
        <f>+'Indice PondENGHO'!AZ9</f>
        <v>112.34126281738281</v>
      </c>
      <c r="AT10" s="62">
        <f>+'Indice PondENGHO'!BA9</f>
        <v>117.46575164794922</v>
      </c>
      <c r="AU10" s="62">
        <f>+'Indice PondENGHO'!BB9</f>
        <v>111.26816558837891</v>
      </c>
      <c r="AV10" s="62">
        <f>+'Indice PondENGHO'!BC9</f>
        <v>123.86968231201172</v>
      </c>
      <c r="AW10" s="62">
        <f>+'Indice PondENGHO'!BD9</f>
        <v>111.06087493896484</v>
      </c>
      <c r="AX10" s="62">
        <f>+'Indice PondENGHO'!BE9</f>
        <v>115.95888519287109</v>
      </c>
      <c r="AY10" s="62">
        <f>+'Indice PondENGHO'!BF9</f>
        <v>109.87563323974609</v>
      </c>
      <c r="AZ10" s="62">
        <f>+'Indice PondENGHO'!BG9</f>
        <v>121.58207702636719</v>
      </c>
      <c r="BA10" s="62">
        <f>+'Indice PondENGHO'!BH9</f>
        <v>116.11452484130859</v>
      </c>
      <c r="BB10" s="62">
        <f>+'Indice PondENGHO'!BI9</f>
        <v>115.7061767578125</v>
      </c>
      <c r="BC10" s="62">
        <f>+'Indice PondENGHO'!BJ9</f>
        <v>113.78730773925781</v>
      </c>
      <c r="BD10" s="62">
        <f>+'Indice PondENGHO'!BK9</f>
        <v>112.18100738525391</v>
      </c>
      <c r="BE10" s="62">
        <f t="shared" si="1"/>
        <v>114.28753662109375</v>
      </c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DO10" s="61">
        <f t="shared" si="2"/>
        <v>42917</v>
      </c>
    </row>
    <row r="11" spans="1:135" x14ac:dyDescent="0.2">
      <c r="A11" s="61">
        <f>+'Indice PondENGHO'!A10</f>
        <v>42948</v>
      </c>
      <c r="B11" s="55">
        <f>+'Indice PondENGHO'!B10</f>
        <v>8</v>
      </c>
      <c r="C11" s="55">
        <f>+'Indice PondENGHO'!C10</f>
        <v>2017</v>
      </c>
      <c r="D11" s="62">
        <f>+'Indice PondENGHO'!BL10</f>
        <v>115.73587036132813</v>
      </c>
      <c r="E11" s="62">
        <f>+'Indice PondENGHO'!BM10</f>
        <v>115.85997772216797</v>
      </c>
      <c r="F11" s="62">
        <f>+'Indice PondENGHO'!BN10</f>
        <v>115.91897583007813</v>
      </c>
      <c r="G11" s="62">
        <f>+'Indice PondENGHO'!BO10</f>
        <v>115.79045104980469</v>
      </c>
      <c r="H11" s="62">
        <f>+'Indice PondENGHO'!BP10</f>
        <v>115.92357635498047</v>
      </c>
      <c r="I11" s="62">
        <f>+'Indice PondENGHO'!CD10</f>
        <v>115.86030578613281</v>
      </c>
      <c r="K11" s="63"/>
      <c r="L11" s="63"/>
      <c r="M11" s="63"/>
      <c r="N11" s="63"/>
      <c r="O11" s="63"/>
      <c r="P11" s="63"/>
      <c r="Q11" s="63"/>
      <c r="S11" s="62">
        <f>+'Indice PondENGHO'!D10</f>
        <v>114.25117492675781</v>
      </c>
      <c r="T11" s="62">
        <f>+'Indice PondENGHO'!P10</f>
        <v>114.33045959472656</v>
      </c>
      <c r="U11" s="62">
        <f>+'Indice PondENGHO'!AB10</f>
        <v>114.37197113037109</v>
      </c>
      <c r="V11" s="62">
        <f>+'Indice PondENGHO'!AN10</f>
        <v>114.38284301757813</v>
      </c>
      <c r="W11" s="62">
        <f>+'Indice PondENGHO'!AZ10</f>
        <v>114.45977020263672</v>
      </c>
      <c r="Y11" s="63"/>
      <c r="Z11" s="63"/>
      <c r="AA11" s="63"/>
      <c r="AB11" s="63"/>
      <c r="AC11" s="63"/>
      <c r="AE11" s="62">
        <f>+'Indice PondENGHO'!D10</f>
        <v>114.25117492675781</v>
      </c>
      <c r="AF11" s="62">
        <f>+'Indice PondENGHO'!E10</f>
        <v>119.68026733398438</v>
      </c>
      <c r="AG11" s="62">
        <f>+'Indice PondENGHO'!F10</f>
        <v>111.40992736816406</v>
      </c>
      <c r="AH11" s="62">
        <f>+'Indice PondENGHO'!G10</f>
        <v>127.60695648193359</v>
      </c>
      <c r="AI11" s="62">
        <f>+'Indice PondENGHO'!H10</f>
        <v>111.37641143798828</v>
      </c>
      <c r="AJ11" s="62">
        <f>+'Indice PondENGHO'!I10</f>
        <v>119.1470947265625</v>
      </c>
      <c r="AK11" s="62">
        <f>+'Indice PondENGHO'!J10</f>
        <v>111.63196563720703</v>
      </c>
      <c r="AL11" s="62">
        <f>+'Indice PondENGHO'!K10</f>
        <v>124.01591491699219</v>
      </c>
      <c r="AM11" s="62">
        <f>+'Indice PondENGHO'!L10</f>
        <v>116.88379669189453</v>
      </c>
      <c r="AN11" s="62">
        <f>+'Indice PondENGHO'!M10</f>
        <v>119.86794281005859</v>
      </c>
      <c r="AO11" s="62">
        <f>+'Indice PondENGHO'!N10</f>
        <v>114.19630432128906</v>
      </c>
      <c r="AP11" s="62">
        <f>+'Indice PondENGHO'!O10</f>
        <v>113.98938751220703</v>
      </c>
      <c r="AQ11" s="62">
        <f t="shared" si="0"/>
        <v>115.73587036132813</v>
      </c>
      <c r="AR11" s="62"/>
      <c r="AS11" s="62">
        <f>+'Indice PondENGHO'!AZ10</f>
        <v>114.45977020263672</v>
      </c>
      <c r="AT11" s="62">
        <f>+'Indice PondENGHO'!BA10</f>
        <v>119.48432922363281</v>
      </c>
      <c r="AU11" s="62">
        <f>+'Indice PondENGHO'!BB10</f>
        <v>111.47580718994141</v>
      </c>
      <c r="AV11" s="62">
        <f>+'Indice PondENGHO'!BC10</f>
        <v>126.69509124755859</v>
      </c>
      <c r="AW11" s="62">
        <f>+'Indice PondENGHO'!BD10</f>
        <v>111.77075958251953</v>
      </c>
      <c r="AX11" s="62">
        <f>+'Indice PondENGHO'!BE10</f>
        <v>118.96599578857422</v>
      </c>
      <c r="AY11" s="62">
        <f>+'Indice PondENGHO'!BF10</f>
        <v>111.10037231445313</v>
      </c>
      <c r="AZ11" s="62">
        <f>+'Indice PondENGHO'!BG10</f>
        <v>123.80332946777344</v>
      </c>
      <c r="BA11" s="62">
        <f>+'Indice PondENGHO'!BH10</f>
        <v>116.90837860107422</v>
      </c>
      <c r="BB11" s="62">
        <f>+'Indice PondENGHO'!BI10</f>
        <v>118.46299743652344</v>
      </c>
      <c r="BC11" s="62">
        <f>+'Indice PondENGHO'!BJ10</f>
        <v>114.68177795410156</v>
      </c>
      <c r="BD11" s="62">
        <f>+'Indice PondENGHO'!BK10</f>
        <v>113.77651214599609</v>
      </c>
      <c r="BE11" s="62">
        <f t="shared" si="1"/>
        <v>115.92357635498047</v>
      </c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DO11" s="61">
        <f t="shared" si="2"/>
        <v>42948</v>
      </c>
    </row>
    <row r="12" spans="1:135" x14ac:dyDescent="0.2">
      <c r="A12" s="61">
        <f>+'Indice PondENGHO'!A11</f>
        <v>42979</v>
      </c>
      <c r="B12" s="55">
        <f>+'Indice PondENGHO'!B11</f>
        <v>9</v>
      </c>
      <c r="C12" s="55">
        <f>+'Indice PondENGHO'!C11</f>
        <v>2017</v>
      </c>
      <c r="D12" s="62">
        <f>+'Indice PondENGHO'!BL11</f>
        <v>117.00475311279297</v>
      </c>
      <c r="E12" s="62">
        <f>+'Indice PondENGHO'!BM11</f>
        <v>117.17496490478516</v>
      </c>
      <c r="F12" s="62">
        <f>+'Indice PondENGHO'!BN11</f>
        <v>117.31626129150391</v>
      </c>
      <c r="G12" s="62">
        <f>+'Indice PondENGHO'!BO11</f>
        <v>117.19694519042969</v>
      </c>
      <c r="H12" s="62">
        <f>+'Indice PondENGHO'!BP11</f>
        <v>117.36870574951172</v>
      </c>
      <c r="I12" s="62">
        <f>+'Indice PondENGHO'!CD11</f>
        <v>117.24664306640625</v>
      </c>
      <c r="K12" s="63"/>
      <c r="L12" s="63"/>
      <c r="M12" s="63"/>
      <c r="N12" s="63"/>
      <c r="O12" s="63"/>
      <c r="P12" s="63"/>
      <c r="Q12" s="63"/>
      <c r="S12" s="62">
        <f>+'Indice PondENGHO'!D11</f>
        <v>115.56863403320313</v>
      </c>
      <c r="T12" s="62">
        <f>+'Indice PondENGHO'!P11</f>
        <v>115.60106658935547</v>
      </c>
      <c r="U12" s="62">
        <f>+'Indice PondENGHO'!AB11</f>
        <v>115.58808135986328</v>
      </c>
      <c r="V12" s="62">
        <f>+'Indice PondENGHO'!AN11</f>
        <v>115.56291198730469</v>
      </c>
      <c r="W12" s="62">
        <f>+'Indice PondENGHO'!AZ11</f>
        <v>115.61656188964844</v>
      </c>
      <c r="Y12" s="63"/>
      <c r="Z12" s="63"/>
      <c r="AA12" s="63"/>
      <c r="AB12" s="63"/>
      <c r="AC12" s="63"/>
      <c r="AE12" s="62">
        <f>+'Indice PondENGHO'!D11</f>
        <v>115.56863403320313</v>
      </c>
      <c r="AF12" s="62">
        <f>+'Indice PondENGHO'!E11</f>
        <v>118.65380096435547</v>
      </c>
      <c r="AG12" s="62">
        <f>+'Indice PondENGHO'!F11</f>
        <v>111.19949340820313</v>
      </c>
      <c r="AH12" s="62">
        <f>+'Indice PondENGHO'!G11</f>
        <v>130.02391052246094</v>
      </c>
      <c r="AI12" s="62">
        <f>+'Indice PondENGHO'!H11</f>
        <v>111.85802459716797</v>
      </c>
      <c r="AJ12" s="62">
        <f>+'Indice PondENGHO'!I11</f>
        <v>121.93613433837891</v>
      </c>
      <c r="AK12" s="62">
        <f>+'Indice PondENGHO'!J11</f>
        <v>112.517333984375</v>
      </c>
      <c r="AL12" s="62">
        <f>+'Indice PondENGHO'!K11</f>
        <v>125.33570098876953</v>
      </c>
      <c r="AM12" s="62">
        <f>+'Indice PondENGHO'!L11</f>
        <v>118.71741485595703</v>
      </c>
      <c r="AN12" s="62">
        <f>+'Indice PondENGHO'!M11</f>
        <v>125.29145812988281</v>
      </c>
      <c r="AO12" s="62">
        <f>+'Indice PondENGHO'!N11</f>
        <v>115.83677673339844</v>
      </c>
      <c r="AP12" s="62">
        <f>+'Indice PondENGHO'!O11</f>
        <v>115.60317993164063</v>
      </c>
      <c r="AQ12" s="62">
        <f t="shared" si="0"/>
        <v>117.00475311279297</v>
      </c>
      <c r="AR12" s="62"/>
      <c r="AS12" s="62">
        <f>+'Indice PondENGHO'!AZ11</f>
        <v>115.61656188964844</v>
      </c>
      <c r="AT12" s="62">
        <f>+'Indice PondENGHO'!BA11</f>
        <v>118.36453247070313</v>
      </c>
      <c r="AU12" s="62">
        <f>+'Indice PondENGHO'!BB11</f>
        <v>111.30521392822266</v>
      </c>
      <c r="AV12" s="62">
        <f>+'Indice PondENGHO'!BC11</f>
        <v>129.08296203613281</v>
      </c>
      <c r="AW12" s="62">
        <f>+'Indice PondENGHO'!BD11</f>
        <v>112.06813812255859</v>
      </c>
      <c r="AX12" s="62">
        <f>+'Indice PondENGHO'!BE11</f>
        <v>121.84173583984375</v>
      </c>
      <c r="AY12" s="62">
        <f>+'Indice PondENGHO'!BF11</f>
        <v>112.03704833984375</v>
      </c>
      <c r="AZ12" s="62">
        <f>+'Indice PondENGHO'!BG11</f>
        <v>125.01902770996094</v>
      </c>
      <c r="BA12" s="62">
        <f>+'Indice PondENGHO'!BH11</f>
        <v>118.67967987060547</v>
      </c>
      <c r="BB12" s="62">
        <f>+'Indice PondENGHO'!BI11</f>
        <v>124.75799560546875</v>
      </c>
      <c r="BC12" s="62">
        <f>+'Indice PondENGHO'!BJ11</f>
        <v>116.29725646972656</v>
      </c>
      <c r="BD12" s="62">
        <f>+'Indice PondENGHO'!BK11</f>
        <v>115.67960357666016</v>
      </c>
      <c r="BE12" s="62">
        <f t="shared" si="1"/>
        <v>117.36870574951172</v>
      </c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DO12" s="61">
        <f t="shared" si="2"/>
        <v>42979</v>
      </c>
    </row>
    <row r="13" spans="1:135" x14ac:dyDescent="0.2">
      <c r="A13" s="61">
        <f>+'Indice PondENGHO'!A12</f>
        <v>43009</v>
      </c>
      <c r="B13" s="55">
        <f>+'Indice PondENGHO'!B12</f>
        <v>10</v>
      </c>
      <c r="C13" s="55">
        <f>+'Indice PondENGHO'!C12</f>
        <v>2017</v>
      </c>
      <c r="D13" s="62">
        <f>+'Indice PondENGHO'!BL12</f>
        <v>118.49081420898438</v>
      </c>
      <c r="E13" s="62">
        <f>+'Indice PondENGHO'!BM12</f>
        <v>118.67994689941406</v>
      </c>
      <c r="F13" s="62">
        <f>+'Indice PondENGHO'!BN12</f>
        <v>118.81137084960938</v>
      </c>
      <c r="G13" s="62">
        <f>+'Indice PondENGHO'!BO12</f>
        <v>118.66330718994141</v>
      </c>
      <c r="H13" s="62">
        <f>+'Indice PondENGHO'!BP12</f>
        <v>118.78785705566406</v>
      </c>
      <c r="I13" s="62">
        <f>+'Indice PondENGHO'!CD12</f>
        <v>118.71122741699219</v>
      </c>
      <c r="K13" s="63"/>
      <c r="L13" s="63"/>
      <c r="M13" s="63"/>
      <c r="N13" s="63"/>
      <c r="O13" s="63"/>
      <c r="P13" s="63"/>
      <c r="Q13" s="63"/>
      <c r="S13" s="62">
        <f>+'Indice PondENGHO'!D12</f>
        <v>116.70383453369141</v>
      </c>
      <c r="T13" s="62">
        <f>+'Indice PondENGHO'!P12</f>
        <v>116.67873382568359</v>
      </c>
      <c r="U13" s="62">
        <f>+'Indice PondENGHO'!AB12</f>
        <v>116.61502838134766</v>
      </c>
      <c r="V13" s="62">
        <f>+'Indice PondENGHO'!AN12</f>
        <v>116.55551147460938</v>
      </c>
      <c r="W13" s="62">
        <f>+'Indice PondENGHO'!AZ12</f>
        <v>116.55970764160156</v>
      </c>
      <c r="Y13" s="63"/>
      <c r="Z13" s="63"/>
      <c r="AA13" s="63"/>
      <c r="AB13" s="63"/>
      <c r="AC13" s="63"/>
      <c r="AE13" s="62">
        <f>+'Indice PondENGHO'!D12</f>
        <v>116.70383453369141</v>
      </c>
      <c r="AF13" s="62">
        <f>+'Indice PondENGHO'!E12</f>
        <v>121.90938568115234</v>
      </c>
      <c r="AG13" s="62">
        <f>+'Indice PondENGHO'!F12</f>
        <v>112.32152557373047</v>
      </c>
      <c r="AH13" s="62">
        <f>+'Indice PondENGHO'!G12</f>
        <v>131.26573181152344</v>
      </c>
      <c r="AI13" s="62">
        <f>+'Indice PondENGHO'!H12</f>
        <v>112.28556060791016</v>
      </c>
      <c r="AJ13" s="62">
        <f>+'Indice PondENGHO'!I12</f>
        <v>123.36464691162109</v>
      </c>
      <c r="AK13" s="62">
        <f>+'Indice PondENGHO'!J12</f>
        <v>114.09012603759766</v>
      </c>
      <c r="AL13" s="62">
        <f>+'Indice PondENGHO'!K12</f>
        <v>132.03768920898438</v>
      </c>
      <c r="AM13" s="62">
        <f>+'Indice PondENGHO'!L12</f>
        <v>120.60665130615234</v>
      </c>
      <c r="AN13" s="62">
        <f>+'Indice PondENGHO'!M12</f>
        <v>127.21171569824219</v>
      </c>
      <c r="AO13" s="62">
        <f>+'Indice PondENGHO'!N12</f>
        <v>117.49250030517578</v>
      </c>
      <c r="AP13" s="62">
        <f>+'Indice PondENGHO'!O12</f>
        <v>117.0889892578125</v>
      </c>
      <c r="AQ13" s="62">
        <f t="shared" si="0"/>
        <v>118.49081420898438</v>
      </c>
      <c r="AR13" s="62"/>
      <c r="AS13" s="62">
        <f>+'Indice PondENGHO'!AZ12</f>
        <v>116.55970764160156</v>
      </c>
      <c r="AT13" s="62">
        <f>+'Indice PondENGHO'!BA12</f>
        <v>121.67742919921875</v>
      </c>
      <c r="AU13" s="62">
        <f>+'Indice PondENGHO'!BB12</f>
        <v>112.43251800537109</v>
      </c>
      <c r="AV13" s="62">
        <f>+'Indice PondENGHO'!BC12</f>
        <v>130.28230285644531</v>
      </c>
      <c r="AW13" s="62">
        <f>+'Indice PondENGHO'!BD12</f>
        <v>112.37955474853516</v>
      </c>
      <c r="AX13" s="62">
        <f>+'Indice PondENGHO'!BE12</f>
        <v>123.01064300537109</v>
      </c>
      <c r="AY13" s="62">
        <f>+'Indice PondENGHO'!BF12</f>
        <v>113.43924713134766</v>
      </c>
      <c r="AZ13" s="62">
        <f>+'Indice PondENGHO'!BG12</f>
        <v>131.6287841796875</v>
      </c>
      <c r="BA13" s="62">
        <f>+'Indice PondENGHO'!BH12</f>
        <v>120.38020324707031</v>
      </c>
      <c r="BB13" s="62">
        <f>+'Indice PondENGHO'!BI12</f>
        <v>125.96470642089844</v>
      </c>
      <c r="BC13" s="62">
        <f>+'Indice PondENGHO'!BJ12</f>
        <v>118.06404876708984</v>
      </c>
      <c r="BD13" s="62">
        <f>+'Indice PondENGHO'!BK12</f>
        <v>117.21360015869141</v>
      </c>
      <c r="BE13" s="62">
        <f t="shared" si="1"/>
        <v>118.78785705566406</v>
      </c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DO13" s="61">
        <f t="shared" si="2"/>
        <v>43009</v>
      </c>
    </row>
    <row r="14" spans="1:135" x14ac:dyDescent="0.2">
      <c r="A14" s="61">
        <f>+'Indice PondENGHO'!A13</f>
        <v>43040</v>
      </c>
      <c r="B14" s="55">
        <f>+'Indice PondENGHO'!B13</f>
        <v>11</v>
      </c>
      <c r="C14" s="55">
        <f>+'Indice PondENGHO'!C13</f>
        <v>2017</v>
      </c>
      <c r="D14" s="62">
        <f>+'Indice PondENGHO'!BL13</f>
        <v>120.43659210205078</v>
      </c>
      <c r="E14" s="62">
        <f>+'Indice PondENGHO'!BM13</f>
        <v>120.63984680175781</v>
      </c>
      <c r="F14" s="62">
        <f>+'Indice PondENGHO'!BN13</f>
        <v>120.7723388671875</v>
      </c>
      <c r="G14" s="62">
        <f>+'Indice PondENGHO'!BO13</f>
        <v>120.63140869140625</v>
      </c>
      <c r="H14" s="62">
        <f>+'Indice PondENGHO'!BP13</f>
        <v>120.69203948974609</v>
      </c>
      <c r="I14" s="62">
        <f>+'Indice PondENGHO'!CD13</f>
        <v>120.65341949462891</v>
      </c>
      <c r="K14" s="63"/>
      <c r="L14" s="63"/>
      <c r="M14" s="63"/>
      <c r="N14" s="63"/>
      <c r="O14" s="63"/>
      <c r="P14" s="63"/>
      <c r="Q14" s="63"/>
      <c r="S14" s="62">
        <f>+'Indice PondENGHO'!D13</f>
        <v>118.86189270019531</v>
      </c>
      <c r="T14" s="62">
        <f>+'Indice PondENGHO'!P13</f>
        <v>118.85418701171875</v>
      </c>
      <c r="U14" s="62">
        <f>+'Indice PondENGHO'!AB13</f>
        <v>118.80068969726563</v>
      </c>
      <c r="V14" s="62">
        <f>+'Indice PondENGHO'!AN13</f>
        <v>118.74453735351563</v>
      </c>
      <c r="W14" s="62">
        <f>+'Indice PondENGHO'!AZ13</f>
        <v>118.75933074951172</v>
      </c>
      <c r="Y14" s="63"/>
      <c r="Z14" s="63"/>
      <c r="AA14" s="63"/>
      <c r="AB14" s="63"/>
      <c r="AC14" s="63"/>
      <c r="AE14" s="62">
        <f>+'Indice PondENGHO'!D13</f>
        <v>118.86189270019531</v>
      </c>
      <c r="AF14" s="62">
        <f>+'Indice PondENGHO'!E13</f>
        <v>122.46558380126953</v>
      </c>
      <c r="AG14" s="62">
        <f>+'Indice PondENGHO'!F13</f>
        <v>114.04085540771484</v>
      </c>
      <c r="AH14" s="62">
        <f>+'Indice PondENGHO'!G13</f>
        <v>133.02287292480469</v>
      </c>
      <c r="AI14" s="62">
        <f>+'Indice PondENGHO'!H13</f>
        <v>113.53385162353516</v>
      </c>
      <c r="AJ14" s="62">
        <f>+'Indice PondENGHO'!I13</f>
        <v>124.98359680175781</v>
      </c>
      <c r="AK14" s="62">
        <f>+'Indice PondENGHO'!J13</f>
        <v>117.52829742431641</v>
      </c>
      <c r="AL14" s="62">
        <f>+'Indice PondENGHO'!K13</f>
        <v>133.340087890625</v>
      </c>
      <c r="AM14" s="62">
        <f>+'Indice PondENGHO'!L13</f>
        <v>121.92750549316406</v>
      </c>
      <c r="AN14" s="62">
        <f>+'Indice PondENGHO'!M13</f>
        <v>129.78993225097656</v>
      </c>
      <c r="AO14" s="62">
        <f>+'Indice PondENGHO'!N13</f>
        <v>119.59818267822266</v>
      </c>
      <c r="AP14" s="62">
        <f>+'Indice PondENGHO'!O13</f>
        <v>118.41654205322266</v>
      </c>
      <c r="AQ14" s="62">
        <f t="shared" si="0"/>
        <v>120.43659210205078</v>
      </c>
      <c r="AR14" s="62"/>
      <c r="AS14" s="62">
        <f>+'Indice PondENGHO'!AZ13</f>
        <v>118.75933074951172</v>
      </c>
      <c r="AT14" s="62">
        <f>+'Indice PondENGHO'!BA13</f>
        <v>122.29325866699219</v>
      </c>
      <c r="AU14" s="62">
        <f>+'Indice PondENGHO'!BB13</f>
        <v>114.20022583007813</v>
      </c>
      <c r="AV14" s="62">
        <f>+'Indice PondENGHO'!BC13</f>
        <v>131.79194641113281</v>
      </c>
      <c r="AW14" s="62">
        <f>+'Indice PondENGHO'!BD13</f>
        <v>113.6197509765625</v>
      </c>
      <c r="AX14" s="62">
        <f>+'Indice PondENGHO'!BE13</f>
        <v>124.58107757568359</v>
      </c>
      <c r="AY14" s="62">
        <f>+'Indice PondENGHO'!BF13</f>
        <v>116.86464691162109</v>
      </c>
      <c r="AZ14" s="62">
        <f>+'Indice PondENGHO'!BG13</f>
        <v>132.79275512695313</v>
      </c>
      <c r="BA14" s="62">
        <f>+'Indice PondENGHO'!BH13</f>
        <v>121.41909027099609</v>
      </c>
      <c r="BB14" s="62">
        <f>+'Indice PondENGHO'!BI13</f>
        <v>128.53611755371094</v>
      </c>
      <c r="BC14" s="62">
        <f>+'Indice PondENGHO'!BJ13</f>
        <v>120.23737335205078</v>
      </c>
      <c r="BD14" s="62">
        <f>+'Indice PondENGHO'!BK13</f>
        <v>118.59823608398438</v>
      </c>
      <c r="BE14" s="62">
        <f t="shared" si="1"/>
        <v>120.69203948974609</v>
      </c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DO14" s="61">
        <f t="shared" si="2"/>
        <v>43040</v>
      </c>
    </row>
    <row r="15" spans="1:135" x14ac:dyDescent="0.2">
      <c r="A15" s="61">
        <f>+'Indice PondENGHO'!A14</f>
        <v>43070</v>
      </c>
      <c r="B15" s="55">
        <f>+'Indice PondENGHO'!B14</f>
        <v>12</v>
      </c>
      <c r="C15" s="55">
        <f>+'Indice PondENGHO'!C14</f>
        <v>2017</v>
      </c>
      <c r="D15" s="62">
        <f>+'Indice PondENGHO'!BL14</f>
        <v>124.215576171875</v>
      </c>
      <c r="E15" s="62">
        <f>+'Indice PondENGHO'!BM14</f>
        <v>124.73513031005859</v>
      </c>
      <c r="F15" s="62">
        <f>+'Indice PondENGHO'!BN14</f>
        <v>124.95198822021484</v>
      </c>
      <c r="G15" s="62">
        <f>+'Indice PondENGHO'!BO14</f>
        <v>124.84994506835938</v>
      </c>
      <c r="H15" s="62">
        <f>+'Indice PondENGHO'!BP14</f>
        <v>125.10878753662109</v>
      </c>
      <c r="I15" s="62">
        <f>+'Indice PondENGHO'!CD14</f>
        <v>124.85629272460938</v>
      </c>
      <c r="K15" s="63">
        <f>100*D$1*(D15-D3)/$I3</f>
        <v>2.9574671569124287</v>
      </c>
      <c r="L15" s="63">
        <f t="shared" ref="L15:O15" si="3">100*E$1*(E15-E3)/$I3</f>
        <v>3.8394591795703032</v>
      </c>
      <c r="M15" s="63">
        <f t="shared" si="3"/>
        <v>4.4094291950588174</v>
      </c>
      <c r="N15" s="63">
        <f t="shared" si="3"/>
        <v>5.5354711146153086</v>
      </c>
      <c r="O15" s="63">
        <f t="shared" si="3"/>
        <v>8.1145044126518595</v>
      </c>
      <c r="P15" s="63">
        <f t="shared" ref="P15" si="4">+SUM(K15:O15)</f>
        <v>24.856331058808721</v>
      </c>
      <c r="Q15" s="63">
        <f>100*(I15/I3-1)</f>
        <v>24.856292724609386</v>
      </c>
      <c r="S15" s="62">
        <f>+'Indice PondENGHO'!D14</f>
        <v>120.34941864013672</v>
      </c>
      <c r="T15" s="62">
        <f>+'Indice PondENGHO'!P14</f>
        <v>120.35932922363281</v>
      </c>
      <c r="U15" s="62">
        <f>+'Indice PondENGHO'!AB14</f>
        <v>120.30073547363281</v>
      </c>
      <c r="V15" s="62">
        <f>+'Indice PondENGHO'!AN14</f>
        <v>120.25452423095703</v>
      </c>
      <c r="W15" s="62">
        <f>+'Indice PondENGHO'!AZ14</f>
        <v>120.3004150390625</v>
      </c>
      <c r="Y15" s="63">
        <f>+S$1*(S15-S3)/D3</f>
        <v>7.0154648707545126</v>
      </c>
      <c r="Z15" s="63">
        <f t="shared" ref="Z15:AC15" si="5">+T$1*(T15-T3)/E3</f>
        <v>5.6383157914853657</v>
      </c>
      <c r="AA15" s="63">
        <f t="shared" si="5"/>
        <v>5.1514692191951328</v>
      </c>
      <c r="AB15" s="63">
        <f t="shared" si="5"/>
        <v>4.2697877469964443</v>
      </c>
      <c r="AC15" s="63">
        <f t="shared" si="5"/>
        <v>3.1868607834575231</v>
      </c>
      <c r="AE15" s="62">
        <f>+'Indice PondENGHO'!D14</f>
        <v>120.34941864013672</v>
      </c>
      <c r="AF15" s="62">
        <f>+'Indice PondENGHO'!E14</f>
        <v>123.66600036621094</v>
      </c>
      <c r="AG15" s="62">
        <f>+'Indice PondENGHO'!F14</f>
        <v>116.462890625</v>
      </c>
      <c r="AH15" s="62">
        <f>+'Indice PondENGHO'!G14</f>
        <v>155.42205810546875</v>
      </c>
      <c r="AI15" s="62">
        <f>+'Indice PondENGHO'!H14</f>
        <v>117.08005523681641</v>
      </c>
      <c r="AJ15" s="62">
        <f>+'Indice PondENGHO'!I14</f>
        <v>127.72017669677734</v>
      </c>
      <c r="AK15" s="62">
        <f>+'Indice PondENGHO'!J14</f>
        <v>121.36076354980469</v>
      </c>
      <c r="AL15" s="62">
        <f>+'Indice PondENGHO'!K14</f>
        <v>133.84187316894531</v>
      </c>
      <c r="AM15" s="62">
        <f>+'Indice PondENGHO'!L14</f>
        <v>123.06198883056641</v>
      </c>
      <c r="AN15" s="62">
        <f>+'Indice PondENGHO'!M14</f>
        <v>132.25860595703125</v>
      </c>
      <c r="AO15" s="62">
        <f>+'Indice PondENGHO'!N14</f>
        <v>121.50434112548828</v>
      </c>
      <c r="AP15" s="62">
        <f>+'Indice PondENGHO'!O14</f>
        <v>119.78823852539063</v>
      </c>
      <c r="AQ15" s="62">
        <f t="shared" si="0"/>
        <v>124.215576171875</v>
      </c>
      <c r="AR15" s="62"/>
      <c r="AS15" s="62">
        <f>+'Indice PondENGHO'!AZ14</f>
        <v>120.3004150390625</v>
      </c>
      <c r="AT15" s="62">
        <f>+'Indice PondENGHO'!BA14</f>
        <v>123.63646697998047</v>
      </c>
      <c r="AU15" s="62">
        <f>+'Indice PondENGHO'!BB14</f>
        <v>116.81163787841797</v>
      </c>
      <c r="AV15" s="62">
        <f>+'Indice PondENGHO'!BC14</f>
        <v>155.16561889648438</v>
      </c>
      <c r="AW15" s="62">
        <f>+'Indice PondENGHO'!BD14</f>
        <v>117.51886749267578</v>
      </c>
      <c r="AX15" s="62">
        <f>+'Indice PondENGHO'!BE14</f>
        <v>127.79045104980469</v>
      </c>
      <c r="AY15" s="62">
        <f>+'Indice PondENGHO'!BF14</f>
        <v>120.72868347167969</v>
      </c>
      <c r="AZ15" s="62">
        <f>+'Indice PondENGHO'!BG14</f>
        <v>133.94439697265625</v>
      </c>
      <c r="BA15" s="62">
        <f>+'Indice PondENGHO'!BH14</f>
        <v>122.64602661132813</v>
      </c>
      <c r="BB15" s="62">
        <f>+'Indice PondENGHO'!BI14</f>
        <v>130.59735107421875</v>
      </c>
      <c r="BC15" s="62">
        <f>+'Indice PondENGHO'!BJ14</f>
        <v>122.42559051513672</v>
      </c>
      <c r="BD15" s="62">
        <f>+'Indice PondENGHO'!BK14</f>
        <v>119.85821533203125</v>
      </c>
      <c r="BE15" s="62">
        <f t="shared" si="1"/>
        <v>125.10878753662109</v>
      </c>
      <c r="BG15" s="63">
        <f>+AE$1*(AE15-AE3)/$AQ3</f>
        <v>7.0154648707545126</v>
      </c>
      <c r="BH15" s="63">
        <f t="shared" ref="BH15:BR15" si="6">+AF$1*(AF15-AF3)/$AQ3</f>
        <v>0.52624122555607755</v>
      </c>
      <c r="BI15" s="63">
        <f t="shared" si="6"/>
        <v>1.3157627494353801</v>
      </c>
      <c r="BJ15" s="63">
        <f t="shared" si="6"/>
        <v>7.8650684655847725</v>
      </c>
      <c r="BK15" s="63">
        <f t="shared" si="6"/>
        <v>0.70358586342124907</v>
      </c>
      <c r="BL15" s="63">
        <f t="shared" si="6"/>
        <v>1.1602587016102188</v>
      </c>
      <c r="BM15" s="63">
        <f t="shared" si="6"/>
        <v>2.2191468963946681</v>
      </c>
      <c r="BN15" s="63">
        <f t="shared" si="6"/>
        <v>1.6974159844439418</v>
      </c>
      <c r="BO15" s="63">
        <f t="shared" si="6"/>
        <v>1.7762751004896926</v>
      </c>
      <c r="BP15" s="63">
        <f t="shared" si="6"/>
        <v>0.53168808519149025</v>
      </c>
      <c r="BQ15" s="63">
        <f t="shared" si="6"/>
        <v>0.94377465869067234</v>
      </c>
      <c r="BR15" s="63">
        <f t="shared" si="6"/>
        <v>0.72605626058124473</v>
      </c>
      <c r="BS15" s="63">
        <f>+SUM(BG15:BR15)</f>
        <v>26.48073886215392</v>
      </c>
      <c r="BT15" s="55">
        <f>+(D15/D3-1)*100</f>
        <v>24.215576171874996</v>
      </c>
      <c r="BV15" s="63">
        <f t="shared" ref="BV15:BV46" si="7">+AS$1*(AS15-AS3)/$BE3</f>
        <v>3.1868607834575231</v>
      </c>
      <c r="BW15" s="63">
        <f t="shared" ref="BW15:BW46" si="8">+AT$1*(AT15-AT3)/$BE3</f>
        <v>0.43499958838271596</v>
      </c>
      <c r="BX15" s="63">
        <f t="shared" ref="BX15:BX46" si="9">+AU$1*(AU15-AU3)/$BE3</f>
        <v>1.0035898932830605</v>
      </c>
      <c r="BY15" s="63">
        <f t="shared" ref="BY15:BY46" si="10">+AV$1*(AV15-AV3)/$BE3</f>
        <v>8.0649661523746907</v>
      </c>
      <c r="BZ15" s="63">
        <f t="shared" ref="BZ15:BZ46" si="11">+AW$1*(AW15-AW3)/$BE3</f>
        <v>1.2255112560939596</v>
      </c>
      <c r="CA15" s="63">
        <f t="shared" ref="CA15:CA46" si="12">+AX$1*(AX15-AX3)/$BE3</f>
        <v>2.2222766739578219</v>
      </c>
      <c r="CB15" s="63">
        <f t="shared" ref="CB15:CB46" si="13">+AY$1*(AY15-AY3)/$BE3</f>
        <v>3.2429369929013774</v>
      </c>
      <c r="CC15" s="63">
        <f t="shared" ref="CC15:CC46" si="14">+AZ$1*(AZ15-AZ3)/$BE3</f>
        <v>1.5463812020912884</v>
      </c>
      <c r="CD15" s="63">
        <f t="shared" ref="CD15:CD46" si="15">+BA$1*(BA15-BA3)/$BE3</f>
        <v>2.2071405628550567</v>
      </c>
      <c r="CE15" s="63">
        <f t="shared" ref="CE15:CE46" si="16">+BB$1*(BB15-BB3)/$BE3</f>
        <v>1.1516532721063413</v>
      </c>
      <c r="CF15" s="63">
        <f t="shared" ref="CF15:CF46" si="17">+BC$1*(BC15-BC3)/$BE3</f>
        <v>1.8302684143678198</v>
      </c>
      <c r="CG15" s="63">
        <f t="shared" ref="CG15:CG46" si="18">+BD$1*(BD15-BD3)/$BE3</f>
        <v>0.99450783090491313</v>
      </c>
      <c r="CH15" s="63">
        <f>+SUM(BV15:CG15)</f>
        <v>27.111092622776564</v>
      </c>
      <c r="CI15" s="55">
        <f>(H15/H3-1)*100</f>
        <v>25.10878753662109</v>
      </c>
      <c r="CK15" s="63">
        <f>+BG15/$BS15*$BT15</f>
        <v>6.4153619294084496</v>
      </c>
      <c r="CL15" s="63">
        <f t="shared" ref="CL15:CV15" si="19">+BH15/$BS15*$BT15</f>
        <v>0.48122654539849663</v>
      </c>
      <c r="CM15" s="63">
        <f t="shared" si="19"/>
        <v>1.2032123895381557</v>
      </c>
      <c r="CN15" s="63">
        <f t="shared" si="19"/>
        <v>7.1922904234964555</v>
      </c>
      <c r="CO15" s="63">
        <f t="shared" si="19"/>
        <v>0.64340112101184255</v>
      </c>
      <c r="CP15" s="63">
        <f t="shared" si="19"/>
        <v>1.0610101596552546</v>
      </c>
      <c r="CQ15" s="63">
        <f t="shared" si="19"/>
        <v>2.0293210467411438</v>
      </c>
      <c r="CR15" s="63">
        <f t="shared" si="19"/>
        <v>1.5522190026731415</v>
      </c>
      <c r="CS15" s="63">
        <f t="shared" si="19"/>
        <v>1.6243325090746499</v>
      </c>
      <c r="CT15" s="63">
        <f t="shared" si="19"/>
        <v>0.48620748060145486</v>
      </c>
      <c r="CU15" s="63">
        <f t="shared" si="19"/>
        <v>0.8630441641215737</v>
      </c>
      <c r="CV15" s="63">
        <f t="shared" si="19"/>
        <v>0.6639494001543792</v>
      </c>
      <c r="CW15" s="63">
        <f>+SUM(CK15:CV15)</f>
        <v>24.215576171874996</v>
      </c>
      <c r="CX15" s="63"/>
      <c r="CY15" s="63"/>
      <c r="CZ15" s="63">
        <f>+BV15/$CH15*$CI15</f>
        <v>2.9514933770467038</v>
      </c>
      <c r="DA15" s="63">
        <f t="shared" ref="DA15:DK15" si="20">+BW15/$CH15*$CI15</f>
        <v>0.40287244764319063</v>
      </c>
      <c r="DB15" s="63">
        <f t="shared" si="20"/>
        <v>0.92946919384482807</v>
      </c>
      <c r="DC15" s="63">
        <f t="shared" si="20"/>
        <v>7.4693235137226104</v>
      </c>
      <c r="DD15" s="63">
        <f t="shared" si="20"/>
        <v>1.1350004288336746</v>
      </c>
      <c r="DE15" s="63">
        <f t="shared" si="20"/>
        <v>2.0581491727529402</v>
      </c>
      <c r="DF15" s="63">
        <f t="shared" si="20"/>
        <v>3.0034280463120036</v>
      </c>
      <c r="DG15" s="63">
        <f t="shared" si="20"/>
        <v>1.4321723434087978</v>
      </c>
      <c r="DH15" s="63">
        <f t="shared" si="20"/>
        <v>2.0441309477002645</v>
      </c>
      <c r="DI15" s="63">
        <f t="shared" si="20"/>
        <v>1.0665972680451536</v>
      </c>
      <c r="DJ15" s="63">
        <f t="shared" si="20"/>
        <v>1.6950929049883281</v>
      </c>
      <c r="DK15" s="63">
        <f t="shared" si="20"/>
        <v>0.92105789232259938</v>
      </c>
      <c r="DL15" s="63">
        <f>+SUM(CZ15:DK15)</f>
        <v>25.108787536621097</v>
      </c>
      <c r="DM15" s="63">
        <f>+(H15/H3-1)*100</f>
        <v>25.10878753662109</v>
      </c>
      <c r="DN15" s="63"/>
      <c r="DO15" s="61">
        <f t="shared" si="2"/>
        <v>43070</v>
      </c>
      <c r="DP15" s="63">
        <f>+CK15-CZ15</f>
        <v>3.4638685523617458</v>
      </c>
      <c r="DQ15" s="63">
        <f t="shared" ref="DQ15:DQ76" si="21">+CL15-DA15</f>
        <v>7.8354097755305996E-2</v>
      </c>
      <c r="DR15" s="63">
        <f t="shared" ref="DR15:DR76" si="22">+CM15-DB15</f>
        <v>0.27374319569332761</v>
      </c>
      <c r="DS15" s="63">
        <f t="shared" ref="DS15:DS76" si="23">+CN15-DC15</f>
        <v>-0.27703309022615485</v>
      </c>
      <c r="DT15" s="63">
        <f t="shared" ref="DT15:DT76" si="24">+CO15-DD15</f>
        <v>-0.49159930782183203</v>
      </c>
      <c r="DU15" s="63">
        <f t="shared" ref="DU15:DU76" si="25">+CP15-DE15</f>
        <v>-0.9971390130976856</v>
      </c>
      <c r="DV15" s="63">
        <f t="shared" ref="DV15:DV76" si="26">+CQ15-DF15</f>
        <v>-0.97410699957085978</v>
      </c>
      <c r="DW15" s="63">
        <f t="shared" ref="DW15:DW76" si="27">+CR15-DG15</f>
        <v>0.12004665926434366</v>
      </c>
      <c r="DX15" s="63">
        <f t="shared" ref="DX15:DX76" si="28">+CS15-DH15</f>
        <v>-0.41979843862561461</v>
      </c>
      <c r="DY15" s="63">
        <f t="shared" ref="DY15:DY76" si="29">+CT15-DI15</f>
        <v>-0.58038978744369873</v>
      </c>
      <c r="DZ15" s="63">
        <f t="shared" ref="DZ15:DZ76" si="30">+CU15-DJ15</f>
        <v>-0.8320487408667544</v>
      </c>
      <c r="EA15" s="63">
        <f t="shared" ref="EA15:EA76" si="31">+CV15-DK15</f>
        <v>-0.25710849216822018</v>
      </c>
      <c r="EB15" s="63">
        <f t="shared" ref="EB15:EB76" si="32">+CW15-DL15</f>
        <v>-0.89321136474610086</v>
      </c>
      <c r="EC15" s="63"/>
      <c r="ED15" s="81">
        <f>+'Infla Interanual PondENGHO'!CI16</f>
        <v>-8.9321136474609375E-3</v>
      </c>
      <c r="EE15" s="55">
        <f>+ED15*100</f>
        <v>-0.89321136474609375</v>
      </c>
    </row>
    <row r="16" spans="1:135" x14ac:dyDescent="0.2">
      <c r="A16" s="61">
        <f>+'Indice PondENGHO'!A15</f>
        <v>43101</v>
      </c>
      <c r="B16" s="55">
        <f>+'Indice PondENGHO'!B15</f>
        <v>1</v>
      </c>
      <c r="C16" s="55">
        <f>+'Indice PondENGHO'!C15</f>
        <v>2018</v>
      </c>
      <c r="D16" s="62">
        <f>+'Indice PondENGHO'!BL15</f>
        <v>126.56712341308594</v>
      </c>
      <c r="E16" s="62">
        <f>+'Indice PondENGHO'!BM15</f>
        <v>127.11602020263672</v>
      </c>
      <c r="F16" s="62">
        <f>+'Indice PondENGHO'!BN15</f>
        <v>127.35016632080078</v>
      </c>
      <c r="G16" s="62">
        <f>+'Indice PondENGHO'!BO15</f>
        <v>127.30791473388672</v>
      </c>
      <c r="H16" s="62">
        <f>+'Indice PondENGHO'!BP15</f>
        <v>127.62203216552734</v>
      </c>
      <c r="I16" s="62">
        <f>+'Indice PondENGHO'!CD15</f>
        <v>127.29658508300781</v>
      </c>
      <c r="K16" s="63">
        <f t="shared" ref="K16:K76" si="33">100*D$1*(D16-D4)/$I4</f>
        <v>2.993806035749631</v>
      </c>
      <c r="L16" s="63">
        <f t="shared" ref="L16:L76" si="34">100*E$1*(E16-E4)/$I4</f>
        <v>3.8793046897413848</v>
      </c>
      <c r="M16" s="63">
        <f t="shared" ref="M16:M76" si="35">100*F$1*(F16-F4)/$I4</f>
        <v>4.4461689730942053</v>
      </c>
      <c r="N16" s="63">
        <f t="shared" ref="N16:N76" si="36">100*G$1*(G16-G4)/$I4</f>
        <v>5.5828117176130707</v>
      </c>
      <c r="O16" s="63">
        <f t="shared" ref="O16:O76" si="37">100*H$1*(H16-H4)/$I4</f>
        <v>8.1753611062237486</v>
      </c>
      <c r="P16" s="63">
        <f t="shared" ref="P16:P76" si="38">+SUM(K16:O16)</f>
        <v>25.077452522422035</v>
      </c>
      <c r="Q16" s="63">
        <f t="shared" ref="Q16:Q76" si="39">100*(I16/I4-1)</f>
        <v>25.077422728698394</v>
      </c>
      <c r="S16" s="62">
        <f>+'Indice PondENGHO'!D15</f>
        <v>122.21836090087891</v>
      </c>
      <c r="T16" s="62">
        <f>+'Indice PondENGHO'!P15</f>
        <v>122.28165435791016</v>
      </c>
      <c r="U16" s="62">
        <f>+'Indice PondENGHO'!AB15</f>
        <v>122.26629638671875</v>
      </c>
      <c r="V16" s="62">
        <f>+'Indice PondENGHO'!AN15</f>
        <v>122.26271057128906</v>
      </c>
      <c r="W16" s="62">
        <f>+'Indice PondENGHO'!AZ15</f>
        <v>122.39329528808594</v>
      </c>
      <c r="Y16" s="63">
        <f t="shared" ref="Y16:Y76" si="40">+S$1*(S16-S4)/D4</f>
        <v>7.2131226949139711</v>
      </c>
      <c r="Z16" s="63">
        <f t="shared" ref="Z16:Z76" si="41">+T$1*(T16-T4)/E4</f>
        <v>5.8172484673574383</v>
      </c>
      <c r="AA16" s="63">
        <f t="shared" ref="AA16:AA76" si="42">+U$1*(U16-U4)/F4</f>
        <v>5.3303562452518829</v>
      </c>
      <c r="AB16" s="63">
        <f t="shared" ref="AB16:AB76" si="43">+V$1*(V16-V4)/G4</f>
        <v>4.4271842957321734</v>
      </c>
      <c r="AC16" s="63">
        <f t="shared" ref="AC16:AC76" si="44">+W$1*(W16-W4)/H4</f>
        <v>3.3203625486696877</v>
      </c>
      <c r="AE16" s="62">
        <f>+'Indice PondENGHO'!D15</f>
        <v>122.21836090087891</v>
      </c>
      <c r="AF16" s="62">
        <f>+'Indice PondENGHO'!E15</f>
        <v>126.10694122314453</v>
      </c>
      <c r="AG16" s="62">
        <f>+'Indice PondENGHO'!F15</f>
        <v>118.87535858154297</v>
      </c>
      <c r="AH16" s="62">
        <f>+'Indice PondENGHO'!G15</f>
        <v>158.42131042480469</v>
      </c>
      <c r="AI16" s="62">
        <f>+'Indice PondENGHO'!H15</f>
        <v>118.86908721923828</v>
      </c>
      <c r="AJ16" s="62">
        <f>+'Indice PondENGHO'!I15</f>
        <v>129.94380187988281</v>
      </c>
      <c r="AK16" s="62">
        <f>+'Indice PondENGHO'!J15</f>
        <v>124.17176818847656</v>
      </c>
      <c r="AL16" s="62">
        <f>+'Indice PondENGHO'!K15</f>
        <v>135.17852783203125</v>
      </c>
      <c r="AM16" s="62">
        <f>+'Indice PondENGHO'!L15</f>
        <v>126.54217529296875</v>
      </c>
      <c r="AN16" s="62">
        <f>+'Indice PondENGHO'!M15</f>
        <v>135.76881408691406</v>
      </c>
      <c r="AO16" s="62">
        <f>+'Indice PondENGHO'!N15</f>
        <v>124.77898406982422</v>
      </c>
      <c r="AP16" s="62">
        <f>+'Indice PondENGHO'!O15</f>
        <v>122.49166870117188</v>
      </c>
      <c r="AQ16" s="62">
        <f t="shared" si="0"/>
        <v>126.56712341308594</v>
      </c>
      <c r="AR16" s="62"/>
      <c r="AS16" s="62">
        <f>+'Indice PondENGHO'!AZ15</f>
        <v>122.39329528808594</v>
      </c>
      <c r="AT16" s="62">
        <f>+'Indice PondENGHO'!BA15</f>
        <v>125.97536468505859</v>
      </c>
      <c r="AU16" s="62">
        <f>+'Indice PondENGHO'!BB15</f>
        <v>119.26497650146484</v>
      </c>
      <c r="AV16" s="62">
        <f>+'Indice PondENGHO'!BC15</f>
        <v>156.67953491210938</v>
      </c>
      <c r="AW16" s="62">
        <f>+'Indice PondENGHO'!BD15</f>
        <v>119.58760833740234</v>
      </c>
      <c r="AX16" s="62">
        <f>+'Indice PondENGHO'!BE15</f>
        <v>130.09944152832031</v>
      </c>
      <c r="AY16" s="62">
        <f>+'Indice PondENGHO'!BF15</f>
        <v>123.32518768310547</v>
      </c>
      <c r="AZ16" s="62">
        <f>+'Indice PondENGHO'!BG15</f>
        <v>135.56895446777344</v>
      </c>
      <c r="BA16" s="62">
        <f>+'Indice PondENGHO'!BH15</f>
        <v>126.20127868652344</v>
      </c>
      <c r="BB16" s="62">
        <f>+'Indice PondENGHO'!BI15</f>
        <v>133.69786071777344</v>
      </c>
      <c r="BC16" s="62">
        <f>+'Indice PondENGHO'!BJ15</f>
        <v>126.04736328125</v>
      </c>
      <c r="BD16" s="62">
        <f>+'Indice PondENGHO'!BK15</f>
        <v>123.07815551757813</v>
      </c>
      <c r="BE16" s="62">
        <f t="shared" si="1"/>
        <v>127.62203216552734</v>
      </c>
      <c r="BG16" s="63">
        <f t="shared" ref="BG16:BR16" si="45">+AE$1*(AE16-AE4)/$AQ4</f>
        <v>7.2131226949139711</v>
      </c>
      <c r="BH16" s="63">
        <f t="shared" si="45"/>
        <v>0.55768870820931316</v>
      </c>
      <c r="BI16" s="63">
        <f t="shared" si="45"/>
        <v>1.3306739204809888</v>
      </c>
      <c r="BJ16" s="63">
        <f t="shared" si="45"/>
        <v>7.9132290794792493</v>
      </c>
      <c r="BK16" s="63">
        <f t="shared" si="45"/>
        <v>0.70783627602698607</v>
      </c>
      <c r="BL16" s="63">
        <f t="shared" si="45"/>
        <v>1.1292090577781662</v>
      </c>
      <c r="BM16" s="63">
        <f t="shared" si="45"/>
        <v>2.2587768207644832</v>
      </c>
      <c r="BN16" s="63">
        <f t="shared" si="45"/>
        <v>1.6312042814841261</v>
      </c>
      <c r="BO16" s="63">
        <f t="shared" si="45"/>
        <v>1.8050794595622188</v>
      </c>
      <c r="BP16" s="63">
        <f t="shared" si="45"/>
        <v>0.53770575273978638</v>
      </c>
      <c r="BQ16" s="63">
        <f t="shared" si="45"/>
        <v>0.94378821186235129</v>
      </c>
      <c r="BR16" s="63">
        <f t="shared" si="45"/>
        <v>0.73997063981358757</v>
      </c>
      <c r="BS16" s="63">
        <f t="shared" ref="BS16:BS76" si="46">+SUM(BG16:BR16)</f>
        <v>26.768284903115227</v>
      </c>
      <c r="BT16" s="55">
        <f t="shared" ref="BT16:BT76" si="47">+(D16/D4-1)*100</f>
        <v>24.550541513941649</v>
      </c>
      <c r="BV16" s="63">
        <f t="shared" si="7"/>
        <v>3.3203625486696877</v>
      </c>
      <c r="BW16" s="63">
        <f t="shared" si="8"/>
        <v>0.46099062926861867</v>
      </c>
      <c r="BX16" s="63">
        <f t="shared" si="9"/>
        <v>1.0180626586676527</v>
      </c>
      <c r="BY16" s="63">
        <f t="shared" si="10"/>
        <v>7.8830656586192669</v>
      </c>
      <c r="BZ16" s="63">
        <f t="shared" si="11"/>
        <v>1.2386596312899658</v>
      </c>
      <c r="CA16" s="63">
        <f t="shared" si="12"/>
        <v>2.1923567126459593</v>
      </c>
      <c r="CB16" s="63">
        <f t="shared" si="13"/>
        <v>3.2581739854466432</v>
      </c>
      <c r="CC16" s="63">
        <f t="shared" si="14"/>
        <v>1.4777583288647673</v>
      </c>
      <c r="CD16" s="63">
        <f t="shared" si="15"/>
        <v>2.2775537160475201</v>
      </c>
      <c r="CE16" s="63">
        <f t="shared" si="16"/>
        <v>1.1432056605691283</v>
      </c>
      <c r="CF16" s="63">
        <f t="shared" si="17"/>
        <v>1.8417428265945448</v>
      </c>
      <c r="CG16" s="63">
        <f t="shared" si="18"/>
        <v>1.0352779389311195</v>
      </c>
      <c r="CH16" s="63">
        <f t="shared" ref="CH16:CH76" si="48">+SUM(BV16:CG16)</f>
        <v>27.147210295614876</v>
      </c>
      <c r="CI16" s="55">
        <f t="shared" ref="CI16:CI76" si="49">(H16/H4-1)*100</f>
        <v>25.271800079457172</v>
      </c>
      <c r="CK16" s="63">
        <f t="shared" ref="CK16:CK76" si="50">+BG16/$BS16*$BT16</f>
        <v>6.6155179088829579</v>
      </c>
      <c r="CL16" s="63">
        <f t="shared" ref="CL16:CL76" si="51">+BH16/$BS16*$BT16</f>
        <v>0.51148438655312745</v>
      </c>
      <c r="CM16" s="63">
        <f t="shared" ref="CM16:CM76" si="52">+BI16/$BS16*$BT16</f>
        <v>1.2204280343148206</v>
      </c>
      <c r="CN16" s="63">
        <f t="shared" ref="CN16:CN76" si="53">+BJ16/$BS16*$BT16</f>
        <v>7.2576207152695247</v>
      </c>
      <c r="CO16" s="63">
        <f t="shared" ref="CO16:CO76" si="54">+BK16/$BS16*$BT16</f>
        <v>0.64919227894395282</v>
      </c>
      <c r="CP16" s="63">
        <f t="shared" ref="CP16:CP76" si="55">+BL16/$BS16*$BT16</f>
        <v>1.0356544676373907</v>
      </c>
      <c r="CQ16" s="63">
        <f t="shared" ref="CQ16:CQ76" si="56">+BM16/$BS16*$BT16</f>
        <v>2.0716379218772421</v>
      </c>
      <c r="CR16" s="63">
        <f t="shared" ref="CR16:CR76" si="57">+BN16/$BS16*$BT16</f>
        <v>1.4960595561217607</v>
      </c>
      <c r="CS16" s="63">
        <f t="shared" ref="CS16:CS76" si="58">+BO16/$BS16*$BT16</f>
        <v>1.6555292342539385</v>
      </c>
      <c r="CT16" s="63">
        <f t="shared" ref="CT16:CT76" si="59">+BP16/$BS16*$BT16</f>
        <v>0.49315701221437136</v>
      </c>
      <c r="CU16" s="63">
        <f t="shared" ref="CU16:CU76" si="60">+BQ16/$BS16*$BT16</f>
        <v>0.86559567635948487</v>
      </c>
      <c r="CV16" s="63">
        <f t="shared" ref="CV16:CV76" si="61">+BR16/$BS16*$BT16</f>
        <v>0.67866432151307732</v>
      </c>
      <c r="CW16" s="63">
        <f t="shared" ref="CW16:CW76" si="62">+SUM(CK16:CV16)</f>
        <v>24.550541513941649</v>
      </c>
      <c r="CX16" s="63"/>
      <c r="CY16" s="63"/>
      <c r="CZ16" s="63">
        <f t="shared" ref="CZ16:CZ76" si="63">+BV16/$CH16*$CI16</f>
        <v>3.090982005427334</v>
      </c>
      <c r="DA16" s="63">
        <f t="shared" ref="DA16:DA76" si="64">+BW16/$CH16*$CI16</f>
        <v>0.4291440223329886</v>
      </c>
      <c r="DB16" s="63">
        <f t="shared" ref="DB16:DB76" si="65">+BX16/$CH16*$CI16</f>
        <v>0.94773185524574821</v>
      </c>
      <c r="DC16" s="63">
        <f t="shared" ref="DC16:DC76" si="66">+BY16/$CH16*$CI16</f>
        <v>7.3384799826021396</v>
      </c>
      <c r="DD16" s="63">
        <f t="shared" ref="DD16:DD76" si="67">+BZ16/$CH16*$CI16</f>
        <v>1.1530893313745241</v>
      </c>
      <c r="DE16" s="63">
        <f t="shared" ref="DE16:DE76" si="68">+CA16/$CH16*$CI16</f>
        <v>2.0409021752704453</v>
      </c>
      <c r="DF16" s="63">
        <f t="shared" ref="DF16:DF76" si="69">+CB16/$CH16*$CI16</f>
        <v>3.0330896135429519</v>
      </c>
      <c r="DG16" s="63">
        <f t="shared" ref="DG16:DG76" si="70">+CC16/$CH16*$CI16</f>
        <v>1.3756703781403135</v>
      </c>
      <c r="DH16" s="63">
        <f t="shared" ref="DH16:DH76" si="71">+CD16/$CH16*$CI16</f>
        <v>2.1202135156950215</v>
      </c>
      <c r="DI16" s="63">
        <f t="shared" ref="DI16:DI76" si="72">+CE16/$CH16*$CI16</f>
        <v>1.0642296055102782</v>
      </c>
      <c r="DJ16" s="63">
        <f t="shared" ref="DJ16:DJ76" si="73">+CF16/$CH16*$CI16</f>
        <v>1.7145097416875295</v>
      </c>
      <c r="DK16" s="63">
        <f t="shared" ref="DK16:DK76" si="74">+CG16/$CH16*$CI16</f>
        <v>0.96375785262789682</v>
      </c>
      <c r="DL16" s="63">
        <f t="shared" ref="DL16:DL76" si="75">+SUM(CZ16:DK16)</f>
        <v>25.271800079457169</v>
      </c>
      <c r="DM16" s="63">
        <f t="shared" ref="DM16:DM76" si="76">+(H16/H4-1)*100</f>
        <v>25.271800079457172</v>
      </c>
      <c r="DN16" s="63"/>
      <c r="DO16" s="61">
        <f t="shared" si="2"/>
        <v>43101</v>
      </c>
      <c r="DP16" s="63">
        <f t="shared" ref="DP16:DP76" si="77">+CK16-CZ16</f>
        <v>3.5245359034556238</v>
      </c>
      <c r="DQ16" s="63">
        <f t="shared" si="21"/>
        <v>8.2340364220138851E-2</v>
      </c>
      <c r="DR16" s="63">
        <f t="shared" si="22"/>
        <v>0.2726961790690724</v>
      </c>
      <c r="DS16" s="63">
        <f t="shared" si="23"/>
        <v>-8.0859267332614948E-2</v>
      </c>
      <c r="DT16" s="63">
        <f t="shared" si="24"/>
        <v>-0.50389705243057126</v>
      </c>
      <c r="DU16" s="63">
        <f t="shared" si="25"/>
        <v>-1.0052477076330546</v>
      </c>
      <c r="DV16" s="63">
        <f t="shared" si="26"/>
        <v>-0.96145169166570987</v>
      </c>
      <c r="DW16" s="63">
        <f t="shared" si="27"/>
        <v>0.12038917798144722</v>
      </c>
      <c r="DX16" s="63">
        <f t="shared" si="28"/>
        <v>-0.46468428144108298</v>
      </c>
      <c r="DY16" s="63">
        <f t="shared" si="29"/>
        <v>-0.57107259329590687</v>
      </c>
      <c r="DZ16" s="63">
        <f t="shared" si="30"/>
        <v>-0.84891406532804459</v>
      </c>
      <c r="EA16" s="63">
        <f t="shared" si="31"/>
        <v>-0.2850935311148195</v>
      </c>
      <c r="EB16" s="63">
        <f t="shared" si="32"/>
        <v>-0.72125856551551948</v>
      </c>
      <c r="EC16" s="63"/>
      <c r="ED16" s="81">
        <f>+'Infla Interanual PondENGHO'!CI17</f>
        <v>-7.212585655155257E-3</v>
      </c>
      <c r="EE16" s="55">
        <f t="shared" ref="EE16:EE76" si="78">+ED16*100</f>
        <v>-0.7212585655155257</v>
      </c>
    </row>
    <row r="17" spans="1:135" x14ac:dyDescent="0.2">
      <c r="A17" s="61">
        <f>+'Indice PondENGHO'!A16</f>
        <v>43132</v>
      </c>
      <c r="B17" s="55">
        <f>+'Indice PondENGHO'!B16</f>
        <v>2</v>
      </c>
      <c r="C17" s="55">
        <f>+'Indice PondENGHO'!C16</f>
        <v>2018</v>
      </c>
      <c r="D17" s="62">
        <f>+'Indice PondENGHO'!BL16</f>
        <v>129.56132507324219</v>
      </c>
      <c r="E17" s="62">
        <f>+'Indice PondENGHO'!BM16</f>
        <v>130.34245300292969</v>
      </c>
      <c r="F17" s="62">
        <f>+'Indice PondENGHO'!BN16</f>
        <v>130.61912536621094</v>
      </c>
      <c r="G17" s="62">
        <f>+'Indice PondENGHO'!BO16</f>
        <v>130.67269897460938</v>
      </c>
      <c r="H17" s="62">
        <f>+'Indice PondENGHO'!BP16</f>
        <v>131.04168701171875</v>
      </c>
      <c r="I17" s="62">
        <f>+'Indice PondENGHO'!CD16</f>
        <v>130.59541320800781</v>
      </c>
      <c r="K17" s="63">
        <f t="shared" si="33"/>
        <v>3.030643571626058</v>
      </c>
      <c r="L17" s="63">
        <f t="shared" si="34"/>
        <v>3.9412970184363569</v>
      </c>
      <c r="M17" s="63">
        <f t="shared" si="35"/>
        <v>4.5226225421969213</v>
      </c>
      <c r="N17" s="63">
        <f t="shared" si="36"/>
        <v>5.6935602818003597</v>
      </c>
      <c r="O17" s="63">
        <f t="shared" si="37"/>
        <v>8.3104589035739025</v>
      </c>
      <c r="P17" s="63">
        <f t="shared" si="38"/>
        <v>25.498582317633598</v>
      </c>
      <c r="Q17" s="63">
        <f t="shared" si="39"/>
        <v>25.498547529744808</v>
      </c>
      <c r="S17" s="62">
        <f>+'Indice PondENGHO'!D16</f>
        <v>124.198974609375</v>
      </c>
      <c r="T17" s="62">
        <f>+'Indice PondENGHO'!P16</f>
        <v>124.31050872802734</v>
      </c>
      <c r="U17" s="62">
        <f>+'Indice PondENGHO'!AB16</f>
        <v>124.32929992675781</v>
      </c>
      <c r="V17" s="62">
        <f>+'Indice PondENGHO'!AN16</f>
        <v>124.36270904541016</v>
      </c>
      <c r="W17" s="62">
        <f>+'Indice PondENGHO'!AZ16</f>
        <v>124.55181121826172</v>
      </c>
      <c r="Y17" s="63">
        <f t="shared" si="40"/>
        <v>7.2408519972210463</v>
      </c>
      <c r="Z17" s="63">
        <f t="shared" si="41"/>
        <v>5.8533826381380134</v>
      </c>
      <c r="AA17" s="63">
        <f t="shared" si="42"/>
        <v>5.3776759194465829</v>
      </c>
      <c r="AB17" s="63">
        <f t="shared" si="43"/>
        <v>4.4761183217055951</v>
      </c>
      <c r="AC17" s="63">
        <f t="shared" si="44"/>
        <v>3.3623600226688506</v>
      </c>
      <c r="AE17" s="62">
        <f>+'Indice PondENGHO'!D16</f>
        <v>124.198974609375</v>
      </c>
      <c r="AF17" s="62">
        <f>+'Indice PondENGHO'!E16</f>
        <v>128.83711242675781</v>
      </c>
      <c r="AG17" s="62">
        <f>+'Indice PondENGHO'!F16</f>
        <v>120.49453735351563</v>
      </c>
      <c r="AH17" s="62">
        <f>+'Indice PondENGHO'!G16</f>
        <v>163.95657348632813</v>
      </c>
      <c r="AI17" s="62">
        <f>+'Indice PondENGHO'!H16</f>
        <v>121.33549499511719</v>
      </c>
      <c r="AJ17" s="62">
        <f>+'Indice PondENGHO'!I16</f>
        <v>132.84707641601563</v>
      </c>
      <c r="AK17" s="62">
        <f>+'Indice PondENGHO'!J16</f>
        <v>129.6400146484375</v>
      </c>
      <c r="AL17" s="62">
        <f>+'Indice PondENGHO'!K16</f>
        <v>147.37454223632813</v>
      </c>
      <c r="AM17" s="62">
        <f>+'Indice PondENGHO'!L16</f>
        <v>128.81507873535156</v>
      </c>
      <c r="AN17" s="62">
        <f>+'Indice PondENGHO'!M16</f>
        <v>139.64918518066406</v>
      </c>
      <c r="AO17" s="62">
        <f>+'Indice PondENGHO'!N16</f>
        <v>127.52841186523438</v>
      </c>
      <c r="AP17" s="62">
        <f>+'Indice PondENGHO'!O16</f>
        <v>124.76380157470703</v>
      </c>
      <c r="AQ17" s="62">
        <f t="shared" si="0"/>
        <v>129.56132507324219</v>
      </c>
      <c r="AR17" s="62"/>
      <c r="AS17" s="62">
        <f>+'Indice PondENGHO'!AZ16</f>
        <v>124.55181121826172</v>
      </c>
      <c r="AT17" s="62">
        <f>+'Indice PondENGHO'!BA16</f>
        <v>128.74949645996094</v>
      </c>
      <c r="AU17" s="62">
        <f>+'Indice PondENGHO'!BB16</f>
        <v>121.00288391113281</v>
      </c>
      <c r="AV17" s="62">
        <f>+'Indice PondENGHO'!BC16</f>
        <v>162.64439392089844</v>
      </c>
      <c r="AW17" s="62">
        <f>+'Indice PondENGHO'!BD16</f>
        <v>122.26219940185547</v>
      </c>
      <c r="AX17" s="62">
        <f>+'Indice PondENGHO'!BE16</f>
        <v>133.32177734375</v>
      </c>
      <c r="AY17" s="62">
        <f>+'Indice PondENGHO'!BF16</f>
        <v>128.84814453125</v>
      </c>
      <c r="AZ17" s="62">
        <f>+'Indice PondENGHO'!BG16</f>
        <v>147.23126220703125</v>
      </c>
      <c r="BA17" s="62">
        <f>+'Indice PondENGHO'!BH16</f>
        <v>128.66203308105469</v>
      </c>
      <c r="BB17" s="62">
        <f>+'Indice PondENGHO'!BI16</f>
        <v>137.650634765625</v>
      </c>
      <c r="BC17" s="62">
        <f>+'Indice PondENGHO'!BJ16</f>
        <v>128.51565551757813</v>
      </c>
      <c r="BD17" s="62">
        <f>+'Indice PondENGHO'!BK16</f>
        <v>125.19364929199219</v>
      </c>
      <c r="BE17" s="62">
        <f t="shared" si="1"/>
        <v>131.04168701171875</v>
      </c>
      <c r="BG17" s="63">
        <f t="shared" ref="BG17:BR17" si="79">+AE$1*(AE17-AE5)/$AQ5</f>
        <v>7.2408519972210463</v>
      </c>
      <c r="BH17" s="63">
        <f t="shared" si="79"/>
        <v>0.50883361258593829</v>
      </c>
      <c r="BI17" s="63">
        <f t="shared" si="79"/>
        <v>1.2893156022017465</v>
      </c>
      <c r="BJ17" s="63">
        <f t="shared" si="79"/>
        <v>7.8262780978676547</v>
      </c>
      <c r="BK17" s="63">
        <f t="shared" si="79"/>
        <v>0.75823670930835596</v>
      </c>
      <c r="BL17" s="63">
        <f t="shared" si="79"/>
        <v>1.1197578899094087</v>
      </c>
      <c r="BM17" s="63">
        <f t="shared" si="79"/>
        <v>2.5650780535160704</v>
      </c>
      <c r="BN17" s="63">
        <f t="shared" si="79"/>
        <v>2.010831706036134</v>
      </c>
      <c r="BO17" s="63">
        <f t="shared" si="79"/>
        <v>1.8285096613363852</v>
      </c>
      <c r="BP17" s="63">
        <f t="shared" si="79"/>
        <v>0.51250039140914549</v>
      </c>
      <c r="BQ17" s="63">
        <f t="shared" si="79"/>
        <v>0.96656339531770341</v>
      </c>
      <c r="BR17" s="63">
        <f t="shared" si="79"/>
        <v>0.73972403572081258</v>
      </c>
      <c r="BS17" s="63">
        <f t="shared" si="46"/>
        <v>27.366481152430396</v>
      </c>
      <c r="BT17" s="55">
        <f t="shared" si="47"/>
        <v>24.89188622699443</v>
      </c>
      <c r="BV17" s="63">
        <f t="shared" si="7"/>
        <v>3.3623600226688506</v>
      </c>
      <c r="BW17" s="63">
        <f t="shared" si="8"/>
        <v>0.41450605723921891</v>
      </c>
      <c r="BX17" s="63">
        <f t="shared" si="9"/>
        <v>0.97864682289643434</v>
      </c>
      <c r="BY17" s="63">
        <f t="shared" si="10"/>
        <v>7.7347853755044413</v>
      </c>
      <c r="BZ17" s="63">
        <f t="shared" si="11"/>
        <v>1.3234958672284749</v>
      </c>
      <c r="CA17" s="63">
        <f t="shared" si="12"/>
        <v>2.1638667814271964</v>
      </c>
      <c r="CB17" s="63">
        <f t="shared" si="13"/>
        <v>3.7223175846292067</v>
      </c>
      <c r="CC17" s="63">
        <f t="shared" si="14"/>
        <v>1.7839258592503546</v>
      </c>
      <c r="CD17" s="63">
        <f t="shared" si="15"/>
        <v>2.3060847024116851</v>
      </c>
      <c r="CE17" s="63">
        <f t="shared" si="16"/>
        <v>1.0831982216451599</v>
      </c>
      <c r="CF17" s="63">
        <f t="shared" si="17"/>
        <v>1.8545734412523367</v>
      </c>
      <c r="CG17" s="63">
        <f t="shared" si="18"/>
        <v>1.0185175336792511</v>
      </c>
      <c r="CH17" s="63">
        <f t="shared" si="48"/>
        <v>27.746278269832612</v>
      </c>
      <c r="CI17" s="55">
        <f t="shared" si="49"/>
        <v>25.660660754034371</v>
      </c>
      <c r="CK17" s="63">
        <f t="shared" si="50"/>
        <v>6.5861030176809869</v>
      </c>
      <c r="CL17" s="63">
        <f t="shared" si="51"/>
        <v>0.46282268890952738</v>
      </c>
      <c r="CM17" s="63">
        <f t="shared" si="52"/>
        <v>1.1727301402739709</v>
      </c>
      <c r="CN17" s="63">
        <f t="shared" si="53"/>
        <v>7.1185923724665283</v>
      </c>
      <c r="CO17" s="63">
        <f t="shared" si="54"/>
        <v>0.68967368497641379</v>
      </c>
      <c r="CP17" s="63">
        <f t="shared" si="55"/>
        <v>1.0185045655725082</v>
      </c>
      <c r="CQ17" s="63">
        <f t="shared" si="56"/>
        <v>2.3331326638540779</v>
      </c>
      <c r="CR17" s="63">
        <f t="shared" si="57"/>
        <v>1.8290036548538631</v>
      </c>
      <c r="CS17" s="63">
        <f t="shared" si="58"/>
        <v>1.663167953578981</v>
      </c>
      <c r="CT17" s="63">
        <f t="shared" si="59"/>
        <v>0.46615790182120709</v>
      </c>
      <c r="CU17" s="63">
        <f t="shared" si="60"/>
        <v>0.87916257605114145</v>
      </c>
      <c r="CV17" s="63">
        <f t="shared" si="61"/>
        <v>0.67283500695522835</v>
      </c>
      <c r="CW17" s="63">
        <f t="shared" si="62"/>
        <v>24.891886226994437</v>
      </c>
      <c r="CX17" s="63"/>
      <c r="CY17" s="63"/>
      <c r="CZ17" s="63">
        <f t="shared" si="63"/>
        <v>3.1096199294029931</v>
      </c>
      <c r="DA17" s="63">
        <f t="shared" si="64"/>
        <v>0.38334868597034788</v>
      </c>
      <c r="DB17" s="63">
        <f t="shared" si="65"/>
        <v>0.90508441803032702</v>
      </c>
      <c r="DC17" s="63">
        <f t="shared" si="66"/>
        <v>7.1533811344307265</v>
      </c>
      <c r="DD17" s="63">
        <f t="shared" si="67"/>
        <v>1.2240120324620853</v>
      </c>
      <c r="DE17" s="63">
        <f t="shared" si="68"/>
        <v>2.001214391895541</v>
      </c>
      <c r="DF17" s="63">
        <f t="shared" si="69"/>
        <v>3.4425203924303802</v>
      </c>
      <c r="DG17" s="63">
        <f t="shared" si="70"/>
        <v>1.649832667264199</v>
      </c>
      <c r="DH17" s="63">
        <f t="shared" si="71"/>
        <v>2.132742151692244</v>
      </c>
      <c r="DI17" s="63">
        <f t="shared" si="72"/>
        <v>1.0017769527393074</v>
      </c>
      <c r="DJ17" s="63">
        <f t="shared" si="73"/>
        <v>1.7151698493257201</v>
      </c>
      <c r="DK17" s="63">
        <f t="shared" si="74"/>
        <v>0.94195814839049807</v>
      </c>
      <c r="DL17" s="63">
        <f t="shared" si="75"/>
        <v>25.660660754034367</v>
      </c>
      <c r="DM17" s="63">
        <f t="shared" si="76"/>
        <v>25.660660754034371</v>
      </c>
      <c r="DN17" s="63"/>
      <c r="DO17" s="61">
        <f t="shared" si="2"/>
        <v>43132</v>
      </c>
      <c r="DP17" s="63">
        <f t="shared" si="77"/>
        <v>3.4764830882779938</v>
      </c>
      <c r="DQ17" s="63">
        <f t="shared" si="21"/>
        <v>7.94740029391795E-2</v>
      </c>
      <c r="DR17" s="63">
        <f t="shared" si="22"/>
        <v>0.26764572224364391</v>
      </c>
      <c r="DS17" s="63">
        <f t="shared" si="23"/>
        <v>-3.4788761964198223E-2</v>
      </c>
      <c r="DT17" s="63">
        <f t="shared" si="24"/>
        <v>-0.53433834748567155</v>
      </c>
      <c r="DU17" s="63">
        <f t="shared" si="25"/>
        <v>-0.98270982632303272</v>
      </c>
      <c r="DV17" s="63">
        <f t="shared" si="26"/>
        <v>-1.1093877285763023</v>
      </c>
      <c r="DW17" s="63">
        <f t="shared" si="27"/>
        <v>0.1791709875896641</v>
      </c>
      <c r="DX17" s="63">
        <f t="shared" si="28"/>
        <v>-0.46957419811326306</v>
      </c>
      <c r="DY17" s="63">
        <f t="shared" si="29"/>
        <v>-0.53561905091810036</v>
      </c>
      <c r="DZ17" s="63">
        <f t="shared" si="30"/>
        <v>-0.83600727327457869</v>
      </c>
      <c r="EA17" s="63">
        <f t="shared" si="31"/>
        <v>-0.26912314143526972</v>
      </c>
      <c r="EB17" s="63">
        <f t="shared" si="32"/>
        <v>-0.76877452703993043</v>
      </c>
      <c r="EC17" s="63"/>
      <c r="ED17" s="81">
        <f>+'Infla Interanual PondENGHO'!CI18</f>
        <v>-7.6877452703993931E-3</v>
      </c>
      <c r="EE17" s="55">
        <f t="shared" si="78"/>
        <v>-0.76877452703993931</v>
      </c>
    </row>
    <row r="18" spans="1:135" x14ac:dyDescent="0.2">
      <c r="A18" s="61">
        <f>+'Indice PondENGHO'!A17</f>
        <v>43160</v>
      </c>
      <c r="B18" s="55">
        <f>+'Indice PondENGHO'!B17</f>
        <v>3</v>
      </c>
      <c r="C18" s="55">
        <f>+'Indice PondENGHO'!C17</f>
        <v>2018</v>
      </c>
      <c r="D18" s="62">
        <f>+'Indice PondENGHO'!BL17</f>
        <v>131.68763732910156</v>
      </c>
      <c r="E18" s="62">
        <f>+'Indice PondENGHO'!BM17</f>
        <v>132.44691467285156</v>
      </c>
      <c r="F18" s="62">
        <f>+'Indice PondENGHO'!BN17</f>
        <v>132.68276977539063</v>
      </c>
      <c r="G18" s="62">
        <f>+'Indice PondENGHO'!BO17</f>
        <v>132.7806396484375</v>
      </c>
      <c r="H18" s="62">
        <f>+'Indice PondENGHO'!BP17</f>
        <v>133.22921752929688</v>
      </c>
      <c r="I18" s="62">
        <f>+'Indice PondENGHO'!CD17</f>
        <v>132.72293090820313</v>
      </c>
      <c r="K18" s="63">
        <f t="shared" si="33"/>
        <v>3.006096826122703</v>
      </c>
      <c r="L18" s="63">
        <f t="shared" si="34"/>
        <v>3.9175598530329334</v>
      </c>
      <c r="M18" s="63">
        <f t="shared" si="35"/>
        <v>4.4980324270567973</v>
      </c>
      <c r="N18" s="63">
        <f t="shared" si="36"/>
        <v>5.6842680878081469</v>
      </c>
      <c r="O18" s="63">
        <f t="shared" si="37"/>
        <v>8.3527382592190431</v>
      </c>
      <c r="P18" s="63">
        <f t="shared" si="38"/>
        <v>25.458695453239621</v>
      </c>
      <c r="Q18" s="63">
        <f t="shared" si="39"/>
        <v>25.458617376696346</v>
      </c>
      <c r="S18" s="62">
        <f>+'Indice PondENGHO'!D17</f>
        <v>126.09628295898438</v>
      </c>
      <c r="T18" s="62">
        <f>+'Indice PondENGHO'!P17</f>
        <v>126.13044738769531</v>
      </c>
      <c r="U18" s="62">
        <f>+'Indice PondENGHO'!AB17</f>
        <v>126.095703125</v>
      </c>
      <c r="V18" s="62">
        <f>+'Indice PondENGHO'!AN17</f>
        <v>126.08792114257813</v>
      </c>
      <c r="W18" s="62">
        <f>+'Indice PondENGHO'!AZ17</f>
        <v>126.20793151855469</v>
      </c>
      <c r="Y18" s="63">
        <f t="shared" si="40"/>
        <v>7.1999414674589231</v>
      </c>
      <c r="Z18" s="63">
        <f t="shared" si="41"/>
        <v>5.7769637040424202</v>
      </c>
      <c r="AA18" s="63">
        <f t="shared" si="42"/>
        <v>5.2823130676679995</v>
      </c>
      <c r="AB18" s="63">
        <f t="shared" si="43"/>
        <v>4.3815125127623968</v>
      </c>
      <c r="AC18" s="63">
        <f t="shared" si="44"/>
        <v>3.2671428434525631</v>
      </c>
      <c r="AE18" s="62">
        <f>+'Indice PondENGHO'!D17</f>
        <v>126.09628295898438</v>
      </c>
      <c r="AF18" s="62">
        <f>+'Indice PondENGHO'!E17</f>
        <v>129.2930908203125</v>
      </c>
      <c r="AG18" s="62">
        <f>+'Indice PondENGHO'!F17</f>
        <v>122.47133636474609</v>
      </c>
      <c r="AH18" s="62">
        <f>+'Indice PondENGHO'!G17</f>
        <v>165.16801452636719</v>
      </c>
      <c r="AI18" s="62">
        <f>+'Indice PondENGHO'!H17</f>
        <v>126.60877990722656</v>
      </c>
      <c r="AJ18" s="62">
        <f>+'Indice PondENGHO'!I17</f>
        <v>134.73565673828125</v>
      </c>
      <c r="AK18" s="62">
        <f>+'Indice PondENGHO'!J17</f>
        <v>132.43934631347656</v>
      </c>
      <c r="AL18" s="62">
        <f>+'Indice PondENGHO'!K17</f>
        <v>151.52825927734375</v>
      </c>
      <c r="AM18" s="62">
        <f>+'Indice PondENGHO'!L17</f>
        <v>131.24458312988281</v>
      </c>
      <c r="AN18" s="62">
        <f>+'Indice PondENGHO'!M17</f>
        <v>139.81147766113281</v>
      </c>
      <c r="AO18" s="62">
        <f>+'Indice PondENGHO'!N17</f>
        <v>129.96690368652344</v>
      </c>
      <c r="AP18" s="62">
        <f>+'Indice PondENGHO'!O17</f>
        <v>126.95532989501953</v>
      </c>
      <c r="AQ18" s="62">
        <f t="shared" si="0"/>
        <v>131.68763732910156</v>
      </c>
      <c r="AR18" s="62"/>
      <c r="AS18" s="62">
        <f>+'Indice PondENGHO'!AZ17</f>
        <v>126.20793151855469</v>
      </c>
      <c r="AT18" s="62">
        <f>+'Indice PondENGHO'!BA17</f>
        <v>129.10433959960938</v>
      </c>
      <c r="AU18" s="62">
        <f>+'Indice PondENGHO'!BB17</f>
        <v>123.42582702636719</v>
      </c>
      <c r="AV18" s="62">
        <f>+'Indice PondENGHO'!BC17</f>
        <v>163.90008544921875</v>
      </c>
      <c r="AW18" s="62">
        <f>+'Indice PondENGHO'!BD17</f>
        <v>127.86636352539063</v>
      </c>
      <c r="AX18" s="62">
        <f>+'Indice PondENGHO'!BE17</f>
        <v>134.97819519042969</v>
      </c>
      <c r="AY18" s="62">
        <f>+'Indice PondENGHO'!BF17</f>
        <v>130.98483276367188</v>
      </c>
      <c r="AZ18" s="62">
        <f>+'Indice PondENGHO'!BG17</f>
        <v>151.23941040039063</v>
      </c>
      <c r="BA18" s="62">
        <f>+'Indice PondENGHO'!BH17</f>
        <v>130.95755004882813</v>
      </c>
      <c r="BB18" s="62">
        <f>+'Indice PondENGHO'!BI17</f>
        <v>137.99435424804688</v>
      </c>
      <c r="BC18" s="62">
        <f>+'Indice PondENGHO'!BJ17</f>
        <v>130.65345764160156</v>
      </c>
      <c r="BD18" s="62">
        <f>+'Indice PondENGHO'!BK17</f>
        <v>127.78602600097656</v>
      </c>
      <c r="BE18" s="62">
        <f t="shared" si="1"/>
        <v>133.22921752929688</v>
      </c>
      <c r="BG18" s="63">
        <f t="shared" ref="BG18:BR18" si="80">+AE$1*(AE18-AE6)/$AQ6</f>
        <v>7.1999414674589231</v>
      </c>
      <c r="BH18" s="63">
        <f t="shared" si="80"/>
        <v>0.46957812126257908</v>
      </c>
      <c r="BI18" s="63">
        <f t="shared" si="80"/>
        <v>1.3084062839173163</v>
      </c>
      <c r="BJ18" s="63">
        <f t="shared" si="80"/>
        <v>7.1712414011067622</v>
      </c>
      <c r="BK18" s="63">
        <f t="shared" si="80"/>
        <v>0.91275867857501081</v>
      </c>
      <c r="BL18" s="63">
        <f t="shared" si="80"/>
        <v>1.0883641814256388</v>
      </c>
      <c r="BM18" s="63">
        <f t="shared" si="80"/>
        <v>2.6710951867714372</v>
      </c>
      <c r="BN18" s="63">
        <f t="shared" si="80"/>
        <v>1.9977432528653944</v>
      </c>
      <c r="BO18" s="63">
        <f t="shared" si="80"/>
        <v>1.8148067485707466</v>
      </c>
      <c r="BP18" s="63">
        <f t="shared" si="80"/>
        <v>0.5382915539932982</v>
      </c>
      <c r="BQ18" s="63">
        <f t="shared" si="80"/>
        <v>1.0009960036445535</v>
      </c>
      <c r="BR18" s="63">
        <f t="shared" si="80"/>
        <v>0.73464104545461562</v>
      </c>
      <c r="BS18" s="63">
        <f t="shared" si="46"/>
        <v>26.907863925046275</v>
      </c>
      <c r="BT18" s="55">
        <f t="shared" si="47"/>
        <v>24.64672181851768</v>
      </c>
      <c r="BV18" s="63">
        <f t="shared" si="7"/>
        <v>3.2671428434525631</v>
      </c>
      <c r="BW18" s="63">
        <f t="shared" si="8"/>
        <v>0.38556867613701939</v>
      </c>
      <c r="BX18" s="63">
        <f t="shared" si="9"/>
        <v>1.038923348567693</v>
      </c>
      <c r="BY18" s="63">
        <f t="shared" si="10"/>
        <v>7.3410720983728686</v>
      </c>
      <c r="BZ18" s="63">
        <f t="shared" si="11"/>
        <v>1.6221008516516731</v>
      </c>
      <c r="CA18" s="63">
        <f t="shared" si="12"/>
        <v>2.1033677683838325</v>
      </c>
      <c r="CB18" s="63">
        <f t="shared" si="13"/>
        <v>3.7959005207599148</v>
      </c>
      <c r="CC18" s="63">
        <f t="shared" si="14"/>
        <v>1.789362345638247</v>
      </c>
      <c r="CD18" s="63">
        <f t="shared" si="15"/>
        <v>2.2480213136498683</v>
      </c>
      <c r="CE18" s="63">
        <f t="shared" si="16"/>
        <v>1.237135808765039</v>
      </c>
      <c r="CF18" s="63">
        <f t="shared" si="17"/>
        <v>1.913535236554593</v>
      </c>
      <c r="CG18" s="63">
        <f t="shared" si="18"/>
        <v>1.0386066340732139</v>
      </c>
      <c r="CH18" s="63">
        <f t="shared" si="48"/>
        <v>27.780737446006526</v>
      </c>
      <c r="CI18" s="55">
        <f t="shared" si="49"/>
        <v>25.822397277571497</v>
      </c>
      <c r="CK18" s="63">
        <f t="shared" si="50"/>
        <v>6.5949105046904934</v>
      </c>
      <c r="CL18" s="63">
        <f t="shared" si="51"/>
        <v>0.43011817508293887</v>
      </c>
      <c r="CM18" s="63">
        <f t="shared" si="52"/>
        <v>1.1984572909666629</v>
      </c>
      <c r="CN18" s="63">
        <f t="shared" si="53"/>
        <v>6.568622184163635</v>
      </c>
      <c r="CO18" s="63">
        <f t="shared" si="54"/>
        <v>0.83605704640627265</v>
      </c>
      <c r="CP18" s="63">
        <f t="shared" si="55"/>
        <v>0.99690593395143678</v>
      </c>
      <c r="CQ18" s="63">
        <f t="shared" si="56"/>
        <v>2.4466356825098265</v>
      </c>
      <c r="CR18" s="63">
        <f t="shared" si="57"/>
        <v>1.8298673709421667</v>
      </c>
      <c r="CS18" s="63">
        <f t="shared" si="58"/>
        <v>1.6623035262474788</v>
      </c>
      <c r="CT18" s="63">
        <f t="shared" si="59"/>
        <v>0.49305742832232619</v>
      </c>
      <c r="CU18" s="63">
        <f t="shared" si="60"/>
        <v>0.91687954539976713</v>
      </c>
      <c r="CV18" s="63">
        <f t="shared" si="61"/>
        <v>0.67290712983467615</v>
      </c>
      <c r="CW18" s="63">
        <f t="shared" si="62"/>
        <v>24.64672181851768</v>
      </c>
      <c r="CX18" s="63"/>
      <c r="CY18" s="63"/>
      <c r="CZ18" s="63">
        <f t="shared" si="63"/>
        <v>3.0368330081293133</v>
      </c>
      <c r="DA18" s="63">
        <f t="shared" si="64"/>
        <v>0.35838888554877552</v>
      </c>
      <c r="DB18" s="63">
        <f t="shared" si="65"/>
        <v>0.96568680006427632</v>
      </c>
      <c r="DC18" s="63">
        <f t="shared" si="66"/>
        <v>6.8235798468600199</v>
      </c>
      <c r="DD18" s="63">
        <f t="shared" si="67"/>
        <v>1.507754525848908</v>
      </c>
      <c r="DE18" s="63">
        <f t="shared" si="68"/>
        <v>1.9550956212594686</v>
      </c>
      <c r="DF18" s="63">
        <f t="shared" si="69"/>
        <v>3.5283171105054052</v>
      </c>
      <c r="DG18" s="63">
        <f t="shared" si="70"/>
        <v>1.6632252996307721</v>
      </c>
      <c r="DH18" s="63">
        <f t="shared" si="71"/>
        <v>2.089552142463361</v>
      </c>
      <c r="DI18" s="63">
        <f t="shared" si="72"/>
        <v>1.1499267217916405</v>
      </c>
      <c r="DJ18" s="63">
        <f t="shared" si="73"/>
        <v>1.7786449038287653</v>
      </c>
      <c r="DK18" s="63">
        <f t="shared" si="74"/>
        <v>0.96539241164079037</v>
      </c>
      <c r="DL18" s="63">
        <f t="shared" si="75"/>
        <v>25.822397277571497</v>
      </c>
      <c r="DM18" s="63">
        <f t="shared" si="76"/>
        <v>25.822397277571497</v>
      </c>
      <c r="DN18" s="63"/>
      <c r="DO18" s="61">
        <f t="shared" si="2"/>
        <v>43160</v>
      </c>
      <c r="DP18" s="63">
        <f t="shared" si="77"/>
        <v>3.5580774965611801</v>
      </c>
      <c r="DQ18" s="63">
        <f t="shared" si="21"/>
        <v>7.1729289534163354E-2</v>
      </c>
      <c r="DR18" s="63">
        <f t="shared" si="22"/>
        <v>0.23277049090238655</v>
      </c>
      <c r="DS18" s="63">
        <f t="shared" si="23"/>
        <v>-0.25495766269638498</v>
      </c>
      <c r="DT18" s="63">
        <f t="shared" si="24"/>
        <v>-0.67169747944263536</v>
      </c>
      <c r="DU18" s="63">
        <f t="shared" si="25"/>
        <v>-0.95818968730803178</v>
      </c>
      <c r="DV18" s="63">
        <f t="shared" si="26"/>
        <v>-1.0816814279955786</v>
      </c>
      <c r="DW18" s="63">
        <f t="shared" si="27"/>
        <v>0.16664207131139452</v>
      </c>
      <c r="DX18" s="63">
        <f t="shared" si="28"/>
        <v>-0.42724861621588217</v>
      </c>
      <c r="DY18" s="63">
        <f t="shared" si="29"/>
        <v>-0.65686929346931433</v>
      </c>
      <c r="DZ18" s="63">
        <f t="shared" si="30"/>
        <v>-0.86176535842899815</v>
      </c>
      <c r="EA18" s="63">
        <f t="shared" si="31"/>
        <v>-0.29248528180611422</v>
      </c>
      <c r="EB18" s="63">
        <f t="shared" si="32"/>
        <v>-1.1756754590538172</v>
      </c>
      <c r="EC18" s="63"/>
      <c r="ED18" s="81">
        <f>+'Infla Interanual PondENGHO'!CI19</f>
        <v>-1.1756754590538154E-2</v>
      </c>
      <c r="EE18" s="55">
        <f t="shared" si="78"/>
        <v>-1.1756754590538154</v>
      </c>
    </row>
    <row r="19" spans="1:135" x14ac:dyDescent="0.2">
      <c r="A19" s="61">
        <f>+'Indice PondENGHO'!A18</f>
        <v>43191</v>
      </c>
      <c r="B19" s="55">
        <f>+'Indice PondENGHO'!B18</f>
        <v>4</v>
      </c>
      <c r="C19" s="55">
        <f>+'Indice PondENGHO'!C18</f>
        <v>2018</v>
      </c>
      <c r="D19" s="62">
        <f>+'Indice PondENGHO'!BL18</f>
        <v>135.208984375</v>
      </c>
      <c r="E19" s="62">
        <f>+'Indice PondENGHO'!BM18</f>
        <v>136.08821105957031</v>
      </c>
      <c r="F19" s="62">
        <f>+'Indice PondENGHO'!BN18</f>
        <v>136.310546875</v>
      </c>
      <c r="G19" s="62">
        <f>+'Indice PondENGHO'!BO18</f>
        <v>136.44747924804688</v>
      </c>
      <c r="H19" s="62">
        <f>+'Indice PondENGHO'!BP18</f>
        <v>136.912353515625</v>
      </c>
      <c r="I19" s="62">
        <f>+'Indice PondENGHO'!CD18</f>
        <v>136.36640930175781</v>
      </c>
      <c r="K19" s="63">
        <f t="shared" si="33"/>
        <v>2.9994656672067062</v>
      </c>
      <c r="L19" s="63">
        <f t="shared" si="34"/>
        <v>3.9232117250781315</v>
      </c>
      <c r="M19" s="63">
        <f t="shared" si="35"/>
        <v>4.5028381372151633</v>
      </c>
      <c r="N19" s="63">
        <f t="shared" si="36"/>
        <v>5.7204979704729153</v>
      </c>
      <c r="O19" s="63">
        <f t="shared" si="37"/>
        <v>8.4224492087665723</v>
      </c>
      <c r="P19" s="63">
        <f t="shared" si="38"/>
        <v>25.568462708739489</v>
      </c>
      <c r="Q19" s="63">
        <f t="shared" si="39"/>
        <v>25.568391738029938</v>
      </c>
      <c r="S19" s="62">
        <f>+'Indice PondENGHO'!D18</f>
        <v>128.04415893554688</v>
      </c>
      <c r="T19" s="62">
        <f>+'Indice PondENGHO'!P18</f>
        <v>128.05934143066406</v>
      </c>
      <c r="U19" s="62">
        <f>+'Indice PondENGHO'!AB18</f>
        <v>128.02207946777344</v>
      </c>
      <c r="V19" s="62">
        <f>+'Indice PondENGHO'!AN18</f>
        <v>128.02705383300781</v>
      </c>
      <c r="W19" s="62">
        <f>+'Indice PondENGHO'!AZ18</f>
        <v>128.11306762695313</v>
      </c>
      <c r="Y19" s="63">
        <f t="shared" si="40"/>
        <v>6.7646401325335095</v>
      </c>
      <c r="Z19" s="63">
        <f t="shared" si="41"/>
        <v>5.4244338982027935</v>
      </c>
      <c r="AA19" s="63">
        <f t="shared" si="42"/>
        <v>4.9622512496711604</v>
      </c>
      <c r="AB19" s="63">
        <f t="shared" si="43"/>
        <v>4.1252517891144826</v>
      </c>
      <c r="AC19" s="63">
        <f t="shared" si="44"/>
        <v>3.0748981034621505</v>
      </c>
      <c r="AE19" s="62">
        <f>+'Indice PondENGHO'!D18</f>
        <v>128.04415893554688</v>
      </c>
      <c r="AF19" s="62">
        <f>+'Indice PondENGHO'!E18</f>
        <v>132.00041198730469</v>
      </c>
      <c r="AG19" s="62">
        <f>+'Indice PondENGHO'!F18</f>
        <v>125.13965606689453</v>
      </c>
      <c r="AH19" s="62">
        <f>+'Indice PondENGHO'!G18</f>
        <v>179.348876953125</v>
      </c>
      <c r="AI19" s="62">
        <f>+'Indice PondENGHO'!H18</f>
        <v>128.50352478027344</v>
      </c>
      <c r="AJ19" s="62">
        <f>+'Indice PondENGHO'!I18</f>
        <v>137.2298583984375</v>
      </c>
      <c r="AK19" s="62">
        <f>+'Indice PondENGHO'!J18</f>
        <v>137.26799011230469</v>
      </c>
      <c r="AL19" s="62">
        <f>+'Indice PondENGHO'!K18</f>
        <v>153.88009643554688</v>
      </c>
      <c r="AM19" s="62">
        <f>+'Indice PondENGHO'!L18</f>
        <v>133.75468444824219</v>
      </c>
      <c r="AN19" s="62">
        <f>+'Indice PondENGHO'!M18</f>
        <v>142.966064453125</v>
      </c>
      <c r="AO19" s="62">
        <f>+'Indice PondENGHO'!N18</f>
        <v>132.75099182128906</v>
      </c>
      <c r="AP19" s="62">
        <f>+'Indice PondENGHO'!O18</f>
        <v>129.26177978515625</v>
      </c>
      <c r="AQ19" s="62">
        <f t="shared" si="0"/>
        <v>135.208984375</v>
      </c>
      <c r="AR19" s="62"/>
      <c r="AS19" s="62">
        <f>+'Indice PondENGHO'!AZ18</f>
        <v>128.11306762695313</v>
      </c>
      <c r="AT19" s="62">
        <f>+'Indice PondENGHO'!BA18</f>
        <v>131.81065368652344</v>
      </c>
      <c r="AU19" s="62">
        <f>+'Indice PondENGHO'!BB18</f>
        <v>125.85024261474609</v>
      </c>
      <c r="AV19" s="62">
        <f>+'Indice PondENGHO'!BC18</f>
        <v>176.27426147460938</v>
      </c>
      <c r="AW19" s="62">
        <f>+'Indice PondENGHO'!BD18</f>
        <v>130.00152587890625</v>
      </c>
      <c r="AX19" s="62">
        <f>+'Indice PondENGHO'!BE18</f>
        <v>137.30496215820313</v>
      </c>
      <c r="AY19" s="62">
        <f>+'Indice PondENGHO'!BF18</f>
        <v>136.30064392089844</v>
      </c>
      <c r="AZ19" s="62">
        <f>+'Indice PondENGHO'!BG18</f>
        <v>153.08168029785156</v>
      </c>
      <c r="BA19" s="62">
        <f>+'Indice PondENGHO'!BH18</f>
        <v>133.48330688476563</v>
      </c>
      <c r="BB19" s="62">
        <f>+'Indice PondENGHO'!BI18</f>
        <v>141.05622863769531</v>
      </c>
      <c r="BC19" s="62">
        <f>+'Indice PondENGHO'!BJ18</f>
        <v>133.68550109863281</v>
      </c>
      <c r="BD19" s="62">
        <f>+'Indice PondENGHO'!BK18</f>
        <v>129.92610168457031</v>
      </c>
      <c r="BE19" s="62">
        <f t="shared" si="1"/>
        <v>136.912353515625</v>
      </c>
      <c r="BG19" s="63">
        <f t="shared" ref="BG19:BR19" si="81">+AE$1*(AE19-AE7)/$AQ7</f>
        <v>6.7646401325335095</v>
      </c>
      <c r="BH19" s="63">
        <f t="shared" si="81"/>
        <v>0.44374532782833315</v>
      </c>
      <c r="BI19" s="63">
        <f t="shared" si="81"/>
        <v>1.3087801411135818</v>
      </c>
      <c r="BJ19" s="63">
        <f t="shared" si="81"/>
        <v>7.9477665346709845</v>
      </c>
      <c r="BK19" s="63">
        <f t="shared" si="81"/>
        <v>0.90322775862404625</v>
      </c>
      <c r="BL19" s="63">
        <f t="shared" si="81"/>
        <v>1.0767252084517067</v>
      </c>
      <c r="BM19" s="63">
        <f t="shared" si="81"/>
        <v>3.0002637476044138</v>
      </c>
      <c r="BN19" s="63">
        <f t="shared" si="81"/>
        <v>1.6866684827197447</v>
      </c>
      <c r="BO19" s="63">
        <f t="shared" si="81"/>
        <v>1.7562314668368983</v>
      </c>
      <c r="BP19" s="63">
        <f t="shared" si="81"/>
        <v>0.5053793323610305</v>
      </c>
      <c r="BQ19" s="63">
        <f t="shared" si="81"/>
        <v>1.0084621018228233</v>
      </c>
      <c r="BR19" s="63">
        <f t="shared" si="81"/>
        <v>0.72373248890093167</v>
      </c>
      <c r="BS19" s="63">
        <f t="shared" si="46"/>
        <v>27.125622723468002</v>
      </c>
      <c r="BT19" s="55">
        <f t="shared" si="47"/>
        <v>24.573425525427027</v>
      </c>
      <c r="BV19" s="63">
        <f t="shared" si="7"/>
        <v>3.0748981034621505</v>
      </c>
      <c r="BW19" s="63">
        <f t="shared" si="8"/>
        <v>0.36467200374617992</v>
      </c>
      <c r="BX19" s="63">
        <f t="shared" si="9"/>
        <v>1.0124217390917605</v>
      </c>
      <c r="BY19" s="63">
        <f t="shared" si="10"/>
        <v>7.9863179002656333</v>
      </c>
      <c r="BZ19" s="63">
        <f t="shared" si="11"/>
        <v>1.6169545325342676</v>
      </c>
      <c r="CA19" s="63">
        <f t="shared" si="12"/>
        <v>2.0888011741413801</v>
      </c>
      <c r="CB19" s="63">
        <f t="shared" si="13"/>
        <v>4.3689343624342616</v>
      </c>
      <c r="CC19" s="63">
        <f t="shared" si="14"/>
        <v>1.4940346198340209</v>
      </c>
      <c r="CD19" s="63">
        <f t="shared" si="15"/>
        <v>2.1587536838305876</v>
      </c>
      <c r="CE19" s="63">
        <f t="shared" si="16"/>
        <v>1.1347981370266695</v>
      </c>
      <c r="CF19" s="63">
        <f t="shared" si="17"/>
        <v>1.9368184854518919</v>
      </c>
      <c r="CG19" s="63">
        <f t="shared" si="18"/>
        <v>1.0202041536586099</v>
      </c>
      <c r="CH19" s="63">
        <f t="shared" si="48"/>
        <v>28.257608895477414</v>
      </c>
      <c r="CI19" s="55">
        <f t="shared" si="49"/>
        <v>26.059203523430185</v>
      </c>
      <c r="CK19" s="63">
        <f t="shared" si="50"/>
        <v>6.1281682709282519</v>
      </c>
      <c r="CL19" s="63">
        <f t="shared" si="51"/>
        <v>0.40199419113102036</v>
      </c>
      <c r="CM19" s="63">
        <f t="shared" si="52"/>
        <v>1.1856395576492291</v>
      </c>
      <c r="CN19" s="63">
        <f t="shared" si="53"/>
        <v>7.1999766060393373</v>
      </c>
      <c r="CO19" s="63">
        <f t="shared" si="54"/>
        <v>0.81824481175297814</v>
      </c>
      <c r="CP19" s="63">
        <f t="shared" si="55"/>
        <v>0.97541822324126004</v>
      </c>
      <c r="CQ19" s="63">
        <f t="shared" si="56"/>
        <v>2.7179747543495183</v>
      </c>
      <c r="CR19" s="63">
        <f t="shared" si="57"/>
        <v>1.5279731185798795</v>
      </c>
      <c r="CS19" s="63">
        <f t="shared" si="58"/>
        <v>1.5909910565257035</v>
      </c>
      <c r="CT19" s="63">
        <f t="shared" si="59"/>
        <v>0.45782917179333477</v>
      </c>
      <c r="CU19" s="63">
        <f t="shared" si="60"/>
        <v>0.9135778598335702</v>
      </c>
      <c r="CV19" s="63">
        <f t="shared" si="61"/>
        <v>0.6556379036029456</v>
      </c>
      <c r="CW19" s="63">
        <f t="shared" si="62"/>
        <v>24.573425525427027</v>
      </c>
      <c r="CX19" s="63"/>
      <c r="CY19" s="63"/>
      <c r="CZ19" s="63">
        <f t="shared" si="63"/>
        <v>2.8356750137041584</v>
      </c>
      <c r="DA19" s="63">
        <f t="shared" si="64"/>
        <v>0.33630099418779014</v>
      </c>
      <c r="DB19" s="63">
        <f t="shared" si="65"/>
        <v>0.93365663910649777</v>
      </c>
      <c r="DC19" s="63">
        <f t="shared" si="66"/>
        <v>7.3649927117203671</v>
      </c>
      <c r="DD19" s="63">
        <f t="shared" si="67"/>
        <v>1.4911575642264367</v>
      </c>
      <c r="DE19" s="63">
        <f t="shared" si="68"/>
        <v>1.9262951482650745</v>
      </c>
      <c r="DF19" s="63">
        <f t="shared" si="69"/>
        <v>4.0290369277990745</v>
      </c>
      <c r="DG19" s="63">
        <f t="shared" si="70"/>
        <v>1.3778006615250669</v>
      </c>
      <c r="DH19" s="63">
        <f t="shared" si="71"/>
        <v>1.9908054433048485</v>
      </c>
      <c r="DI19" s="63">
        <f t="shared" si="72"/>
        <v>1.0465123117872983</v>
      </c>
      <c r="DJ19" s="63">
        <f t="shared" si="73"/>
        <v>1.7861365159035312</v>
      </c>
      <c r="DK19" s="63">
        <f t="shared" si="74"/>
        <v>0.94083359190004068</v>
      </c>
      <c r="DL19" s="63">
        <f t="shared" si="75"/>
        <v>26.059203523430188</v>
      </c>
      <c r="DM19" s="63">
        <f t="shared" si="76"/>
        <v>26.059203523430185</v>
      </c>
      <c r="DN19" s="63"/>
      <c r="DO19" s="61">
        <f t="shared" si="2"/>
        <v>43191</v>
      </c>
      <c r="DP19" s="63">
        <f t="shared" si="77"/>
        <v>3.2924932572240935</v>
      </c>
      <c r="DQ19" s="63">
        <f t="shared" si="21"/>
        <v>6.5693196943230225E-2</v>
      </c>
      <c r="DR19" s="63">
        <f t="shared" si="22"/>
        <v>0.25198291854273136</v>
      </c>
      <c r="DS19" s="63">
        <f t="shared" si="23"/>
        <v>-0.16501610568102976</v>
      </c>
      <c r="DT19" s="63">
        <f t="shared" si="24"/>
        <v>-0.67291275247345861</v>
      </c>
      <c r="DU19" s="63">
        <f t="shared" si="25"/>
        <v>-0.95087692502381449</v>
      </c>
      <c r="DV19" s="63">
        <f t="shared" si="26"/>
        <v>-1.3110621734495562</v>
      </c>
      <c r="DW19" s="63">
        <f t="shared" si="27"/>
        <v>0.15017245705481264</v>
      </c>
      <c r="DX19" s="63">
        <f t="shared" si="28"/>
        <v>-0.39981438677914505</v>
      </c>
      <c r="DY19" s="63">
        <f t="shared" si="29"/>
        <v>-0.5886831399939636</v>
      </c>
      <c r="DZ19" s="63">
        <f t="shared" si="30"/>
        <v>-0.87255865606996097</v>
      </c>
      <c r="EA19" s="63">
        <f t="shared" si="31"/>
        <v>-0.28519568829709507</v>
      </c>
      <c r="EB19" s="63">
        <f t="shared" si="32"/>
        <v>-1.4857779980031616</v>
      </c>
      <c r="EC19" s="63"/>
      <c r="ED19" s="81">
        <f>+'Infla Interanual PondENGHO'!CI20</f>
        <v>-1.4857779980031571E-2</v>
      </c>
      <c r="EE19" s="55">
        <f t="shared" si="78"/>
        <v>-1.4857779980031571</v>
      </c>
    </row>
    <row r="20" spans="1:135" x14ac:dyDescent="0.2">
      <c r="A20" s="61">
        <f>+'Indice PondENGHO'!A19</f>
        <v>43221</v>
      </c>
      <c r="B20" s="55">
        <f>+'Indice PondENGHO'!B19</f>
        <v>5</v>
      </c>
      <c r="C20" s="55">
        <f>+'Indice PondENGHO'!C19</f>
        <v>2018</v>
      </c>
      <c r="D20" s="62">
        <f>+'Indice PondENGHO'!BL19</f>
        <v>138.78945922851563</v>
      </c>
      <c r="E20" s="62">
        <f>+'Indice PondENGHO'!BM19</f>
        <v>139.47355651855469</v>
      </c>
      <c r="F20" s="62">
        <f>+'Indice PondENGHO'!BN19</f>
        <v>139.62991333007813</v>
      </c>
      <c r="G20" s="62">
        <f>+'Indice PondENGHO'!BO19</f>
        <v>139.66033935546875</v>
      </c>
      <c r="H20" s="62">
        <f>+'Indice PondENGHO'!BP19</f>
        <v>139.95437622070313</v>
      </c>
      <c r="I20" s="62">
        <f>+'Indice PondENGHO'!CD19</f>
        <v>139.61457824707031</v>
      </c>
      <c r="K20" s="63">
        <f t="shared" si="33"/>
        <v>3.1194816171878705</v>
      </c>
      <c r="L20" s="63">
        <f t="shared" si="34"/>
        <v>4.0562764193802989</v>
      </c>
      <c r="M20" s="63">
        <f t="shared" si="35"/>
        <v>4.6505176436125595</v>
      </c>
      <c r="N20" s="63">
        <f t="shared" si="36"/>
        <v>5.8949590293254692</v>
      </c>
      <c r="O20" s="63">
        <f t="shared" si="37"/>
        <v>8.6306149980510742</v>
      </c>
      <c r="P20" s="63">
        <f t="shared" si="38"/>
        <v>26.351849707557271</v>
      </c>
      <c r="Q20" s="63">
        <f t="shared" si="39"/>
        <v>26.351785876791212</v>
      </c>
      <c r="S20" s="62">
        <f>+'Indice PondENGHO'!D19</f>
        <v>133.24234008789063</v>
      </c>
      <c r="T20" s="62">
        <f>+'Indice PondENGHO'!P19</f>
        <v>133.27273559570313</v>
      </c>
      <c r="U20" s="62">
        <f>+'Indice PondENGHO'!AB19</f>
        <v>133.23759460449219</v>
      </c>
      <c r="V20" s="62">
        <f>+'Indice PondENGHO'!AN19</f>
        <v>133.25227355957031</v>
      </c>
      <c r="W20" s="62">
        <f>+'Indice PondENGHO'!AZ19</f>
        <v>133.39810180664063</v>
      </c>
      <c r="Y20" s="63">
        <f t="shared" si="40"/>
        <v>7.5284396901286517</v>
      </c>
      <c r="Z20" s="63">
        <f t="shared" si="41"/>
        <v>6.0525590185466509</v>
      </c>
      <c r="AA20" s="63">
        <f t="shared" si="42"/>
        <v>5.5452327200317697</v>
      </c>
      <c r="AB20" s="63">
        <f t="shared" si="43"/>
        <v>4.6156416672922225</v>
      </c>
      <c r="AC20" s="63">
        <f t="shared" si="44"/>
        <v>3.4544092205210051</v>
      </c>
      <c r="AE20" s="62">
        <f>+'Indice PondENGHO'!D19</f>
        <v>133.24234008789063</v>
      </c>
      <c r="AF20" s="62">
        <f>+'Indice PondENGHO'!E19</f>
        <v>134.95877075195313</v>
      </c>
      <c r="AG20" s="62">
        <f>+'Indice PondENGHO'!F19</f>
        <v>127.41905212402344</v>
      </c>
      <c r="AH20" s="62">
        <f>+'Indice PondENGHO'!G19</f>
        <v>178.71258544921875</v>
      </c>
      <c r="AI20" s="62">
        <f>+'Indice PondENGHO'!H19</f>
        <v>131.47514343261719</v>
      </c>
      <c r="AJ20" s="62">
        <f>+'Indice PondENGHO'!I19</f>
        <v>140.27644348144531</v>
      </c>
      <c r="AK20" s="62">
        <f>+'Indice PondENGHO'!J19</f>
        <v>139.90614318847656</v>
      </c>
      <c r="AL20" s="62">
        <f>+'Indice PondENGHO'!K19</f>
        <v>160.58804321289063</v>
      </c>
      <c r="AM20" s="62">
        <f>+'Indice PondENGHO'!L19</f>
        <v>137.454833984375</v>
      </c>
      <c r="AN20" s="62">
        <f>+'Indice PondENGHO'!M19</f>
        <v>145.49362182617188</v>
      </c>
      <c r="AO20" s="62">
        <f>+'Indice PondENGHO'!N19</f>
        <v>135.862060546875</v>
      </c>
      <c r="AP20" s="62">
        <f>+'Indice PondENGHO'!O19</f>
        <v>132.02597045898438</v>
      </c>
      <c r="AQ20" s="62">
        <f t="shared" si="0"/>
        <v>138.78945922851563</v>
      </c>
      <c r="AR20" s="62"/>
      <c r="AS20" s="62">
        <f>+'Indice PondENGHO'!AZ19</f>
        <v>133.39810180664063</v>
      </c>
      <c r="AT20" s="62">
        <f>+'Indice PondENGHO'!BA19</f>
        <v>134.68789672851563</v>
      </c>
      <c r="AU20" s="62">
        <f>+'Indice PondENGHO'!BB19</f>
        <v>128.28135681152344</v>
      </c>
      <c r="AV20" s="62">
        <f>+'Indice PondENGHO'!BC19</f>
        <v>174.73233032226563</v>
      </c>
      <c r="AW20" s="62">
        <f>+'Indice PondENGHO'!BD19</f>
        <v>133.09837341308594</v>
      </c>
      <c r="AX20" s="62">
        <f>+'Indice PondENGHO'!BE19</f>
        <v>140.31929016113281</v>
      </c>
      <c r="AY20" s="62">
        <f>+'Indice PondENGHO'!BF19</f>
        <v>138.978271484375</v>
      </c>
      <c r="AZ20" s="62">
        <f>+'Indice PondENGHO'!BG19</f>
        <v>159.64167785644531</v>
      </c>
      <c r="BA20" s="62">
        <f>+'Indice PondENGHO'!BH19</f>
        <v>137.23135375976563</v>
      </c>
      <c r="BB20" s="62">
        <f>+'Indice PondENGHO'!BI19</f>
        <v>143.25395202636719</v>
      </c>
      <c r="BC20" s="62">
        <f>+'Indice PondENGHO'!BJ19</f>
        <v>136.85745239257813</v>
      </c>
      <c r="BD20" s="62">
        <f>+'Indice PondENGHO'!BK19</f>
        <v>132.46249389648438</v>
      </c>
      <c r="BE20" s="62">
        <f t="shared" si="1"/>
        <v>139.95437622070313</v>
      </c>
      <c r="BG20" s="63">
        <f t="shared" ref="BG20:BR20" si="82">+AE$1*(AE20-AE8)/$AQ8</f>
        <v>7.5284396901286517</v>
      </c>
      <c r="BH20" s="63">
        <f t="shared" si="82"/>
        <v>0.44596971549382147</v>
      </c>
      <c r="BI20" s="63">
        <f t="shared" si="82"/>
        <v>1.3110476800626392</v>
      </c>
      <c r="BJ20" s="63">
        <f t="shared" si="82"/>
        <v>7.437751765845765</v>
      </c>
      <c r="BK20" s="63">
        <f t="shared" si="82"/>
        <v>0.88894767107659134</v>
      </c>
      <c r="BL20" s="63">
        <f t="shared" si="82"/>
        <v>1.1075604240531556</v>
      </c>
      <c r="BM20" s="63">
        <f t="shared" si="82"/>
        <v>3.0933769510853999</v>
      </c>
      <c r="BN20" s="63">
        <f t="shared" si="82"/>
        <v>1.9141469818699972</v>
      </c>
      <c r="BO20" s="63">
        <f t="shared" si="82"/>
        <v>1.8991962459949385</v>
      </c>
      <c r="BP20" s="63">
        <f t="shared" si="82"/>
        <v>0.49127532046325528</v>
      </c>
      <c r="BQ20" s="63">
        <f t="shared" si="82"/>
        <v>1.0433220358124404</v>
      </c>
      <c r="BR20" s="63">
        <f t="shared" si="82"/>
        <v>0.74907731986562642</v>
      </c>
      <c r="BS20" s="63">
        <f t="shared" si="46"/>
        <v>27.910111801752283</v>
      </c>
      <c r="BT20" s="55">
        <f t="shared" si="47"/>
        <v>25.526083558277147</v>
      </c>
      <c r="BV20" s="63">
        <f t="shared" si="7"/>
        <v>3.4544092205210051</v>
      </c>
      <c r="BW20" s="63">
        <f t="shared" si="8"/>
        <v>0.36460041931677267</v>
      </c>
      <c r="BX20" s="63">
        <f t="shared" si="9"/>
        <v>1.0297252065402505</v>
      </c>
      <c r="BY20" s="63">
        <f t="shared" si="10"/>
        <v>7.3621545948286142</v>
      </c>
      <c r="BZ20" s="63">
        <f t="shared" si="11"/>
        <v>1.5930388166986678</v>
      </c>
      <c r="CA20" s="63">
        <f t="shared" si="12"/>
        <v>2.1540294761996122</v>
      </c>
      <c r="CB20" s="63">
        <f t="shared" si="13"/>
        <v>4.5415999975980261</v>
      </c>
      <c r="CC20" s="63">
        <f t="shared" si="14"/>
        <v>1.7090820206203172</v>
      </c>
      <c r="CD20" s="63">
        <f t="shared" si="15"/>
        <v>2.341494863925154</v>
      </c>
      <c r="CE20" s="63">
        <f t="shared" si="16"/>
        <v>1.0929897492126066</v>
      </c>
      <c r="CF20" s="63">
        <f t="shared" si="17"/>
        <v>2.0317261723741602</v>
      </c>
      <c r="CG20" s="63">
        <f t="shared" si="18"/>
        <v>1.0519184164724351</v>
      </c>
      <c r="CH20" s="63">
        <f t="shared" si="48"/>
        <v>28.726768954307623</v>
      </c>
      <c r="CI20" s="55">
        <f t="shared" si="49"/>
        <v>26.718214393698723</v>
      </c>
      <c r="CK20" s="63">
        <f t="shared" si="50"/>
        <v>6.8853748046114589</v>
      </c>
      <c r="CL20" s="63">
        <f t="shared" si="51"/>
        <v>0.40787583736736088</v>
      </c>
      <c r="CM20" s="63">
        <f t="shared" si="52"/>
        <v>1.1990605006484867</v>
      </c>
      <c r="CN20" s="63">
        <f t="shared" si="53"/>
        <v>6.8024332689624911</v>
      </c>
      <c r="CO20" s="63">
        <f t="shared" si="54"/>
        <v>0.81301546521975265</v>
      </c>
      <c r="CP20" s="63">
        <f t="shared" si="55"/>
        <v>1.0129547359407831</v>
      </c>
      <c r="CQ20" s="63">
        <f t="shared" si="56"/>
        <v>2.8291466222538406</v>
      </c>
      <c r="CR20" s="63">
        <f t="shared" si="57"/>
        <v>1.7506442163004856</v>
      </c>
      <c r="CS20" s="63">
        <f t="shared" si="58"/>
        <v>1.7369705436217358</v>
      </c>
      <c r="CT20" s="63">
        <f t="shared" si="59"/>
        <v>0.44931152441593286</v>
      </c>
      <c r="CU20" s="63">
        <f t="shared" si="60"/>
        <v>0.95420346767181852</v>
      </c>
      <c r="CV20" s="63">
        <f t="shared" si="61"/>
        <v>0.68509257126300016</v>
      </c>
      <c r="CW20" s="63">
        <f t="shared" si="62"/>
        <v>25.526083558277147</v>
      </c>
      <c r="CX20" s="63"/>
      <c r="CY20" s="63"/>
      <c r="CZ20" s="63">
        <f t="shared" si="63"/>
        <v>3.2128794680757169</v>
      </c>
      <c r="DA20" s="63">
        <f t="shared" si="64"/>
        <v>0.33910782611273227</v>
      </c>
      <c r="DB20" s="63">
        <f t="shared" si="65"/>
        <v>0.95772757732340041</v>
      </c>
      <c r="DC20" s="63">
        <f t="shared" si="66"/>
        <v>6.8473981594330695</v>
      </c>
      <c r="DD20" s="63">
        <f t="shared" si="67"/>
        <v>1.4816547141009646</v>
      </c>
      <c r="DE20" s="63">
        <f t="shared" si="68"/>
        <v>2.0034213192228085</v>
      </c>
      <c r="DF20" s="63">
        <f t="shared" si="69"/>
        <v>4.2240546655021589</v>
      </c>
      <c r="DG20" s="63">
        <f t="shared" si="70"/>
        <v>1.589584262538587</v>
      </c>
      <c r="DH20" s="63">
        <f t="shared" si="71"/>
        <v>2.1777792648941685</v>
      </c>
      <c r="DI20" s="63">
        <f t="shared" si="72"/>
        <v>1.0165687096946705</v>
      </c>
      <c r="DJ20" s="63">
        <f t="shared" si="73"/>
        <v>1.8896693724631957</v>
      </c>
      <c r="DK20" s="63">
        <f t="shared" si="74"/>
        <v>0.97836905433724874</v>
      </c>
      <c r="DL20" s="63">
        <f t="shared" si="75"/>
        <v>26.718214393698723</v>
      </c>
      <c r="DM20" s="63">
        <f t="shared" si="76"/>
        <v>26.718214393698723</v>
      </c>
      <c r="DN20" s="63"/>
      <c r="DO20" s="61">
        <f t="shared" si="2"/>
        <v>43221</v>
      </c>
      <c r="DP20" s="63">
        <f t="shared" si="77"/>
        <v>3.672495336535742</v>
      </c>
      <c r="DQ20" s="63">
        <f t="shared" si="21"/>
        <v>6.8768011254628614E-2</v>
      </c>
      <c r="DR20" s="63">
        <f t="shared" si="22"/>
        <v>0.24133292332508627</v>
      </c>
      <c r="DS20" s="63">
        <f t="shared" si="23"/>
        <v>-4.4964890470578389E-2</v>
      </c>
      <c r="DT20" s="63">
        <f t="shared" si="24"/>
        <v>-0.66863924888121196</v>
      </c>
      <c r="DU20" s="63">
        <f t="shared" si="25"/>
        <v>-0.99046658328202541</v>
      </c>
      <c r="DV20" s="63">
        <f t="shared" si="26"/>
        <v>-1.3949080432483183</v>
      </c>
      <c r="DW20" s="63">
        <f t="shared" si="27"/>
        <v>0.16105995376189863</v>
      </c>
      <c r="DX20" s="63">
        <f t="shared" si="28"/>
        <v>-0.44080872127243276</v>
      </c>
      <c r="DY20" s="63">
        <f t="shared" si="29"/>
        <v>-0.56725718527873759</v>
      </c>
      <c r="DZ20" s="63">
        <f t="shared" si="30"/>
        <v>-0.93546590479137715</v>
      </c>
      <c r="EA20" s="63">
        <f t="shared" si="31"/>
        <v>-0.29327648307424858</v>
      </c>
      <c r="EB20" s="63">
        <f t="shared" si="32"/>
        <v>-1.1921308354215761</v>
      </c>
      <c r="EC20" s="63"/>
      <c r="ED20" s="81">
        <f>+'Infla Interanual PondENGHO'!CI21</f>
        <v>-1.1921308354215787E-2</v>
      </c>
      <c r="EE20" s="55">
        <f t="shared" si="78"/>
        <v>-1.1921308354215787</v>
      </c>
    </row>
    <row r="21" spans="1:135" x14ac:dyDescent="0.2">
      <c r="A21" s="61">
        <f>+'Indice PondENGHO'!A20</f>
        <v>43252</v>
      </c>
      <c r="B21" s="55">
        <f>+'Indice PondENGHO'!B20</f>
        <v>6</v>
      </c>
      <c r="C21" s="55">
        <f>+'Indice PondENGHO'!C20</f>
        <v>2018</v>
      </c>
      <c r="D21" s="62">
        <f>+'Indice PondENGHO'!BL20</f>
        <v>144.23269653320313</v>
      </c>
      <c r="E21" s="62">
        <f>+'Indice PondENGHO'!BM20</f>
        <v>144.84466552734375</v>
      </c>
      <c r="F21" s="62">
        <f>+'Indice PondENGHO'!BN20</f>
        <v>144.98606872558594</v>
      </c>
      <c r="G21" s="62">
        <f>+'Indice PondENGHO'!BO20</f>
        <v>145.02632141113281</v>
      </c>
      <c r="H21" s="62">
        <f>+'Indice PondENGHO'!BP20</f>
        <v>145.21963500976563</v>
      </c>
      <c r="I21" s="62">
        <f>+'Indice PondENGHO'!CD20</f>
        <v>144.95651245117188</v>
      </c>
      <c r="K21" s="63">
        <f t="shared" si="33"/>
        <v>3.5185486899786218</v>
      </c>
      <c r="L21" s="63">
        <f t="shared" si="34"/>
        <v>4.5528663239231699</v>
      </c>
      <c r="M21" s="63">
        <f t="shared" si="35"/>
        <v>5.2104216858452101</v>
      </c>
      <c r="N21" s="63">
        <f t="shared" si="36"/>
        <v>6.6027384627271237</v>
      </c>
      <c r="O21" s="63">
        <f t="shared" si="37"/>
        <v>9.6164274835350447</v>
      </c>
      <c r="P21" s="63">
        <f t="shared" si="38"/>
        <v>29.501002646009169</v>
      </c>
      <c r="Q21" s="63">
        <f t="shared" si="39"/>
        <v>29.50095239029995</v>
      </c>
      <c r="S21" s="62">
        <f>+'Indice PondENGHO'!D20</f>
        <v>140.69338989257813</v>
      </c>
      <c r="T21" s="62">
        <f>+'Indice PondENGHO'!P20</f>
        <v>140.75743103027344</v>
      </c>
      <c r="U21" s="62">
        <f>+'Indice PondENGHO'!AB20</f>
        <v>140.75260925292969</v>
      </c>
      <c r="V21" s="62">
        <f>+'Indice PondENGHO'!AN20</f>
        <v>140.72000122070313</v>
      </c>
      <c r="W21" s="62">
        <f>+'Indice PondENGHO'!AZ20</f>
        <v>140.7628173828125</v>
      </c>
      <c r="Y21" s="63">
        <f t="shared" si="40"/>
        <v>9.3074819570792418</v>
      </c>
      <c r="Z21" s="63">
        <f t="shared" si="41"/>
        <v>7.4947909770101138</v>
      </c>
      <c r="AA21" s="63">
        <f t="shared" si="42"/>
        <v>6.8747935513136733</v>
      </c>
      <c r="AB21" s="63">
        <f t="shared" si="43"/>
        <v>5.7117163787803547</v>
      </c>
      <c r="AC21" s="63">
        <f t="shared" si="44"/>
        <v>4.2505664382891331</v>
      </c>
      <c r="AE21" s="62">
        <f>+'Indice PondENGHO'!D20</f>
        <v>140.69338989257813</v>
      </c>
      <c r="AF21" s="62">
        <f>+'Indice PondENGHO'!E20</f>
        <v>136.47372436523438</v>
      </c>
      <c r="AG21" s="62">
        <f>+'Indice PondENGHO'!F20</f>
        <v>129.62408447265625</v>
      </c>
      <c r="AH21" s="62">
        <f>+'Indice PondENGHO'!G20</f>
        <v>182.97903442382813</v>
      </c>
      <c r="AI21" s="62">
        <f>+'Indice PondENGHO'!H20</f>
        <v>136.39996337890625</v>
      </c>
      <c r="AJ21" s="62">
        <f>+'Indice PondENGHO'!I20</f>
        <v>146.15863037109375</v>
      </c>
      <c r="AK21" s="62">
        <f>+'Indice PondENGHO'!J20</f>
        <v>147.73197937011719</v>
      </c>
      <c r="AL21" s="62">
        <f>+'Indice PondENGHO'!K20</f>
        <v>161.29945373535156</v>
      </c>
      <c r="AM21" s="62">
        <f>+'Indice PondENGHO'!L20</f>
        <v>141.58171081542969</v>
      </c>
      <c r="AN21" s="62">
        <f>+'Indice PondENGHO'!M20</f>
        <v>149.18829345703125</v>
      </c>
      <c r="AO21" s="62">
        <f>+'Indice PondENGHO'!N20</f>
        <v>139.4664306640625</v>
      </c>
      <c r="AP21" s="62">
        <f>+'Indice PondENGHO'!O20</f>
        <v>136.290283203125</v>
      </c>
      <c r="AQ21" s="62">
        <f t="shared" si="0"/>
        <v>144.23269653320313</v>
      </c>
      <c r="AR21" s="62"/>
      <c r="AS21" s="62">
        <f>+'Indice PondENGHO'!AZ20</f>
        <v>140.7628173828125</v>
      </c>
      <c r="AT21" s="62">
        <f>+'Indice PondENGHO'!BA20</f>
        <v>136.14988708496094</v>
      </c>
      <c r="AU21" s="62">
        <f>+'Indice PondENGHO'!BB20</f>
        <v>130.84080505371094</v>
      </c>
      <c r="AV21" s="62">
        <f>+'Indice PondENGHO'!BC20</f>
        <v>179.4844970703125</v>
      </c>
      <c r="AW21" s="62">
        <f>+'Indice PondENGHO'!BD20</f>
        <v>138.13374328613281</v>
      </c>
      <c r="AX21" s="62">
        <f>+'Indice PondENGHO'!BE20</f>
        <v>146.51010131835938</v>
      </c>
      <c r="AY21" s="62">
        <f>+'Indice PondENGHO'!BF20</f>
        <v>147.32183837890625</v>
      </c>
      <c r="AZ21" s="62">
        <f>+'Indice PondENGHO'!BG20</f>
        <v>160.25004577636719</v>
      </c>
      <c r="BA21" s="62">
        <f>+'Indice PondENGHO'!BH20</f>
        <v>141.71669006347656</v>
      </c>
      <c r="BB21" s="62">
        <f>+'Indice PondENGHO'!BI20</f>
        <v>147.12763977050781</v>
      </c>
      <c r="BC21" s="62">
        <f>+'Indice PondENGHO'!BJ20</f>
        <v>140.61674499511719</v>
      </c>
      <c r="BD21" s="62">
        <f>+'Indice PondENGHO'!BK20</f>
        <v>136.57008361816406</v>
      </c>
      <c r="BE21" s="62">
        <f t="shared" si="1"/>
        <v>145.21963500976563</v>
      </c>
      <c r="BG21" s="63">
        <f t="shared" ref="BG21:BR21" si="83">+AE$1*(AE21-AE9)/$AQ9</f>
        <v>9.3074819570792418</v>
      </c>
      <c r="BH21" s="63">
        <f t="shared" si="83"/>
        <v>0.44701371132894657</v>
      </c>
      <c r="BI21" s="63">
        <f t="shared" si="83"/>
        <v>1.3706517332725756</v>
      </c>
      <c r="BJ21" s="63">
        <f t="shared" si="83"/>
        <v>7.6310952977993374</v>
      </c>
      <c r="BK21" s="63">
        <f t="shared" si="83"/>
        <v>1.0209747566095781</v>
      </c>
      <c r="BL21" s="63">
        <f t="shared" si="83"/>
        <v>1.2499314739084717</v>
      </c>
      <c r="BM21" s="63">
        <f t="shared" si="83"/>
        <v>3.6931027327125663</v>
      </c>
      <c r="BN21" s="63">
        <f t="shared" si="83"/>
        <v>1.8659491859279702</v>
      </c>
      <c r="BO21" s="63">
        <f t="shared" si="83"/>
        <v>2.0022841015313353</v>
      </c>
      <c r="BP21" s="63">
        <f t="shared" si="83"/>
        <v>0.50287316328003362</v>
      </c>
      <c r="BQ21" s="63">
        <f t="shared" si="83"/>
        <v>1.1235985395566299</v>
      </c>
      <c r="BR21" s="63">
        <f t="shared" si="83"/>
        <v>0.83168864507680074</v>
      </c>
      <c r="BS21" s="63">
        <f t="shared" si="46"/>
        <v>31.04664529808349</v>
      </c>
      <c r="BT21" s="55">
        <f t="shared" si="47"/>
        <v>28.796828244398064</v>
      </c>
      <c r="BV21" s="63">
        <f t="shared" si="7"/>
        <v>4.2505664382891331</v>
      </c>
      <c r="BW21" s="63">
        <f t="shared" si="8"/>
        <v>0.3671775212423854</v>
      </c>
      <c r="BX21" s="63">
        <f t="shared" si="9"/>
        <v>1.0962971155118717</v>
      </c>
      <c r="BY21" s="63">
        <f t="shared" si="10"/>
        <v>7.600260849956082</v>
      </c>
      <c r="BZ21" s="63">
        <f t="shared" si="11"/>
        <v>1.8119815624304776</v>
      </c>
      <c r="CA21" s="63">
        <f t="shared" si="12"/>
        <v>2.4561469325130099</v>
      </c>
      <c r="CB21" s="63">
        <f t="shared" si="13"/>
        <v>5.5507223432450701</v>
      </c>
      <c r="CC21" s="63">
        <f t="shared" si="14"/>
        <v>1.6483529204517029</v>
      </c>
      <c r="CD21" s="63">
        <f t="shared" si="15"/>
        <v>2.4997403379732415</v>
      </c>
      <c r="CE21" s="63">
        <f t="shared" si="16"/>
        <v>1.1272336903556912</v>
      </c>
      <c r="CF21" s="63">
        <f t="shared" si="17"/>
        <v>2.1670142792563194</v>
      </c>
      <c r="CG21" s="63">
        <f t="shared" si="18"/>
        <v>1.1605611298390965</v>
      </c>
      <c r="CH21" s="63">
        <f t="shared" si="48"/>
        <v>31.736055121064084</v>
      </c>
      <c r="CI21" s="55">
        <f t="shared" si="49"/>
        <v>29.76220886256953</v>
      </c>
      <c r="CK21" s="63">
        <f t="shared" si="50"/>
        <v>8.6330087110052478</v>
      </c>
      <c r="CL21" s="63">
        <f t="shared" si="51"/>
        <v>0.41462054738729648</v>
      </c>
      <c r="CM21" s="63">
        <f t="shared" si="52"/>
        <v>1.2713264884812974</v>
      </c>
      <c r="CN21" s="63">
        <f t="shared" si="53"/>
        <v>7.0781025936134387</v>
      </c>
      <c r="CO21" s="63">
        <f t="shared" si="54"/>
        <v>0.9469891006152299</v>
      </c>
      <c r="CP21" s="63">
        <f t="shared" si="55"/>
        <v>1.1593543078753019</v>
      </c>
      <c r="CQ21" s="63">
        <f t="shared" si="56"/>
        <v>3.4254794378510796</v>
      </c>
      <c r="CR21" s="63">
        <f t="shared" si="57"/>
        <v>1.7307318618175829</v>
      </c>
      <c r="CS21" s="63">
        <f t="shared" si="58"/>
        <v>1.8571871715829495</v>
      </c>
      <c r="CT21" s="63">
        <f t="shared" si="59"/>
        <v>0.46643210474615093</v>
      </c>
      <c r="CU21" s="63">
        <f t="shared" si="60"/>
        <v>1.0421761787340713</v>
      </c>
      <c r="CV21" s="63">
        <f t="shared" si="61"/>
        <v>0.77141974068841523</v>
      </c>
      <c r="CW21" s="63">
        <f t="shared" si="62"/>
        <v>28.796828244398057</v>
      </c>
      <c r="CX21" s="63"/>
      <c r="CY21" s="63"/>
      <c r="CZ21" s="63">
        <f t="shared" si="63"/>
        <v>3.9861994705392294</v>
      </c>
      <c r="DA21" s="63">
        <f t="shared" si="64"/>
        <v>0.34434065718531015</v>
      </c>
      <c r="DB21" s="63">
        <f t="shared" si="65"/>
        <v>1.0281121457228817</v>
      </c>
      <c r="DC21" s="63">
        <f t="shared" si="66"/>
        <v>7.1275572834592058</v>
      </c>
      <c r="DD21" s="63">
        <f t="shared" si="67"/>
        <v>1.6992840953438817</v>
      </c>
      <c r="DE21" s="63">
        <f t="shared" si="68"/>
        <v>2.3033851473900726</v>
      </c>
      <c r="DF21" s="63">
        <f t="shared" si="69"/>
        <v>5.2054912649853016</v>
      </c>
      <c r="DG21" s="63">
        <f t="shared" si="70"/>
        <v>1.5458324517828461</v>
      </c>
      <c r="DH21" s="63">
        <f t="shared" si="71"/>
        <v>2.3442672303518255</v>
      </c>
      <c r="DI21" s="63">
        <f t="shared" si="72"/>
        <v>1.0571245985460791</v>
      </c>
      <c r="DJ21" s="63">
        <f t="shared" si="73"/>
        <v>2.0322353027610536</v>
      </c>
      <c r="DK21" s="63">
        <f t="shared" si="74"/>
        <v>1.0883792145018414</v>
      </c>
      <c r="DL21" s="63">
        <f t="shared" si="75"/>
        <v>29.76220886256953</v>
      </c>
      <c r="DM21" s="63">
        <f t="shared" si="76"/>
        <v>29.76220886256953</v>
      </c>
      <c r="DN21" s="63"/>
      <c r="DO21" s="61">
        <f t="shared" si="2"/>
        <v>43252</v>
      </c>
      <c r="DP21" s="63">
        <f t="shared" si="77"/>
        <v>4.646809240466018</v>
      </c>
      <c r="DQ21" s="63">
        <f t="shared" si="21"/>
        <v>7.0279890201986328E-2</v>
      </c>
      <c r="DR21" s="63">
        <f t="shared" si="22"/>
        <v>0.24321434275841569</v>
      </c>
      <c r="DS21" s="63">
        <f t="shared" si="23"/>
        <v>-4.9454689845767064E-2</v>
      </c>
      <c r="DT21" s="63">
        <f t="shared" si="24"/>
        <v>-0.7522949947286518</v>
      </c>
      <c r="DU21" s="63">
        <f t="shared" si="25"/>
        <v>-1.1440308395147707</v>
      </c>
      <c r="DV21" s="63">
        <f t="shared" si="26"/>
        <v>-1.780011827134222</v>
      </c>
      <c r="DW21" s="63">
        <f t="shared" si="27"/>
        <v>0.18489941003473676</v>
      </c>
      <c r="DX21" s="63">
        <f t="shared" si="28"/>
        <v>-0.48708005876887595</v>
      </c>
      <c r="DY21" s="63">
        <f t="shared" si="29"/>
        <v>-0.59069249379992816</v>
      </c>
      <c r="DZ21" s="63">
        <f t="shared" si="30"/>
        <v>-0.99005912402698226</v>
      </c>
      <c r="EA21" s="63">
        <f t="shared" si="31"/>
        <v>-0.31695947381342615</v>
      </c>
      <c r="EB21" s="63">
        <f t="shared" si="32"/>
        <v>-0.9653806181714728</v>
      </c>
      <c r="EC21" s="63"/>
      <c r="ED21" s="81">
        <f>+'Infla Interanual PondENGHO'!CI22</f>
        <v>-9.6538061817146303E-3</v>
      </c>
      <c r="EE21" s="55">
        <f t="shared" si="78"/>
        <v>-0.96538061817146303</v>
      </c>
    </row>
    <row r="22" spans="1:135" x14ac:dyDescent="0.2">
      <c r="A22" s="61">
        <f>+'Indice PondENGHO'!A21</f>
        <v>43282</v>
      </c>
      <c r="B22" s="55">
        <f>+'Indice PondENGHO'!B21</f>
        <v>7</v>
      </c>
      <c r="C22" s="55">
        <f>+'Indice PondENGHO'!C21</f>
        <v>2018</v>
      </c>
      <c r="D22" s="62">
        <f>+'Indice PondENGHO'!BL21</f>
        <v>149.43948364257813</v>
      </c>
      <c r="E22" s="62">
        <f>+'Indice PondENGHO'!BM21</f>
        <v>149.92430114746094</v>
      </c>
      <c r="F22" s="62">
        <f>+'Indice PondENGHO'!BN21</f>
        <v>150.00239562988281</v>
      </c>
      <c r="G22" s="62">
        <f>+'Indice PondENGHO'!BO21</f>
        <v>149.98631286621094</v>
      </c>
      <c r="H22" s="62">
        <f>+'Indice PondENGHO'!BP21</f>
        <v>149.99919128417969</v>
      </c>
      <c r="I22" s="62">
        <f>+'Indice PondENGHO'!CD21</f>
        <v>149.91690063476563</v>
      </c>
      <c r="K22" s="63">
        <f t="shared" si="33"/>
        <v>3.7751426052226886</v>
      </c>
      <c r="L22" s="63">
        <f t="shared" si="34"/>
        <v>4.8504674551260969</v>
      </c>
      <c r="M22" s="63">
        <f t="shared" si="35"/>
        <v>5.5296512188541085</v>
      </c>
      <c r="N22" s="63">
        <f t="shared" si="36"/>
        <v>6.9888679729187917</v>
      </c>
      <c r="O22" s="63">
        <f t="shared" si="37"/>
        <v>10.103885293394063</v>
      </c>
      <c r="P22" s="63">
        <f t="shared" si="38"/>
        <v>31.248014545515751</v>
      </c>
      <c r="Q22" s="63">
        <f t="shared" si="39"/>
        <v>31.248022921288765</v>
      </c>
      <c r="S22" s="62">
        <f>+'Indice PondENGHO'!D21</f>
        <v>147.23548889160156</v>
      </c>
      <c r="T22" s="62">
        <f>+'Indice PondENGHO'!P21</f>
        <v>147.26493835449219</v>
      </c>
      <c r="U22" s="62">
        <f>+'Indice PondENGHO'!AB21</f>
        <v>147.22120666503906</v>
      </c>
      <c r="V22" s="62">
        <f>+'Indice PondENGHO'!AN21</f>
        <v>147.14535522460938</v>
      </c>
      <c r="W22" s="62">
        <f>+'Indice PondENGHO'!AZ21</f>
        <v>147.13975524902344</v>
      </c>
      <c r="Y22" s="63">
        <f t="shared" si="40"/>
        <v>10.534129853471521</v>
      </c>
      <c r="Z22" s="63">
        <f t="shared" si="41"/>
        <v>8.463701042843299</v>
      </c>
      <c r="AA22" s="63">
        <f t="shared" si="42"/>
        <v>7.7494918957825369</v>
      </c>
      <c r="AB22" s="63">
        <f t="shared" si="43"/>
        <v>6.433299285249352</v>
      </c>
      <c r="AC22" s="63">
        <f t="shared" si="44"/>
        <v>4.7799101426521835</v>
      </c>
      <c r="AE22" s="62">
        <f>+'Indice PondENGHO'!D21</f>
        <v>147.23548889160156</v>
      </c>
      <c r="AF22" s="62">
        <f>+'Indice PondENGHO'!E21</f>
        <v>140.45358276367188</v>
      </c>
      <c r="AG22" s="62">
        <f>+'Indice PondENGHO'!F21</f>
        <v>132.26445007324219</v>
      </c>
      <c r="AH22" s="62">
        <f>+'Indice PondENGHO'!G21</f>
        <v>185.08723449707031</v>
      </c>
      <c r="AI22" s="62">
        <f>+'Indice PondENGHO'!H21</f>
        <v>141.31477355957031</v>
      </c>
      <c r="AJ22" s="62">
        <f>+'Indice PondENGHO'!I21</f>
        <v>150.4320068359375</v>
      </c>
      <c r="AK22" s="62">
        <f>+'Indice PondENGHO'!J21</f>
        <v>155.81578063964844</v>
      </c>
      <c r="AL22" s="62">
        <f>+'Indice PondENGHO'!K21</f>
        <v>163.96359252929688</v>
      </c>
      <c r="AM22" s="62">
        <f>+'Indice PondENGHO'!L21</f>
        <v>147.63874816894531</v>
      </c>
      <c r="AN22" s="62">
        <f>+'Indice PondENGHO'!M21</f>
        <v>153.15390014648438</v>
      </c>
      <c r="AO22" s="62">
        <f>+'Indice PondENGHO'!N21</f>
        <v>143.61956787109375</v>
      </c>
      <c r="AP22" s="62">
        <f>+'Indice PondENGHO'!O21</f>
        <v>141.632080078125</v>
      </c>
      <c r="AQ22" s="62">
        <f t="shared" si="0"/>
        <v>149.43948364257813</v>
      </c>
      <c r="AR22" s="62"/>
      <c r="AS22" s="62">
        <f>+'Indice PondENGHO'!AZ21</f>
        <v>147.13975524902344</v>
      </c>
      <c r="AT22" s="62">
        <f>+'Indice PondENGHO'!BA21</f>
        <v>139.99966430664063</v>
      </c>
      <c r="AU22" s="62">
        <f>+'Indice PondENGHO'!BB21</f>
        <v>133.23397827148438</v>
      </c>
      <c r="AV22" s="62">
        <f>+'Indice PondENGHO'!BC21</f>
        <v>181.13874816894531</v>
      </c>
      <c r="AW22" s="62">
        <f>+'Indice PondENGHO'!BD21</f>
        <v>143.0672607421875</v>
      </c>
      <c r="AX22" s="62">
        <f>+'Indice PondENGHO'!BE21</f>
        <v>150.48196411132813</v>
      </c>
      <c r="AY22" s="62">
        <f>+'Indice PondENGHO'!BF21</f>
        <v>154.90771484375</v>
      </c>
      <c r="AZ22" s="62">
        <f>+'Indice PondENGHO'!BG21</f>
        <v>162.11752319335938</v>
      </c>
      <c r="BA22" s="62">
        <f>+'Indice PondENGHO'!BH21</f>
        <v>147.85264587402344</v>
      </c>
      <c r="BB22" s="62">
        <f>+'Indice PondENGHO'!BI21</f>
        <v>151.52651977539063</v>
      </c>
      <c r="BC22" s="62">
        <f>+'Indice PondENGHO'!BJ21</f>
        <v>144.54788208007813</v>
      </c>
      <c r="BD22" s="62">
        <f>+'Indice PondENGHO'!BK21</f>
        <v>142.0596923828125</v>
      </c>
      <c r="BE22" s="62">
        <f t="shared" si="1"/>
        <v>149.99919128417969</v>
      </c>
      <c r="BG22" s="63">
        <f t="shared" ref="BG22:BR22" si="84">+AE$1*(AE22-AE10)/$AQ10</f>
        <v>10.534129853471521</v>
      </c>
      <c r="BH22" s="63">
        <f t="shared" si="84"/>
        <v>0.44689992517850369</v>
      </c>
      <c r="BI22" s="63">
        <f t="shared" si="84"/>
        <v>1.4657321462924242</v>
      </c>
      <c r="BJ22" s="63">
        <f t="shared" si="84"/>
        <v>7.461570095473987</v>
      </c>
      <c r="BK22" s="63">
        <f t="shared" si="84"/>
        <v>1.1049318231588281</v>
      </c>
      <c r="BL22" s="63">
        <f t="shared" si="84"/>
        <v>1.2504790005684336</v>
      </c>
      <c r="BM22" s="63">
        <f t="shared" si="84"/>
        <v>4.1276981457045263</v>
      </c>
      <c r="BN22" s="63">
        <f t="shared" si="84"/>
        <v>1.8505233906411473</v>
      </c>
      <c r="BO22" s="63">
        <f t="shared" si="84"/>
        <v>2.160139498413403</v>
      </c>
      <c r="BP22" s="63">
        <f t="shared" si="84"/>
        <v>0.51976799764527903</v>
      </c>
      <c r="BQ22" s="63">
        <f t="shared" si="84"/>
        <v>1.1660801650480215</v>
      </c>
      <c r="BR22" s="63">
        <f t="shared" si="84"/>
        <v>0.9414684126611087</v>
      </c>
      <c r="BS22" s="63">
        <f t="shared" si="46"/>
        <v>33.029420454257178</v>
      </c>
      <c r="BT22" s="55">
        <f t="shared" si="47"/>
        <v>30.935591035459243</v>
      </c>
      <c r="BV22" s="63">
        <f t="shared" si="7"/>
        <v>4.7799101426521835</v>
      </c>
      <c r="BW22" s="63">
        <f t="shared" si="8"/>
        <v>0.36286411314505962</v>
      </c>
      <c r="BX22" s="63">
        <f t="shared" si="9"/>
        <v>1.147346661120769</v>
      </c>
      <c r="BY22" s="63">
        <f t="shared" si="10"/>
        <v>7.3258037708235699</v>
      </c>
      <c r="BZ22" s="63">
        <f t="shared" si="11"/>
        <v>1.9590658795360076</v>
      </c>
      <c r="CA22" s="63">
        <f t="shared" si="12"/>
        <v>2.4155341470187377</v>
      </c>
      <c r="CB22" s="63">
        <f t="shared" si="13"/>
        <v>6.1643876496564687</v>
      </c>
      <c r="CC22" s="63">
        <f t="shared" si="14"/>
        <v>1.6157886369299232</v>
      </c>
      <c r="CD22" s="63">
        <f t="shared" si="15"/>
        <v>2.7065765767775498</v>
      </c>
      <c r="CE22" s="63">
        <f t="shared" si="16"/>
        <v>1.1796924084457299</v>
      </c>
      <c r="CF22" s="63">
        <f t="shared" si="17"/>
        <v>2.1966783276740069</v>
      </c>
      <c r="CG22" s="63">
        <f t="shared" si="18"/>
        <v>1.3092741677794726</v>
      </c>
      <c r="CH22" s="63">
        <f t="shared" si="48"/>
        <v>33.162922481559477</v>
      </c>
      <c r="CI22" s="55">
        <f t="shared" si="49"/>
        <v>31.247199580023775</v>
      </c>
      <c r="CK22" s="63">
        <f t="shared" si="50"/>
        <v>9.8663412369808743</v>
      </c>
      <c r="CL22" s="63">
        <f t="shared" si="51"/>
        <v>0.41856966089508241</v>
      </c>
      <c r="CM22" s="63">
        <f t="shared" si="52"/>
        <v>1.3728151938973556</v>
      </c>
      <c r="CN22" s="63">
        <f t="shared" si="53"/>
        <v>6.9885598288251005</v>
      </c>
      <c r="CO22" s="63">
        <f t="shared" si="54"/>
        <v>1.0348870350493897</v>
      </c>
      <c r="CP22" s="63">
        <f t="shared" si="55"/>
        <v>1.1712075606530612</v>
      </c>
      <c r="CQ22" s="63">
        <f t="shared" si="56"/>
        <v>3.8660315560238754</v>
      </c>
      <c r="CR22" s="63">
        <f t="shared" si="57"/>
        <v>1.7332134208563541</v>
      </c>
      <c r="CS22" s="63">
        <f t="shared" si="58"/>
        <v>2.023202078129287</v>
      </c>
      <c r="CT22" s="63">
        <f t="shared" si="59"/>
        <v>0.48681841786301827</v>
      </c>
      <c r="CU22" s="63">
        <f t="shared" si="60"/>
        <v>1.0921590086766688</v>
      </c>
      <c r="CV22" s="63">
        <f t="shared" si="61"/>
        <v>0.88178603760917995</v>
      </c>
      <c r="CW22" s="63">
        <f t="shared" si="62"/>
        <v>30.935591035459247</v>
      </c>
      <c r="CX22" s="63"/>
      <c r="CY22" s="63"/>
      <c r="CZ22" s="63">
        <f t="shared" si="63"/>
        <v>4.5037890217632333</v>
      </c>
      <c r="DA22" s="63">
        <f t="shared" si="64"/>
        <v>0.34190253799787607</v>
      </c>
      <c r="DB22" s="63">
        <f t="shared" si="65"/>
        <v>1.0810678741431801</v>
      </c>
      <c r="DC22" s="63">
        <f t="shared" si="66"/>
        <v>6.9026139851909214</v>
      </c>
      <c r="DD22" s="63">
        <f t="shared" si="67"/>
        <v>1.8458964996922613</v>
      </c>
      <c r="DE22" s="63">
        <f t="shared" si="68"/>
        <v>2.2759959598321751</v>
      </c>
      <c r="DF22" s="63">
        <f t="shared" si="69"/>
        <v>5.8082894016520186</v>
      </c>
      <c r="DG22" s="63">
        <f t="shared" si="70"/>
        <v>1.5224493572711708</v>
      </c>
      <c r="DH22" s="63">
        <f t="shared" si="71"/>
        <v>2.5502257384044826</v>
      </c>
      <c r="DI22" s="63">
        <f t="shared" si="72"/>
        <v>1.1115451043327114</v>
      </c>
      <c r="DJ22" s="63">
        <f t="shared" si="73"/>
        <v>2.0697827869697081</v>
      </c>
      <c r="DK22" s="63">
        <f t="shared" si="74"/>
        <v>1.2336413127740387</v>
      </c>
      <c r="DL22" s="63">
        <f t="shared" si="75"/>
        <v>31.247199580023779</v>
      </c>
      <c r="DM22" s="63">
        <f t="shared" si="76"/>
        <v>31.247199580023775</v>
      </c>
      <c r="DN22" s="63"/>
      <c r="DO22" s="61">
        <f t="shared" si="2"/>
        <v>43282</v>
      </c>
      <c r="DP22" s="63">
        <f t="shared" si="77"/>
        <v>5.362552215217641</v>
      </c>
      <c r="DQ22" s="63">
        <f t="shared" si="21"/>
        <v>7.6667122897206341E-2</v>
      </c>
      <c r="DR22" s="63">
        <f t="shared" si="22"/>
        <v>0.29174731975417556</v>
      </c>
      <c r="DS22" s="63">
        <f t="shared" si="23"/>
        <v>8.594584363417912E-2</v>
      </c>
      <c r="DT22" s="63">
        <f t="shared" si="24"/>
        <v>-0.8110094646428716</v>
      </c>
      <c r="DU22" s="63">
        <f t="shared" si="25"/>
        <v>-1.1047883991791139</v>
      </c>
      <c r="DV22" s="63">
        <f t="shared" si="26"/>
        <v>-1.9422578456281432</v>
      </c>
      <c r="DW22" s="63">
        <f t="shared" si="27"/>
        <v>0.21076406358518329</v>
      </c>
      <c r="DX22" s="63">
        <f t="shared" si="28"/>
        <v>-0.52702366027519565</v>
      </c>
      <c r="DY22" s="63">
        <f t="shared" si="29"/>
        <v>-0.62472668646969309</v>
      </c>
      <c r="DZ22" s="63">
        <f t="shared" si="30"/>
        <v>-0.97762377829303926</v>
      </c>
      <c r="EA22" s="63">
        <f t="shared" si="31"/>
        <v>-0.35185527516485871</v>
      </c>
      <c r="EB22" s="63">
        <f t="shared" si="32"/>
        <v>-0.3116085445645318</v>
      </c>
      <c r="EC22" s="63"/>
      <c r="ED22" s="81">
        <f>+'Infla Interanual PondENGHO'!CI23</f>
        <v>-3.1160854456453446E-3</v>
      </c>
      <c r="EE22" s="55">
        <f t="shared" si="78"/>
        <v>-0.31160854456453446</v>
      </c>
    </row>
    <row r="23" spans="1:135" x14ac:dyDescent="0.2">
      <c r="A23" s="61">
        <f>+'Indice PondENGHO'!A22</f>
        <v>43313</v>
      </c>
      <c r="B23" s="55">
        <f>+'Indice PondENGHO'!B22</f>
        <v>8</v>
      </c>
      <c r="C23" s="55">
        <f>+'Indice PondENGHO'!C22</f>
        <v>2018</v>
      </c>
      <c r="D23" s="62">
        <f>+'Indice PondENGHO'!BL22</f>
        <v>155.24581909179688</v>
      </c>
      <c r="E23" s="62">
        <f>+'Indice PondENGHO'!BM22</f>
        <v>155.79220581054688</v>
      </c>
      <c r="F23" s="62">
        <f>+'Indice PondENGHO'!BN22</f>
        <v>155.86990356445313</v>
      </c>
      <c r="G23" s="62">
        <f>+'Indice PondENGHO'!BO22</f>
        <v>155.79864501953125</v>
      </c>
      <c r="H23" s="62">
        <f>+'Indice PondENGHO'!BP22</f>
        <v>155.79953002929688</v>
      </c>
      <c r="I23" s="62">
        <f>+'Indice PondENGHO'!CD22</f>
        <v>155.74299621582031</v>
      </c>
      <c r="K23" s="63">
        <f t="shared" si="33"/>
        <v>4.1648265498237071</v>
      </c>
      <c r="L23" s="63">
        <f t="shared" si="34"/>
        <v>5.3498884249657133</v>
      </c>
      <c r="M23" s="63">
        <f t="shared" si="35"/>
        <v>6.0935364742514553</v>
      </c>
      <c r="N23" s="63">
        <f t="shared" si="36"/>
        <v>7.6920736265429142</v>
      </c>
      <c r="O23" s="63">
        <f t="shared" si="37"/>
        <v>11.122762687782531</v>
      </c>
      <c r="P23" s="63">
        <f t="shared" si="38"/>
        <v>34.423087763366318</v>
      </c>
      <c r="Q23" s="63">
        <f t="shared" si="39"/>
        <v>34.42308403993615</v>
      </c>
      <c r="S23" s="62">
        <f>+'Indice PondENGHO'!D22</f>
        <v>153.16526794433594</v>
      </c>
      <c r="T23" s="62">
        <f>+'Indice PondENGHO'!P22</f>
        <v>153.03105163574219</v>
      </c>
      <c r="U23" s="62">
        <f>+'Indice PondENGHO'!AB22</f>
        <v>152.88070678710938</v>
      </c>
      <c r="V23" s="62">
        <f>+'Indice PondENGHO'!AN22</f>
        <v>152.72833251953125</v>
      </c>
      <c r="W23" s="62">
        <f>+'Indice PondENGHO'!AZ22</f>
        <v>152.60394287109375</v>
      </c>
      <c r="Y23" s="63">
        <f t="shared" si="40"/>
        <v>11.59159979526121</v>
      </c>
      <c r="Z23" s="63">
        <f t="shared" si="41"/>
        <v>9.250604195061717</v>
      </c>
      <c r="AA23" s="63">
        <f t="shared" si="42"/>
        <v>8.4299318060140251</v>
      </c>
      <c r="AB23" s="63">
        <f t="shared" si="43"/>
        <v>6.9811308912618442</v>
      </c>
      <c r="AC23" s="63">
        <f t="shared" si="44"/>
        <v>5.1655266134691864</v>
      </c>
      <c r="AE23" s="62">
        <f>+'Indice PondENGHO'!D22</f>
        <v>153.16526794433594</v>
      </c>
      <c r="AF23" s="62">
        <f>+'Indice PondENGHO'!E22</f>
        <v>143.03373718261719</v>
      </c>
      <c r="AG23" s="62">
        <f>+'Indice PondENGHO'!F22</f>
        <v>133.33096313476563</v>
      </c>
      <c r="AH23" s="62">
        <f>+'Indice PondENGHO'!G22</f>
        <v>195.96054077148438</v>
      </c>
      <c r="AI23" s="62">
        <f>+'Indice PondENGHO'!H22</f>
        <v>145.38545227050781</v>
      </c>
      <c r="AJ23" s="62">
        <f>+'Indice PondENGHO'!I22</f>
        <v>156.11883544921875</v>
      </c>
      <c r="AK23" s="62">
        <f>+'Indice PondENGHO'!J22</f>
        <v>162.34211730957031</v>
      </c>
      <c r="AL23" s="62">
        <f>+'Indice PondENGHO'!K22</f>
        <v>183.39697265625</v>
      </c>
      <c r="AM23" s="62">
        <f>+'Indice PondENGHO'!L22</f>
        <v>152.67774963378906</v>
      </c>
      <c r="AN23" s="62">
        <f>+'Indice PondENGHO'!M22</f>
        <v>156.717529296875</v>
      </c>
      <c r="AO23" s="62">
        <f>+'Indice PondENGHO'!N22</f>
        <v>147.24050903320313</v>
      </c>
      <c r="AP23" s="62">
        <f>+'Indice PondENGHO'!O22</f>
        <v>147.94313049316406</v>
      </c>
      <c r="AQ23" s="62">
        <f t="shared" si="0"/>
        <v>155.24581909179688</v>
      </c>
      <c r="AR23" s="62"/>
      <c r="AS23" s="62">
        <f>+'Indice PondENGHO'!AZ22</f>
        <v>152.60394287109375</v>
      </c>
      <c r="AT23" s="62">
        <f>+'Indice PondENGHO'!BA22</f>
        <v>142.49755859375</v>
      </c>
      <c r="AU23" s="62">
        <f>+'Indice PondENGHO'!BB22</f>
        <v>134.56941223144531</v>
      </c>
      <c r="AV23" s="62">
        <f>+'Indice PondENGHO'!BC22</f>
        <v>192.46208190917969</v>
      </c>
      <c r="AW23" s="62">
        <f>+'Indice PondENGHO'!BD22</f>
        <v>147.14151000976563</v>
      </c>
      <c r="AX23" s="62">
        <f>+'Indice PondENGHO'!BE22</f>
        <v>156.99978637695313</v>
      </c>
      <c r="AY23" s="62">
        <f>+'Indice PondENGHO'!BF22</f>
        <v>161.16090393066406</v>
      </c>
      <c r="AZ23" s="62">
        <f>+'Indice PondENGHO'!BG22</f>
        <v>183.26914978027344</v>
      </c>
      <c r="BA23" s="62">
        <f>+'Indice PondENGHO'!BH22</f>
        <v>152.64959716796875</v>
      </c>
      <c r="BB23" s="62">
        <f>+'Indice PondENGHO'!BI22</f>
        <v>155.29208374023438</v>
      </c>
      <c r="BC23" s="62">
        <f>+'Indice PondENGHO'!BJ22</f>
        <v>148.07508850097656</v>
      </c>
      <c r="BD23" s="62">
        <f>+'Indice PondENGHO'!BK22</f>
        <v>149.12486267089844</v>
      </c>
      <c r="BE23" s="62">
        <f t="shared" si="1"/>
        <v>155.79953002929688</v>
      </c>
      <c r="BG23" s="63">
        <f t="shared" ref="BG23:BR23" si="85">+AE$1*(AE23-AE11)/$AQ11</f>
        <v>11.59159979526121</v>
      </c>
      <c r="BH23" s="63">
        <f t="shared" si="85"/>
        <v>0.44868694724940178</v>
      </c>
      <c r="BI23" s="63">
        <f t="shared" si="85"/>
        <v>1.5137863426948128</v>
      </c>
      <c r="BJ23" s="63">
        <f t="shared" si="85"/>
        <v>8.3813344085993968</v>
      </c>
      <c r="BK23" s="63">
        <f t="shared" si="85"/>
        <v>1.2104705719318301</v>
      </c>
      <c r="BL23" s="63">
        <f t="shared" si="85"/>
        <v>1.3370903568173487</v>
      </c>
      <c r="BM23" s="63">
        <f t="shared" si="85"/>
        <v>4.5519366170210107</v>
      </c>
      <c r="BN23" s="63">
        <f t="shared" si="85"/>
        <v>2.5734387811134214</v>
      </c>
      <c r="BO23" s="63">
        <f t="shared" si="85"/>
        <v>2.3820734649333231</v>
      </c>
      <c r="BP23" s="63">
        <f t="shared" si="85"/>
        <v>0.52477842200334168</v>
      </c>
      <c r="BQ23" s="63">
        <f t="shared" si="85"/>
        <v>1.2530531518487138</v>
      </c>
      <c r="BR23" s="63">
        <f t="shared" si="85"/>
        <v>1.076422613322213</v>
      </c>
      <c r="BS23" s="63">
        <f t="shared" si="46"/>
        <v>36.844671472796023</v>
      </c>
      <c r="BT23" s="55">
        <f t="shared" si="47"/>
        <v>34.138032234188451</v>
      </c>
      <c r="BV23" s="63">
        <f t="shared" si="7"/>
        <v>5.1655266134691864</v>
      </c>
      <c r="BW23" s="63">
        <f t="shared" si="8"/>
        <v>0.36535249654398733</v>
      </c>
      <c r="BX23" s="63">
        <f t="shared" si="9"/>
        <v>1.1892309827656788</v>
      </c>
      <c r="BY23" s="63">
        <f t="shared" si="10"/>
        <v>8.2941188293396042</v>
      </c>
      <c r="BZ23" s="63">
        <f t="shared" si="11"/>
        <v>2.1344391570458661</v>
      </c>
      <c r="CA23" s="63">
        <f t="shared" si="12"/>
        <v>2.623616611701582</v>
      </c>
      <c r="CB23" s="63">
        <f t="shared" si="13"/>
        <v>6.7560130088990284</v>
      </c>
      <c r="CC23" s="63">
        <f t="shared" si="14"/>
        <v>2.3369214082368437</v>
      </c>
      <c r="CD23" s="63">
        <f t="shared" si="15"/>
        <v>3.0049383285018778</v>
      </c>
      <c r="CE23" s="63">
        <f t="shared" si="16"/>
        <v>1.1957959816645374</v>
      </c>
      <c r="CF23" s="63">
        <f t="shared" si="17"/>
        <v>2.3510323358520657</v>
      </c>
      <c r="CG23" s="63">
        <f t="shared" si="18"/>
        <v>1.5270926026046592</v>
      </c>
      <c r="CH23" s="63">
        <f t="shared" si="48"/>
        <v>36.944078356624921</v>
      </c>
      <c r="CI23" s="55">
        <f t="shared" si="49"/>
        <v>34.398484698408978</v>
      </c>
      <c r="CK23" s="63">
        <f t="shared" si="50"/>
        <v>10.740071539207836</v>
      </c>
      <c r="CL23" s="63">
        <f t="shared" si="51"/>
        <v>0.41572604276222397</v>
      </c>
      <c r="CM23" s="63">
        <f t="shared" si="52"/>
        <v>1.4025823788589236</v>
      </c>
      <c r="CN23" s="63">
        <f t="shared" si="53"/>
        <v>7.7656348331816485</v>
      </c>
      <c r="CO23" s="63">
        <f t="shared" si="54"/>
        <v>1.1215484288862754</v>
      </c>
      <c r="CP23" s="63">
        <f t="shared" si="55"/>
        <v>1.23886662240306</v>
      </c>
      <c r="CQ23" s="63">
        <f t="shared" si="56"/>
        <v>4.2175476873115851</v>
      </c>
      <c r="CR23" s="63">
        <f t="shared" si="57"/>
        <v>2.3843918957786214</v>
      </c>
      <c r="CS23" s="63">
        <f t="shared" si="58"/>
        <v>2.2070844298378458</v>
      </c>
      <c r="CT23" s="63">
        <f t="shared" si="59"/>
        <v>0.48622777650179233</v>
      </c>
      <c r="CU23" s="63">
        <f t="shared" si="60"/>
        <v>1.1610028581893239</v>
      </c>
      <c r="CV23" s="63">
        <f t="shared" si="61"/>
        <v>0.99734774126931502</v>
      </c>
      <c r="CW23" s="63">
        <f t="shared" si="62"/>
        <v>34.138032234188444</v>
      </c>
      <c r="CX23" s="63"/>
      <c r="CY23" s="63"/>
      <c r="CZ23" s="63">
        <f t="shared" si="63"/>
        <v>4.8096013238554898</v>
      </c>
      <c r="DA23" s="63">
        <f t="shared" si="64"/>
        <v>0.34017825916721545</v>
      </c>
      <c r="DB23" s="63">
        <f t="shared" si="65"/>
        <v>1.1072882470812371</v>
      </c>
      <c r="DC23" s="63">
        <f t="shared" si="66"/>
        <v>7.7226211162651026</v>
      </c>
      <c r="DD23" s="63">
        <f t="shared" si="67"/>
        <v>1.9873678258957306</v>
      </c>
      <c r="DE23" s="63">
        <f t="shared" si="68"/>
        <v>2.4428390120043382</v>
      </c>
      <c r="DF23" s="63">
        <f t="shared" si="69"/>
        <v>6.2904968927771669</v>
      </c>
      <c r="DG23" s="63">
        <f t="shared" si="70"/>
        <v>2.1758982461719545</v>
      </c>
      <c r="DH23" s="63">
        <f t="shared" si="71"/>
        <v>2.7978861487580922</v>
      </c>
      <c r="DI23" s="63">
        <f t="shared" si="72"/>
        <v>1.1134008914944373</v>
      </c>
      <c r="DJ23" s="63">
        <f t="shared" si="73"/>
        <v>2.1890368748573694</v>
      </c>
      <c r="DK23" s="63">
        <f t="shared" si="74"/>
        <v>1.4218698600808413</v>
      </c>
      <c r="DL23" s="63">
        <f t="shared" si="75"/>
        <v>34.398484698408971</v>
      </c>
      <c r="DM23" s="63">
        <f t="shared" si="76"/>
        <v>34.398484698408978</v>
      </c>
      <c r="DN23" s="63"/>
      <c r="DO23" s="61">
        <f t="shared" si="2"/>
        <v>43313</v>
      </c>
      <c r="DP23" s="63">
        <f t="shared" si="77"/>
        <v>5.9304702153523463</v>
      </c>
      <c r="DQ23" s="63">
        <f t="shared" si="21"/>
        <v>7.5547783595008522E-2</v>
      </c>
      <c r="DR23" s="63">
        <f t="shared" si="22"/>
        <v>0.29529413177768649</v>
      </c>
      <c r="DS23" s="63">
        <f t="shared" si="23"/>
        <v>4.3013716916545874E-2</v>
      </c>
      <c r="DT23" s="63">
        <f t="shared" si="24"/>
        <v>-0.8658193970094552</v>
      </c>
      <c r="DU23" s="63">
        <f t="shared" si="25"/>
        <v>-1.2039723896012782</v>
      </c>
      <c r="DV23" s="63">
        <f t="shared" si="26"/>
        <v>-2.0729492054655818</v>
      </c>
      <c r="DW23" s="63">
        <f t="shared" si="27"/>
        <v>0.20849364960666694</v>
      </c>
      <c r="DX23" s="63">
        <f t="shared" si="28"/>
        <v>-0.59080171892024635</v>
      </c>
      <c r="DY23" s="63">
        <f t="shared" si="29"/>
        <v>-0.62717311499264494</v>
      </c>
      <c r="DZ23" s="63">
        <f t="shared" si="30"/>
        <v>-1.0280340166680455</v>
      </c>
      <c r="EA23" s="63">
        <f t="shared" si="31"/>
        <v>-0.42452211881152624</v>
      </c>
      <c r="EB23" s="63">
        <f t="shared" si="32"/>
        <v>-0.2604524642205277</v>
      </c>
      <c r="EC23" s="63"/>
      <c r="ED23" s="81">
        <f>+'Infla Interanual PondENGHO'!CI24</f>
        <v>-2.6045246422052859E-3</v>
      </c>
      <c r="EE23" s="55">
        <f t="shared" si="78"/>
        <v>-0.26045246422052859</v>
      </c>
    </row>
    <row r="24" spans="1:135" x14ac:dyDescent="0.2">
      <c r="A24" s="61">
        <f>+'Indice PondENGHO'!A23</f>
        <v>43344</v>
      </c>
      <c r="B24" s="55">
        <f>+'Indice PondENGHO'!B23</f>
        <v>9</v>
      </c>
      <c r="C24" s="55">
        <f>+'Indice PondENGHO'!C23</f>
        <v>2018</v>
      </c>
      <c r="D24" s="62">
        <f>+'Indice PondENGHO'!BL23</f>
        <v>164.283935546875</v>
      </c>
      <c r="E24" s="62">
        <f>+'Indice PondENGHO'!BM23</f>
        <v>164.86906433105469</v>
      </c>
      <c r="F24" s="62">
        <f>+'Indice PondENGHO'!BN23</f>
        <v>164.90130615234375</v>
      </c>
      <c r="G24" s="62">
        <f>+'Indice PondENGHO'!BO23</f>
        <v>165.0465087890625</v>
      </c>
      <c r="H24" s="62">
        <f>+'Indice PondENGHO'!BP23</f>
        <v>164.99246215820313</v>
      </c>
      <c r="I24" s="62">
        <f>+'Indice PondENGHO'!CD23</f>
        <v>164.88267517089844</v>
      </c>
      <c r="K24" s="63">
        <f t="shared" si="33"/>
        <v>4.9248687907305797</v>
      </c>
      <c r="L24" s="63">
        <f t="shared" si="34"/>
        <v>6.3142254965560154</v>
      </c>
      <c r="M24" s="63">
        <f t="shared" si="35"/>
        <v>7.1721156265876873</v>
      </c>
      <c r="N24" s="63">
        <f t="shared" si="36"/>
        <v>9.0908966381226879</v>
      </c>
      <c r="O24" s="63">
        <f t="shared" si="37"/>
        <v>13.126818788413942</v>
      </c>
      <c r="P24" s="63">
        <f t="shared" si="38"/>
        <v>40.628925340410909</v>
      </c>
      <c r="Q24" s="63">
        <f t="shared" si="39"/>
        <v>40.628909159908353</v>
      </c>
      <c r="S24" s="62">
        <f>+'Indice PondENGHO'!D23</f>
        <v>162.66473388671875</v>
      </c>
      <c r="T24" s="62">
        <f>+'Indice PondENGHO'!P23</f>
        <v>162.57366943359375</v>
      </c>
      <c r="U24" s="62">
        <f>+'Indice PondENGHO'!AB23</f>
        <v>162.41398620605469</v>
      </c>
      <c r="V24" s="62">
        <f>+'Indice PondENGHO'!AN23</f>
        <v>162.24998474121094</v>
      </c>
      <c r="W24" s="62">
        <f>+'Indice PondENGHO'!AZ23</f>
        <v>162.10585021972656</v>
      </c>
      <c r="Y24" s="63">
        <f t="shared" si="40"/>
        <v>13.876690014902779</v>
      </c>
      <c r="Z24" s="63">
        <f t="shared" si="41"/>
        <v>11.101859449570613</v>
      </c>
      <c r="AA24" s="63">
        <f t="shared" si="42"/>
        <v>10.128550577000654</v>
      </c>
      <c r="AB24" s="63">
        <f t="shared" si="43"/>
        <v>8.3977819415785806</v>
      </c>
      <c r="AC24" s="63">
        <f t="shared" si="44"/>
        <v>6.2181151068169873</v>
      </c>
      <c r="AE24" s="62">
        <f>+'Indice PondENGHO'!D23</f>
        <v>162.66473388671875</v>
      </c>
      <c r="AF24" s="62">
        <f>+'Indice PondENGHO'!E23</f>
        <v>146.99681091308594</v>
      </c>
      <c r="AG24" s="62">
        <f>+'Indice PondENGHO'!F23</f>
        <v>140.55470275878906</v>
      </c>
      <c r="AH24" s="62">
        <f>+'Indice PondENGHO'!G23</f>
        <v>201.41946411132813</v>
      </c>
      <c r="AI24" s="62">
        <f>+'Indice PondENGHO'!H23</f>
        <v>158.4813232421875</v>
      </c>
      <c r="AJ24" s="62">
        <f>+'Indice PondENGHO'!I23</f>
        <v>163.34042358398438</v>
      </c>
      <c r="AK24" s="62">
        <f>+'Indice PondENGHO'!J23</f>
        <v>178.70950317382813</v>
      </c>
      <c r="AL24" s="62">
        <f>+'Indice PondENGHO'!K23</f>
        <v>187.63427734375</v>
      </c>
      <c r="AM24" s="62">
        <f>+'Indice PondENGHO'!L23</f>
        <v>161.63873291015625</v>
      </c>
      <c r="AN24" s="62">
        <f>+'Indice PondENGHO'!M23</f>
        <v>160.88172912597656</v>
      </c>
      <c r="AO24" s="62">
        <f>+'Indice PondENGHO'!N23</f>
        <v>156.08171081542969</v>
      </c>
      <c r="AP24" s="62">
        <f>+'Indice PondENGHO'!O23</f>
        <v>159.5433349609375</v>
      </c>
      <c r="AQ24" s="62">
        <f t="shared" si="0"/>
        <v>164.283935546875</v>
      </c>
      <c r="AR24" s="62"/>
      <c r="AS24" s="62">
        <f>+'Indice PondENGHO'!AZ23</f>
        <v>162.10585021972656</v>
      </c>
      <c r="AT24" s="62">
        <f>+'Indice PondENGHO'!BA23</f>
        <v>146.30384826660156</v>
      </c>
      <c r="AU24" s="62">
        <f>+'Indice PondENGHO'!BB23</f>
        <v>142.18858337402344</v>
      </c>
      <c r="AV24" s="62">
        <f>+'Indice PondENGHO'!BC23</f>
        <v>196.70468139648438</v>
      </c>
      <c r="AW24" s="62">
        <f>+'Indice PondENGHO'!BD23</f>
        <v>160.24923706054688</v>
      </c>
      <c r="AX24" s="62">
        <f>+'Indice PondENGHO'!BE23</f>
        <v>163.87174987792969</v>
      </c>
      <c r="AY24" s="62">
        <f>+'Indice PondENGHO'!BF23</f>
        <v>178.117431640625</v>
      </c>
      <c r="AZ24" s="62">
        <f>+'Indice PondENGHO'!BG23</f>
        <v>186.81387329101563</v>
      </c>
      <c r="BA24" s="62">
        <f>+'Indice PondENGHO'!BH23</f>
        <v>161.32063293457031</v>
      </c>
      <c r="BB24" s="62">
        <f>+'Indice PondENGHO'!BI23</f>
        <v>159.91194152832031</v>
      </c>
      <c r="BC24" s="62">
        <f>+'Indice PondENGHO'!BJ23</f>
        <v>156.61102294921875</v>
      </c>
      <c r="BD24" s="62">
        <f>+'Indice PondENGHO'!BK23</f>
        <v>160.62680053710938</v>
      </c>
      <c r="BE24" s="62">
        <f t="shared" si="1"/>
        <v>164.99246215820313</v>
      </c>
      <c r="BG24" s="63">
        <f t="shared" ref="BG24:BR24" si="86">+AE$1*(AE24-AE12)/$AQ12</f>
        <v>13.876690014902779</v>
      </c>
      <c r="BH24" s="63">
        <f t="shared" si="86"/>
        <v>0.53864479224399664</v>
      </c>
      <c r="BI24" s="63">
        <f t="shared" si="86"/>
        <v>2.0051791099268601</v>
      </c>
      <c r="BJ24" s="63">
        <f t="shared" si="86"/>
        <v>8.6593943719392339</v>
      </c>
      <c r="BK24" s="63">
        <f t="shared" si="86"/>
        <v>1.641448746286601</v>
      </c>
      <c r="BL24" s="63">
        <f t="shared" si="86"/>
        <v>1.4811555464961446</v>
      </c>
      <c r="BM24" s="63">
        <f t="shared" si="86"/>
        <v>5.8772259526913286</v>
      </c>
      <c r="BN24" s="63">
        <f t="shared" si="86"/>
        <v>2.6705979531644464</v>
      </c>
      <c r="BO24" s="63">
        <f t="shared" si="86"/>
        <v>2.8254200065717319</v>
      </c>
      <c r="BP24" s="63">
        <f t="shared" si="86"/>
        <v>0.50134781079665058</v>
      </c>
      <c r="BQ24" s="63">
        <f t="shared" si="86"/>
        <v>1.5095582884614258</v>
      </c>
      <c r="BR24" s="63">
        <f t="shared" si="86"/>
        <v>1.3779111619655451</v>
      </c>
      <c r="BS24" s="63">
        <f t="shared" si="46"/>
        <v>42.964573755446743</v>
      </c>
      <c r="BT24" s="55">
        <f t="shared" si="47"/>
        <v>40.407916068593174</v>
      </c>
      <c r="BV24" s="63">
        <f t="shared" si="7"/>
        <v>6.2181151068169873</v>
      </c>
      <c r="BW24" s="63">
        <f t="shared" si="8"/>
        <v>0.43809645132211122</v>
      </c>
      <c r="BX24" s="63">
        <f t="shared" si="9"/>
        <v>1.5707917568569418</v>
      </c>
      <c r="BY24" s="63">
        <f t="shared" si="10"/>
        <v>8.42302224533287</v>
      </c>
      <c r="BZ24" s="63">
        <f t="shared" si="11"/>
        <v>2.8716774811263965</v>
      </c>
      <c r="CA24" s="63">
        <f t="shared" si="12"/>
        <v>2.8635828426141172</v>
      </c>
      <c r="CB24" s="63">
        <f t="shared" si="13"/>
        <v>8.8081971938388772</v>
      </c>
      <c r="CC24" s="63">
        <f t="shared" si="14"/>
        <v>2.3985479210325304</v>
      </c>
      <c r="CD24" s="63">
        <f t="shared" si="15"/>
        <v>3.5408910689441342</v>
      </c>
      <c r="CE24" s="63">
        <f t="shared" si="16"/>
        <v>1.1273523669503065</v>
      </c>
      <c r="CF24" s="63">
        <f t="shared" si="17"/>
        <v>2.8033153652859619</v>
      </c>
      <c r="CG24" s="63">
        <f t="shared" si="18"/>
        <v>1.9178661279681355</v>
      </c>
      <c r="CH24" s="63">
        <f t="shared" si="48"/>
        <v>42.981455928089368</v>
      </c>
      <c r="CI24" s="55">
        <f t="shared" si="49"/>
        <v>40.576196273587641</v>
      </c>
      <c r="CK24" s="63">
        <f t="shared" si="50"/>
        <v>13.050941192241931</v>
      </c>
      <c r="CL24" s="63">
        <f t="shared" si="51"/>
        <v>0.50659209793791904</v>
      </c>
      <c r="CM24" s="63">
        <f t="shared" si="52"/>
        <v>1.8858585596034021</v>
      </c>
      <c r="CN24" s="63">
        <f t="shared" si="53"/>
        <v>8.1441068862415928</v>
      </c>
      <c r="CO24" s="63">
        <f t="shared" si="54"/>
        <v>1.5437724006848301</v>
      </c>
      <c r="CP24" s="63">
        <f t="shared" si="55"/>
        <v>1.3930176369958762</v>
      </c>
      <c r="CQ24" s="63">
        <f t="shared" si="56"/>
        <v>5.527494683510084</v>
      </c>
      <c r="CR24" s="63">
        <f t="shared" si="57"/>
        <v>2.5116808689564896</v>
      </c>
      <c r="CS24" s="63">
        <f t="shared" si="58"/>
        <v>2.6572900532872374</v>
      </c>
      <c r="CT24" s="63">
        <f t="shared" si="59"/>
        <v>0.47151451740576783</v>
      </c>
      <c r="CU24" s="63">
        <f t="shared" si="60"/>
        <v>1.419730240267205</v>
      </c>
      <c r="CV24" s="63">
        <f t="shared" si="61"/>
        <v>1.295916931460839</v>
      </c>
      <c r="CW24" s="63">
        <f t="shared" si="62"/>
        <v>40.407916068593174</v>
      </c>
      <c r="CX24" s="63"/>
      <c r="CY24" s="63"/>
      <c r="CZ24" s="63">
        <f t="shared" si="63"/>
        <v>5.8701468709690152</v>
      </c>
      <c r="DA24" s="63">
        <f t="shared" si="64"/>
        <v>0.41358039674945046</v>
      </c>
      <c r="DB24" s="63">
        <f t="shared" si="65"/>
        <v>1.4828896149492088</v>
      </c>
      <c r="DC24" s="63">
        <f t="shared" si="66"/>
        <v>7.9516665143970631</v>
      </c>
      <c r="DD24" s="63">
        <f t="shared" si="67"/>
        <v>2.7109772480386543</v>
      </c>
      <c r="DE24" s="63">
        <f t="shared" si="68"/>
        <v>2.7033355887708179</v>
      </c>
      <c r="DF24" s="63">
        <f t="shared" si="69"/>
        <v>8.3152869170283044</v>
      </c>
      <c r="DG24" s="63">
        <f t="shared" si="70"/>
        <v>2.2643242094509439</v>
      </c>
      <c r="DH24" s="63">
        <f t="shared" si="71"/>
        <v>3.3427413728666937</v>
      </c>
      <c r="DI24" s="63">
        <f t="shared" si="72"/>
        <v>1.0642652726189923</v>
      </c>
      <c r="DJ24" s="63">
        <f t="shared" si="73"/>
        <v>2.6464407038448035</v>
      </c>
      <c r="DK24" s="63">
        <f t="shared" si="74"/>
        <v>1.8105415639036939</v>
      </c>
      <c r="DL24" s="63">
        <f t="shared" si="75"/>
        <v>40.576196273587634</v>
      </c>
      <c r="DM24" s="63">
        <f t="shared" si="76"/>
        <v>40.576196273587641</v>
      </c>
      <c r="DN24" s="63"/>
      <c r="DO24" s="61">
        <f t="shared" si="2"/>
        <v>43344</v>
      </c>
      <c r="DP24" s="63">
        <f t="shared" si="77"/>
        <v>7.1807943212729155</v>
      </c>
      <c r="DQ24" s="63">
        <f t="shared" si="21"/>
        <v>9.3011701188468576E-2</v>
      </c>
      <c r="DR24" s="63">
        <f t="shared" si="22"/>
        <v>0.40296894465419331</v>
      </c>
      <c r="DS24" s="63">
        <f t="shared" si="23"/>
        <v>0.19244037184452978</v>
      </c>
      <c r="DT24" s="63">
        <f t="shared" si="24"/>
        <v>-1.1672048473538241</v>
      </c>
      <c r="DU24" s="63">
        <f t="shared" si="25"/>
        <v>-1.3103179517749417</v>
      </c>
      <c r="DV24" s="63">
        <f t="shared" si="26"/>
        <v>-2.7877922335182204</v>
      </c>
      <c r="DW24" s="63">
        <f t="shared" si="27"/>
        <v>0.24735665950554564</v>
      </c>
      <c r="DX24" s="63">
        <f t="shared" si="28"/>
        <v>-0.68545131957945626</v>
      </c>
      <c r="DY24" s="63">
        <f t="shared" si="29"/>
        <v>-0.59275075521322451</v>
      </c>
      <c r="DZ24" s="63">
        <f t="shared" si="30"/>
        <v>-1.2267104635775985</v>
      </c>
      <c r="EA24" s="63">
        <f t="shared" si="31"/>
        <v>-0.51462463244285495</v>
      </c>
      <c r="EB24" s="63">
        <f t="shared" si="32"/>
        <v>-0.16828020499445984</v>
      </c>
      <c r="EC24" s="63"/>
      <c r="ED24" s="81">
        <f>+'Infla Interanual PondENGHO'!CI25</f>
        <v>-1.6828020499446428E-3</v>
      </c>
      <c r="EE24" s="55">
        <f t="shared" si="78"/>
        <v>-0.16828020499446428</v>
      </c>
    </row>
    <row r="25" spans="1:135" x14ac:dyDescent="0.2">
      <c r="A25" s="61">
        <f>+'Indice PondENGHO'!A24</f>
        <v>43374</v>
      </c>
      <c r="B25" s="55">
        <f>+'Indice PondENGHO'!B24</f>
        <v>10</v>
      </c>
      <c r="C25" s="55">
        <f>+'Indice PondENGHO'!C24</f>
        <v>2018</v>
      </c>
      <c r="D25" s="62">
        <f>+'Indice PondENGHO'!BL24</f>
        <v>172.7022705078125</v>
      </c>
      <c r="E25" s="62">
        <f>+'Indice PondENGHO'!BM24</f>
        <v>173.37210083007813</v>
      </c>
      <c r="F25" s="62">
        <f>+'Indice PondENGHO'!BN24</f>
        <v>173.42813110351563</v>
      </c>
      <c r="G25" s="62">
        <f>+'Indice PondENGHO'!BO24</f>
        <v>173.60185241699219</v>
      </c>
      <c r="H25" s="62">
        <f>+'Indice PondENGHO'!BP24</f>
        <v>173.38638305664063</v>
      </c>
      <c r="I25" s="62">
        <f>+'Indice PondENGHO'!CD24</f>
        <v>173.35597229003906</v>
      </c>
      <c r="K25" s="63">
        <f t="shared" si="33"/>
        <v>5.5773050930696852</v>
      </c>
      <c r="L25" s="63">
        <f t="shared" si="34"/>
        <v>7.1513672943974012</v>
      </c>
      <c r="M25" s="63">
        <f t="shared" si="35"/>
        <v>8.1303895862635631</v>
      </c>
      <c r="N25" s="63">
        <f t="shared" si="36"/>
        <v>10.308951953307362</v>
      </c>
      <c r="O25" s="63">
        <f t="shared" si="37"/>
        <v>14.863646969191748</v>
      </c>
      <c r="P25" s="63">
        <f t="shared" si="38"/>
        <v>46.031660896229759</v>
      </c>
      <c r="Q25" s="63">
        <f t="shared" si="39"/>
        <v>46.031656871930451</v>
      </c>
      <c r="S25" s="62">
        <f>+'Indice PondENGHO'!D24</f>
        <v>171.11573791503906</v>
      </c>
      <c r="T25" s="62">
        <f>+'Indice PondENGHO'!P24</f>
        <v>171.01899719238281</v>
      </c>
      <c r="U25" s="62">
        <f>+'Indice PondENGHO'!AB24</f>
        <v>170.84916687011719</v>
      </c>
      <c r="V25" s="62">
        <f>+'Indice PondENGHO'!AN24</f>
        <v>170.66862487792969</v>
      </c>
      <c r="W25" s="62">
        <f>+'Indice PondENGHO'!AZ24</f>
        <v>170.49908447265625</v>
      </c>
      <c r="Y25" s="63">
        <f t="shared" si="40"/>
        <v>15.831194416448762</v>
      </c>
      <c r="Z25" s="63">
        <f t="shared" si="41"/>
        <v>12.680323301678863</v>
      </c>
      <c r="AA25" s="63">
        <f t="shared" si="42"/>
        <v>11.583347248491748</v>
      </c>
      <c r="AB25" s="63">
        <f t="shared" si="43"/>
        <v>9.6132517135252229</v>
      </c>
      <c r="AC25" s="63">
        <f t="shared" si="44"/>
        <v>7.1283998409203866</v>
      </c>
      <c r="AE25" s="62">
        <f>+'Indice PondENGHO'!D24</f>
        <v>171.11573791503906</v>
      </c>
      <c r="AF25" s="62">
        <f>+'Indice PondENGHO'!E24</f>
        <v>150.10882568359375</v>
      </c>
      <c r="AG25" s="62">
        <f>+'Indice PondENGHO'!F24</f>
        <v>146.04791259765625</v>
      </c>
      <c r="AH25" s="62">
        <f>+'Indice PondENGHO'!G24</f>
        <v>218.43557739257813</v>
      </c>
      <c r="AI25" s="62">
        <f>+'Indice PondENGHO'!H24</f>
        <v>165.31393432617188</v>
      </c>
      <c r="AJ25" s="62">
        <f>+'Indice PondENGHO'!I24</f>
        <v>172.00367736816406</v>
      </c>
      <c r="AK25" s="62">
        <f>+'Indice PondENGHO'!J24</f>
        <v>192.42999267578125</v>
      </c>
      <c r="AL25" s="62">
        <f>+'Indice PondENGHO'!K24</f>
        <v>189.19964599609375</v>
      </c>
      <c r="AM25" s="62">
        <f>+'Indice PondENGHO'!L24</f>
        <v>166.71580505371094</v>
      </c>
      <c r="AN25" s="62">
        <f>+'Indice PondENGHO'!M24</f>
        <v>165.31309509277344</v>
      </c>
      <c r="AO25" s="62">
        <f>+'Indice PondENGHO'!N24</f>
        <v>161.01695251464844</v>
      </c>
      <c r="AP25" s="62">
        <f>+'Indice PondENGHO'!O24</f>
        <v>169.24905395507813</v>
      </c>
      <c r="AQ25" s="62">
        <f t="shared" si="0"/>
        <v>172.7022705078125</v>
      </c>
      <c r="AR25" s="62"/>
      <c r="AS25" s="62">
        <f>+'Indice PondENGHO'!AZ24</f>
        <v>170.49908447265625</v>
      </c>
      <c r="AT25" s="62">
        <f>+'Indice PondENGHO'!BA24</f>
        <v>149.44731140136719</v>
      </c>
      <c r="AU25" s="62">
        <f>+'Indice PondENGHO'!BB24</f>
        <v>147.76036071777344</v>
      </c>
      <c r="AV25" s="62">
        <f>+'Indice PondENGHO'!BC24</f>
        <v>214.0657958984375</v>
      </c>
      <c r="AW25" s="62">
        <f>+'Indice PondENGHO'!BD24</f>
        <v>166.32606506347656</v>
      </c>
      <c r="AX25" s="62">
        <f>+'Indice PondENGHO'!BE24</f>
        <v>172.99345397949219</v>
      </c>
      <c r="AY25" s="62">
        <f>+'Indice PondENGHO'!BF24</f>
        <v>191.6812744140625</v>
      </c>
      <c r="AZ25" s="62">
        <f>+'Indice PondENGHO'!BG24</f>
        <v>187.9560546875</v>
      </c>
      <c r="BA25" s="62">
        <f>+'Indice PondENGHO'!BH24</f>
        <v>165.89741516113281</v>
      </c>
      <c r="BB25" s="62">
        <f>+'Indice PondENGHO'!BI24</f>
        <v>164.32963562011719</v>
      </c>
      <c r="BC25" s="62">
        <f>+'Indice PondENGHO'!BJ24</f>
        <v>161.39154052734375</v>
      </c>
      <c r="BD25" s="62">
        <f>+'Indice PondENGHO'!BK24</f>
        <v>170.530517578125</v>
      </c>
      <c r="BE25" s="62">
        <f t="shared" si="1"/>
        <v>173.38638305664063</v>
      </c>
      <c r="BG25" s="63">
        <f t="shared" ref="BG25:BR25" si="87">+AE$1*(AE25-AE13)/$AQ13</f>
        <v>15.831194416448762</v>
      </c>
      <c r="BH25" s="63">
        <f t="shared" si="87"/>
        <v>0.52919508373967938</v>
      </c>
      <c r="BI25" s="63">
        <f t="shared" si="87"/>
        <v>2.2748702423982174</v>
      </c>
      <c r="BJ25" s="63">
        <f t="shared" si="87"/>
        <v>10.440022895487237</v>
      </c>
      <c r="BK25" s="63">
        <f t="shared" si="87"/>
        <v>1.843535303291054</v>
      </c>
      <c r="BL25" s="63">
        <f t="shared" si="87"/>
        <v>1.7181420444926181</v>
      </c>
      <c r="BM25" s="63">
        <f t="shared" si="87"/>
        <v>6.8685873040476739</v>
      </c>
      <c r="BN25" s="63">
        <f t="shared" si="87"/>
        <v>2.4196708783763512</v>
      </c>
      <c r="BO25" s="63">
        <f t="shared" si="87"/>
        <v>2.9972014798695703</v>
      </c>
      <c r="BP25" s="63">
        <f t="shared" si="87"/>
        <v>0.52998960017448726</v>
      </c>
      <c r="BQ25" s="63">
        <f t="shared" si="87"/>
        <v>1.6120956324277036</v>
      </c>
      <c r="BR25" s="63">
        <f t="shared" si="87"/>
        <v>1.6151638118859573</v>
      </c>
      <c r="BS25" s="63">
        <f t="shared" si="46"/>
        <v>48.679668692639311</v>
      </c>
      <c r="BT25" s="55">
        <f t="shared" si="47"/>
        <v>45.751610925058216</v>
      </c>
      <c r="BV25" s="63">
        <f t="shared" si="7"/>
        <v>7.1283998409203866</v>
      </c>
      <c r="BW25" s="63">
        <f t="shared" si="8"/>
        <v>0.43023751274787725</v>
      </c>
      <c r="BX25" s="63">
        <f t="shared" si="9"/>
        <v>1.7753799983864351</v>
      </c>
      <c r="BY25" s="63">
        <f t="shared" si="10"/>
        <v>10.311467308429723</v>
      </c>
      <c r="BZ25" s="63">
        <f t="shared" si="11"/>
        <v>3.1768929829942496</v>
      </c>
      <c r="CA25" s="63">
        <f t="shared" si="12"/>
        <v>3.3647372887288971</v>
      </c>
      <c r="CB25" s="63">
        <f t="shared" si="13"/>
        <v>10.304687785554423</v>
      </c>
      <c r="CC25" s="63">
        <f t="shared" si="14"/>
        <v>2.16020577664335</v>
      </c>
      <c r="CD25" s="63">
        <f t="shared" si="15"/>
        <v>3.7345784210997657</v>
      </c>
      <c r="CE25" s="63">
        <f t="shared" si="16"/>
        <v>1.2156268098937311</v>
      </c>
      <c r="CF25" s="63">
        <f t="shared" si="17"/>
        <v>2.9768873312497637</v>
      </c>
      <c r="CG25" s="63">
        <f t="shared" si="18"/>
        <v>2.2478171275562695</v>
      </c>
      <c r="CH25" s="63">
        <f t="shared" si="48"/>
        <v>48.826918184204871</v>
      </c>
      <c r="CI25" s="55">
        <f t="shared" si="49"/>
        <v>45.96305325669077</v>
      </c>
      <c r="CK25" s="63">
        <f t="shared" si="50"/>
        <v>14.878955976334268</v>
      </c>
      <c r="CL25" s="63">
        <f t="shared" si="51"/>
        <v>0.49736426366378206</v>
      </c>
      <c r="CM25" s="63">
        <f t="shared" si="52"/>
        <v>2.1380379330916348</v>
      </c>
      <c r="CN25" s="63">
        <f t="shared" si="53"/>
        <v>9.8120607307102592</v>
      </c>
      <c r="CO25" s="63">
        <f t="shared" si="54"/>
        <v>1.7326475752193231</v>
      </c>
      <c r="CP25" s="63">
        <f t="shared" si="55"/>
        <v>1.6147966583325646</v>
      </c>
      <c r="CQ25" s="63">
        <f t="shared" si="56"/>
        <v>6.4554452069863872</v>
      </c>
      <c r="CR25" s="63">
        <f t="shared" si="57"/>
        <v>2.2741288831102464</v>
      </c>
      <c r="CS25" s="63">
        <f t="shared" si="58"/>
        <v>2.8169213072671502</v>
      </c>
      <c r="CT25" s="63">
        <f t="shared" si="59"/>
        <v>0.49811099033171413</v>
      </c>
      <c r="CU25" s="63">
        <f t="shared" si="60"/>
        <v>1.5151288850075997</v>
      </c>
      <c r="CV25" s="63">
        <f t="shared" si="61"/>
        <v>1.5180125150032882</v>
      </c>
      <c r="CW25" s="63">
        <f t="shared" si="62"/>
        <v>45.751610925058216</v>
      </c>
      <c r="CX25" s="63"/>
      <c r="CY25" s="63"/>
      <c r="CZ25" s="63">
        <f t="shared" si="63"/>
        <v>6.7102949296767154</v>
      </c>
      <c r="DA25" s="63">
        <f t="shared" si="64"/>
        <v>0.40500261836828205</v>
      </c>
      <c r="DB25" s="63">
        <f t="shared" si="65"/>
        <v>1.6712479192081566</v>
      </c>
      <c r="DC25" s="63">
        <f t="shared" si="66"/>
        <v>9.7066646570640867</v>
      </c>
      <c r="DD25" s="63">
        <f t="shared" si="67"/>
        <v>2.9905573974031423</v>
      </c>
      <c r="DE25" s="63">
        <f t="shared" si="68"/>
        <v>3.1673839953030014</v>
      </c>
      <c r="DF25" s="63">
        <f t="shared" si="69"/>
        <v>9.7002827762786392</v>
      </c>
      <c r="DG25" s="63">
        <f t="shared" si="70"/>
        <v>2.0335023558662519</v>
      </c>
      <c r="DH25" s="63">
        <f t="shared" si="71"/>
        <v>3.5155326865545438</v>
      </c>
      <c r="DI25" s="63">
        <f t="shared" si="72"/>
        <v>1.1443261602670931</v>
      </c>
      <c r="DJ25" s="63">
        <f t="shared" si="73"/>
        <v>2.8022827578264682</v>
      </c>
      <c r="DK25" s="63">
        <f t="shared" si="74"/>
        <v>2.1159750028743893</v>
      </c>
      <c r="DL25" s="63">
        <f t="shared" si="75"/>
        <v>45.96305325669077</v>
      </c>
      <c r="DM25" s="63">
        <f t="shared" si="76"/>
        <v>45.96305325669077</v>
      </c>
      <c r="DN25" s="63"/>
      <c r="DO25" s="61">
        <f t="shared" si="2"/>
        <v>43374</v>
      </c>
      <c r="DP25" s="63">
        <f t="shared" si="77"/>
        <v>8.1686610466575527</v>
      </c>
      <c r="DQ25" s="63">
        <f t="shared" si="21"/>
        <v>9.2361645295500006E-2</v>
      </c>
      <c r="DR25" s="63">
        <f t="shared" si="22"/>
        <v>0.46679001388347818</v>
      </c>
      <c r="DS25" s="63">
        <f t="shared" si="23"/>
        <v>0.10539607364617254</v>
      </c>
      <c r="DT25" s="63">
        <f t="shared" si="24"/>
        <v>-1.2579098221838192</v>
      </c>
      <c r="DU25" s="63">
        <f t="shared" si="25"/>
        <v>-1.5525873369704368</v>
      </c>
      <c r="DV25" s="63">
        <f t="shared" si="26"/>
        <v>-3.244837569292252</v>
      </c>
      <c r="DW25" s="63">
        <f t="shared" si="27"/>
        <v>0.24062652724399447</v>
      </c>
      <c r="DX25" s="63">
        <f t="shared" si="28"/>
        <v>-0.69861137928739359</v>
      </c>
      <c r="DY25" s="63">
        <f t="shared" si="29"/>
        <v>-0.64621516993537897</v>
      </c>
      <c r="DZ25" s="63">
        <f t="shared" si="30"/>
        <v>-1.2871538728188685</v>
      </c>
      <c r="EA25" s="63">
        <f t="shared" si="31"/>
        <v>-0.59796248787110118</v>
      </c>
      <c r="EB25" s="63">
        <f t="shared" si="32"/>
        <v>-0.21144233163255421</v>
      </c>
      <c r="EC25" s="63"/>
      <c r="ED25" s="81">
        <f>+'Infla Interanual PondENGHO'!CI26</f>
        <v>-2.1144233163254977E-3</v>
      </c>
      <c r="EE25" s="55">
        <f t="shared" si="78"/>
        <v>-0.21144233163254977</v>
      </c>
    </row>
    <row r="26" spans="1:135" x14ac:dyDescent="0.2">
      <c r="A26" s="61">
        <f>+'Indice PondENGHO'!A25</f>
        <v>43405</v>
      </c>
      <c r="B26" s="55">
        <f>+'Indice PondENGHO'!B25</f>
        <v>11</v>
      </c>
      <c r="C26" s="55">
        <f>+'Indice PondENGHO'!C25</f>
        <v>2018</v>
      </c>
      <c r="D26" s="62">
        <f>+'Indice PondENGHO'!BL25</f>
        <v>178.76094055175781</v>
      </c>
      <c r="E26" s="62">
        <f>+'Indice PondENGHO'!BM25</f>
        <v>179.37846374511719</v>
      </c>
      <c r="F26" s="62">
        <f>+'Indice PondENGHO'!BN25</f>
        <v>179.48954772949219</v>
      </c>
      <c r="G26" s="62">
        <f>+'Indice PondENGHO'!BO25</f>
        <v>179.57781982421875</v>
      </c>
      <c r="H26" s="62">
        <f>+'Indice PondENGHO'!BP25</f>
        <v>179.26512145996094</v>
      </c>
      <c r="I26" s="62">
        <f>+'Indice PondENGHO'!CD25</f>
        <v>179.33045959472656</v>
      </c>
      <c r="K26" s="63">
        <f t="shared" si="33"/>
        <v>5.9038509482049992</v>
      </c>
      <c r="L26" s="63">
        <f t="shared" si="34"/>
        <v>7.5568348906027296</v>
      </c>
      <c r="M26" s="63">
        <f t="shared" si="35"/>
        <v>8.6000897725639138</v>
      </c>
      <c r="N26" s="63">
        <f t="shared" si="36"/>
        <v>10.882956410427241</v>
      </c>
      <c r="O26" s="63">
        <f t="shared" si="37"/>
        <v>15.688979664700906</v>
      </c>
      <c r="P26" s="63">
        <f t="shared" si="38"/>
        <v>48.632711686499789</v>
      </c>
      <c r="Q26" s="63">
        <f t="shared" si="39"/>
        <v>48.632720353781409</v>
      </c>
      <c r="S26" s="62">
        <f>+'Indice PondENGHO'!D25</f>
        <v>178.01228332519531</v>
      </c>
      <c r="T26" s="62">
        <f>+'Indice PondENGHO'!P25</f>
        <v>178.02763366699219</v>
      </c>
      <c r="U26" s="62">
        <f>+'Indice PondENGHO'!AB25</f>
        <v>177.94497680664063</v>
      </c>
      <c r="V26" s="62">
        <f>+'Indice PondENGHO'!AN25</f>
        <v>177.83576965332031</v>
      </c>
      <c r="W26" s="62">
        <f>+'Indice PondENGHO'!AZ25</f>
        <v>177.74638366699219</v>
      </c>
      <c r="Y26" s="63">
        <f t="shared" si="40"/>
        <v>16.931818590283342</v>
      </c>
      <c r="Z26" s="63">
        <f t="shared" si="41"/>
        <v>13.583823193391586</v>
      </c>
      <c r="AA26" s="63">
        <f t="shared" si="42"/>
        <v>12.426953163690357</v>
      </c>
      <c r="AB26" s="63">
        <f t="shared" si="43"/>
        <v>10.326351117136349</v>
      </c>
      <c r="AC26" s="63">
        <f t="shared" si="44"/>
        <v>7.6724885211396776</v>
      </c>
      <c r="AE26" s="62">
        <f>+'Indice PondENGHO'!D25</f>
        <v>178.01228332519531</v>
      </c>
      <c r="AF26" s="62">
        <f>+'Indice PondENGHO'!E25</f>
        <v>156.0328369140625</v>
      </c>
      <c r="AG26" s="62">
        <f>+'Indice PondENGHO'!F25</f>
        <v>149.90524291992188</v>
      </c>
      <c r="AH26" s="62">
        <f>+'Indice PondENGHO'!G25</f>
        <v>223.35749816894531</v>
      </c>
      <c r="AI26" s="62">
        <f>+'Indice PondENGHO'!H25</f>
        <v>171.49919128417969</v>
      </c>
      <c r="AJ26" s="62">
        <f>+'Indice PondENGHO'!I25</f>
        <v>182.97196960449219</v>
      </c>
      <c r="AK26" s="62">
        <f>+'Indice PondENGHO'!J25</f>
        <v>197.54966735839844</v>
      </c>
      <c r="AL26" s="62">
        <f>+'Indice PondENGHO'!K25</f>
        <v>194.70465087890625</v>
      </c>
      <c r="AM26" s="62">
        <f>+'Indice PondENGHO'!L25</f>
        <v>171.61187744140625</v>
      </c>
      <c r="AN26" s="62">
        <f>+'Indice PondENGHO'!M25</f>
        <v>170.28158569335938</v>
      </c>
      <c r="AO26" s="62">
        <f>+'Indice PondENGHO'!N25</f>
        <v>165.14784240722656</v>
      </c>
      <c r="AP26" s="62">
        <f>+'Indice PondENGHO'!O25</f>
        <v>177.06756591796875</v>
      </c>
      <c r="AQ26" s="62">
        <f t="shared" si="0"/>
        <v>178.76094055175781</v>
      </c>
      <c r="AR26" s="62"/>
      <c r="AS26" s="62">
        <f>+'Indice PondENGHO'!AZ25</f>
        <v>177.74638366699219</v>
      </c>
      <c r="AT26" s="62">
        <f>+'Indice PondENGHO'!BA25</f>
        <v>155.52984619140625</v>
      </c>
      <c r="AU26" s="62">
        <f>+'Indice PondENGHO'!BB25</f>
        <v>151.70747375488281</v>
      </c>
      <c r="AV26" s="62">
        <f>+'Indice PondENGHO'!BC25</f>
        <v>218.66940307617188</v>
      </c>
      <c r="AW26" s="62">
        <f>+'Indice PondENGHO'!BD25</f>
        <v>172.74978637695313</v>
      </c>
      <c r="AX26" s="62">
        <f>+'Indice PondENGHO'!BE25</f>
        <v>181.6611328125</v>
      </c>
      <c r="AY26" s="62">
        <f>+'Indice PondENGHO'!BF25</f>
        <v>196.7784423828125</v>
      </c>
      <c r="AZ26" s="62">
        <f>+'Indice PondENGHO'!BG25</f>
        <v>194.0869140625</v>
      </c>
      <c r="BA26" s="62">
        <f>+'Indice PondENGHO'!BH25</f>
        <v>171.16432189941406</v>
      </c>
      <c r="BB26" s="62">
        <f>+'Indice PondENGHO'!BI25</f>
        <v>168.91886901855469</v>
      </c>
      <c r="BC26" s="62">
        <f>+'Indice PondENGHO'!BJ25</f>
        <v>165.73251342773438</v>
      </c>
      <c r="BD26" s="62">
        <f>+'Indice PondENGHO'!BK25</f>
        <v>177.64241027832031</v>
      </c>
      <c r="BE26" s="62">
        <f t="shared" si="1"/>
        <v>179.26512145996094</v>
      </c>
      <c r="BG26" s="63">
        <f t="shared" ref="BG26:BR26" si="88">+AE$1*(AE26-AE14)/$AQ14</f>
        <v>16.931818590283342</v>
      </c>
      <c r="BH26" s="63">
        <f t="shared" si="88"/>
        <v>0.6197511565430619</v>
      </c>
      <c r="BI26" s="63">
        <f t="shared" si="88"/>
        <v>2.3799972450123508</v>
      </c>
      <c r="BJ26" s="63">
        <f t="shared" si="88"/>
        <v>10.644264241392365</v>
      </c>
      <c r="BK26" s="63">
        <f t="shared" si="88"/>
        <v>1.9826121394028249</v>
      </c>
      <c r="BL26" s="63">
        <f t="shared" si="88"/>
        <v>2.0153074208594033</v>
      </c>
      <c r="BM26" s="63">
        <f t="shared" si="88"/>
        <v>6.902665092451377</v>
      </c>
      <c r="BN26" s="63">
        <f t="shared" si="88"/>
        <v>2.5556011898004938</v>
      </c>
      <c r="BO26" s="63">
        <f t="shared" si="88"/>
        <v>3.1774214039118025</v>
      </c>
      <c r="BP26" s="63">
        <f t="shared" si="88"/>
        <v>0.5541385776044222</v>
      </c>
      <c r="BQ26" s="63">
        <f t="shared" si="88"/>
        <v>1.6598500279301212</v>
      </c>
      <c r="BR26" s="63">
        <f t="shared" si="88"/>
        <v>1.7868178310019538</v>
      </c>
      <c r="BS26" s="63">
        <f t="shared" si="46"/>
        <v>51.21024491619351</v>
      </c>
      <c r="BT26" s="55">
        <f t="shared" si="47"/>
        <v>48.427431756194551</v>
      </c>
      <c r="BV26" s="63">
        <f t="shared" si="7"/>
        <v>7.6724885211396776</v>
      </c>
      <c r="BW26" s="63">
        <f t="shared" si="8"/>
        <v>0.50680872812083877</v>
      </c>
      <c r="BX26" s="63">
        <f t="shared" si="9"/>
        <v>1.8551662093465353</v>
      </c>
      <c r="BY26" s="63">
        <f t="shared" si="10"/>
        <v>10.523556243267127</v>
      </c>
      <c r="BZ26" s="63">
        <f t="shared" si="11"/>
        <v>3.4272105778013868</v>
      </c>
      <c r="CA26" s="63">
        <f t="shared" si="12"/>
        <v>3.7818847563686</v>
      </c>
      <c r="CB26" s="63">
        <f t="shared" si="13"/>
        <v>10.358811316125481</v>
      </c>
      <c r="CC26" s="63">
        <f t="shared" si="14"/>
        <v>2.313603474957814</v>
      </c>
      <c r="CD26" s="63">
        <f t="shared" si="15"/>
        <v>4.0170830471190859</v>
      </c>
      <c r="CE26" s="63">
        <f t="shared" si="16"/>
        <v>1.25937537216423</v>
      </c>
      <c r="CF26" s="63">
        <f t="shared" si="17"/>
        <v>3.0765025368038104</v>
      </c>
      <c r="CG26" s="63">
        <f t="shared" si="18"/>
        <v>2.4500018831448989</v>
      </c>
      <c r="CH26" s="63">
        <f t="shared" si="48"/>
        <v>51.242492666359489</v>
      </c>
      <c r="CI26" s="55">
        <f t="shared" si="49"/>
        <v>48.531023436049537</v>
      </c>
      <c r="CK26" s="63">
        <f t="shared" si="50"/>
        <v>16.011727548483698</v>
      </c>
      <c r="CL26" s="63">
        <f t="shared" si="51"/>
        <v>0.58607329233493255</v>
      </c>
      <c r="CM26" s="63">
        <f t="shared" si="52"/>
        <v>2.2506659429453437</v>
      </c>
      <c r="CN26" s="63">
        <f t="shared" si="53"/>
        <v>10.065844851718907</v>
      </c>
      <c r="CO26" s="63">
        <f t="shared" si="54"/>
        <v>1.8748751199503124</v>
      </c>
      <c r="CP26" s="63">
        <f t="shared" si="55"/>
        <v>1.9057937088787427</v>
      </c>
      <c r="CQ26" s="63">
        <f t="shared" si="56"/>
        <v>6.5275677405489461</v>
      </c>
      <c r="CR26" s="63">
        <f t="shared" si="57"/>
        <v>2.4167274032305541</v>
      </c>
      <c r="CS26" s="63">
        <f t="shared" si="58"/>
        <v>3.0047573185878891</v>
      </c>
      <c r="CT26" s="63">
        <f t="shared" si="59"/>
        <v>0.52402616301346872</v>
      </c>
      <c r="CU26" s="63">
        <f t="shared" si="60"/>
        <v>1.5696522069880863</v>
      </c>
      <c r="CV26" s="63">
        <f t="shared" si="61"/>
        <v>1.6897204595136819</v>
      </c>
      <c r="CW26" s="63">
        <f t="shared" si="62"/>
        <v>48.427431756194565</v>
      </c>
      <c r="CX26" s="63"/>
      <c r="CY26" s="63"/>
      <c r="CZ26" s="63">
        <f t="shared" si="63"/>
        <v>7.2665028740239173</v>
      </c>
      <c r="DA26" s="63">
        <f t="shared" si="64"/>
        <v>0.47999121397492112</v>
      </c>
      <c r="DB26" s="63">
        <f t="shared" si="65"/>
        <v>1.7570010766215185</v>
      </c>
      <c r="DC26" s="63">
        <f t="shared" si="66"/>
        <v>9.9667078648550511</v>
      </c>
      <c r="DD26" s="63">
        <f t="shared" si="67"/>
        <v>3.2458615538964293</v>
      </c>
      <c r="DE26" s="63">
        <f t="shared" si="68"/>
        <v>3.5817683370476541</v>
      </c>
      <c r="DF26" s="63">
        <f t="shared" si="69"/>
        <v>9.8106803278626842</v>
      </c>
      <c r="DG26" s="63">
        <f t="shared" si="70"/>
        <v>2.1911803782842858</v>
      </c>
      <c r="DH26" s="63">
        <f t="shared" si="71"/>
        <v>3.8045212354058586</v>
      </c>
      <c r="DI26" s="63">
        <f t="shared" si="72"/>
        <v>1.1927361945335284</v>
      </c>
      <c r="DJ26" s="63">
        <f t="shared" si="73"/>
        <v>2.9137110422559576</v>
      </c>
      <c r="DK26" s="63">
        <f t="shared" si="74"/>
        <v>2.3203613372877299</v>
      </c>
      <c r="DL26" s="63">
        <f t="shared" si="75"/>
        <v>48.53102343604953</v>
      </c>
      <c r="DM26" s="63">
        <f t="shared" si="76"/>
        <v>48.531023436049537</v>
      </c>
      <c r="DN26" s="63"/>
      <c r="DO26" s="61">
        <f t="shared" si="2"/>
        <v>43405</v>
      </c>
      <c r="DP26" s="63">
        <f t="shared" si="77"/>
        <v>8.7452246744597808</v>
      </c>
      <c r="DQ26" s="63">
        <f t="shared" si="21"/>
        <v>0.10608207836001143</v>
      </c>
      <c r="DR26" s="63">
        <f t="shared" si="22"/>
        <v>0.49366486632382522</v>
      </c>
      <c r="DS26" s="63">
        <f t="shared" si="23"/>
        <v>9.913698686385608E-2</v>
      </c>
      <c r="DT26" s="63">
        <f t="shared" si="24"/>
        <v>-1.3709864339461169</v>
      </c>
      <c r="DU26" s="63">
        <f t="shared" si="25"/>
        <v>-1.6759746281689114</v>
      </c>
      <c r="DV26" s="63">
        <f t="shared" si="26"/>
        <v>-3.2831125873137381</v>
      </c>
      <c r="DW26" s="63">
        <f t="shared" si="27"/>
        <v>0.22554702494626833</v>
      </c>
      <c r="DX26" s="63">
        <f t="shared" si="28"/>
        <v>-0.79976391681796954</v>
      </c>
      <c r="DY26" s="63">
        <f t="shared" si="29"/>
        <v>-0.6687100315200597</v>
      </c>
      <c r="DZ26" s="63">
        <f t="shared" si="30"/>
        <v>-1.3440588352678713</v>
      </c>
      <c r="EA26" s="63">
        <f t="shared" si="31"/>
        <v>-0.63064087777404798</v>
      </c>
      <c r="EB26" s="63">
        <f t="shared" si="32"/>
        <v>-0.10359167985496498</v>
      </c>
      <c r="EC26" s="63"/>
      <c r="ED26" s="81">
        <f>+'Infla Interanual PondENGHO'!CI27</f>
        <v>-1.035916798549863E-3</v>
      </c>
      <c r="EE26" s="55">
        <f t="shared" si="78"/>
        <v>-0.1035916798549863</v>
      </c>
    </row>
    <row r="27" spans="1:135" x14ac:dyDescent="0.2">
      <c r="A27" s="61">
        <f>+'Indice PondENGHO'!A26</f>
        <v>43435</v>
      </c>
      <c r="B27" s="55">
        <f>+'Indice PondENGHO'!B26</f>
        <v>12</v>
      </c>
      <c r="C27" s="55">
        <f>+'Indice PondENGHO'!C26</f>
        <v>2018</v>
      </c>
      <c r="D27" s="62">
        <f>+'Indice PondENGHO'!BL26</f>
        <v>183.48908996582031</v>
      </c>
      <c r="E27" s="62">
        <f>+'Indice PondENGHO'!BM26</f>
        <v>184.32933044433594</v>
      </c>
      <c r="F27" s="62">
        <f>+'Indice PondENGHO'!BN26</f>
        <v>184.5662841796875</v>
      </c>
      <c r="G27" s="62">
        <f>+'Indice PondENGHO'!BO26</f>
        <v>184.79623413085938</v>
      </c>
      <c r="H27" s="62">
        <f>+'Indice PondENGHO'!BP26</f>
        <v>184.68011474609375</v>
      </c>
      <c r="I27" s="62">
        <f>+'Indice PondENGHO'!CD26</f>
        <v>184.48590087890625</v>
      </c>
      <c r="K27" s="63">
        <f t="shared" si="33"/>
        <v>5.7979619567580576</v>
      </c>
      <c r="L27" s="63">
        <f t="shared" si="34"/>
        <v>7.4088262764490569</v>
      </c>
      <c r="M27" s="63">
        <f t="shared" si="35"/>
        <v>8.437566336739124</v>
      </c>
      <c r="N27" s="63">
        <f t="shared" si="36"/>
        <v>10.69500578406473</v>
      </c>
      <c r="O27" s="63">
        <f t="shared" si="37"/>
        <v>15.419244654146778</v>
      </c>
      <c r="P27" s="63">
        <f t="shared" si="38"/>
        <v>47.758605008157744</v>
      </c>
      <c r="Q27" s="63">
        <f t="shared" si="39"/>
        <v>47.758592581168145</v>
      </c>
      <c r="S27" s="62">
        <f>+'Indice PondENGHO'!D26</f>
        <v>181.88870239257813</v>
      </c>
      <c r="T27" s="62">
        <f>+'Indice PondENGHO'!P26</f>
        <v>181.93281555175781</v>
      </c>
      <c r="U27" s="62">
        <f>+'Indice PondENGHO'!AB26</f>
        <v>181.87109375</v>
      </c>
      <c r="V27" s="62">
        <f>+'Indice PondENGHO'!AN26</f>
        <v>181.80372619628906</v>
      </c>
      <c r="W27" s="62">
        <f>+'Indice PondENGHO'!AZ26</f>
        <v>181.79861450195313</v>
      </c>
      <c r="Y27" s="63">
        <f t="shared" si="40"/>
        <v>17.079723154391644</v>
      </c>
      <c r="Z27" s="63">
        <f t="shared" si="41"/>
        <v>13.670704321242969</v>
      </c>
      <c r="AA27" s="63">
        <f t="shared" si="42"/>
        <v>12.503967804159315</v>
      </c>
      <c r="AB27" s="63">
        <f t="shared" si="43"/>
        <v>10.392458790116118</v>
      </c>
      <c r="AC27" s="63">
        <f t="shared" si="44"/>
        <v>7.7167203217335789</v>
      </c>
      <c r="AE27" s="62">
        <f>+'Indice PondENGHO'!D26</f>
        <v>181.88870239257813</v>
      </c>
      <c r="AF27" s="62">
        <f>+'Indice PondENGHO'!E26</f>
        <v>158.67802429199219</v>
      </c>
      <c r="AG27" s="62">
        <f>+'Indice PondENGHO'!F26</f>
        <v>153.74736022949219</v>
      </c>
      <c r="AH27" s="62">
        <f>+'Indice PondENGHO'!G26</f>
        <v>229.03337097167969</v>
      </c>
      <c r="AI27" s="62">
        <f>+'Indice PondENGHO'!H26</f>
        <v>175.22117614746094</v>
      </c>
      <c r="AJ27" s="62">
        <f>+'Indice PondENGHO'!I26</f>
        <v>191.98077392578125</v>
      </c>
      <c r="AK27" s="62">
        <f>+'Indice PondENGHO'!J26</f>
        <v>202.55717468261719</v>
      </c>
      <c r="AL27" s="62">
        <f>+'Indice PondENGHO'!K26</f>
        <v>207.53109741210938</v>
      </c>
      <c r="AM27" s="62">
        <f>+'Indice PondENGHO'!L26</f>
        <v>176.43528747558594</v>
      </c>
      <c r="AN27" s="62">
        <f>+'Indice PondENGHO'!M26</f>
        <v>175.50717163085938</v>
      </c>
      <c r="AO27" s="62">
        <f>+'Indice PondENGHO'!N26</f>
        <v>169.40437316894531</v>
      </c>
      <c r="AP27" s="62">
        <f>+'Indice PondENGHO'!O26</f>
        <v>183.29609680175781</v>
      </c>
      <c r="AQ27" s="62">
        <f t="shared" si="0"/>
        <v>183.48908996582031</v>
      </c>
      <c r="AR27" s="62"/>
      <c r="AS27" s="62">
        <f>+'Indice PondENGHO'!AZ26</f>
        <v>181.79861450195313</v>
      </c>
      <c r="AT27" s="62">
        <f>+'Indice PondENGHO'!BA26</f>
        <v>158.27783203125</v>
      </c>
      <c r="AU27" s="62">
        <f>+'Indice PondENGHO'!BB26</f>
        <v>155.59783935546875</v>
      </c>
      <c r="AV27" s="62">
        <f>+'Indice PondENGHO'!BC26</f>
        <v>225.72030639648438</v>
      </c>
      <c r="AW27" s="62">
        <f>+'Indice PondENGHO'!BD26</f>
        <v>176.67572021484375</v>
      </c>
      <c r="AX27" s="62">
        <f>+'Indice PondENGHO'!BE26</f>
        <v>191.72149658203125</v>
      </c>
      <c r="AY27" s="62">
        <f>+'Indice PondENGHO'!BF26</f>
        <v>201.54786682128906</v>
      </c>
      <c r="AZ27" s="62">
        <f>+'Indice PondENGHO'!BG26</f>
        <v>207.21163940429688</v>
      </c>
      <c r="BA27" s="62">
        <f>+'Indice PondENGHO'!BH26</f>
        <v>176.02645874023438</v>
      </c>
      <c r="BB27" s="62">
        <f>+'Indice PondENGHO'!BI26</f>
        <v>174.35067749023438</v>
      </c>
      <c r="BC27" s="62">
        <f>+'Indice PondENGHO'!BJ26</f>
        <v>170.04924011230469</v>
      </c>
      <c r="BD27" s="62">
        <f>+'Indice PondENGHO'!BK26</f>
        <v>183.82337951660156</v>
      </c>
      <c r="BE27" s="62">
        <f t="shared" si="1"/>
        <v>184.68011474609375</v>
      </c>
      <c r="BG27" s="63">
        <f t="shared" ref="BG27:BR27" si="89">+AE$1*(AE27-AE15)/$AQ15</f>
        <v>17.079723154391644</v>
      </c>
      <c r="BH27" s="63">
        <f t="shared" si="89"/>
        <v>0.62675983718463923</v>
      </c>
      <c r="BI27" s="63">
        <f t="shared" si="89"/>
        <v>2.39896220176486</v>
      </c>
      <c r="BJ27" s="63">
        <f t="shared" si="89"/>
        <v>8.409852204059165</v>
      </c>
      <c r="BK27" s="63">
        <f t="shared" si="89"/>
        <v>1.9281249580008828</v>
      </c>
      <c r="BL27" s="63">
        <f t="shared" si="89"/>
        <v>2.1653471828038531</v>
      </c>
      <c r="BM27" s="63">
        <f t="shared" si="89"/>
        <v>6.7909425177353722</v>
      </c>
      <c r="BN27" s="63">
        <f t="shared" si="89"/>
        <v>2.9755127836295108</v>
      </c>
      <c r="BO27" s="63">
        <f t="shared" si="89"/>
        <v>3.3094929235451911</v>
      </c>
      <c r="BP27" s="63">
        <f t="shared" si="89"/>
        <v>0.57386135991652332</v>
      </c>
      <c r="BQ27" s="63">
        <f t="shared" si="89"/>
        <v>1.6923957147592212</v>
      </c>
      <c r="BR27" s="63">
        <f t="shared" si="89"/>
        <v>1.8759210066807841</v>
      </c>
      <c r="BS27" s="63">
        <f t="shared" si="46"/>
        <v>49.82689584447165</v>
      </c>
      <c r="BT27" s="55">
        <f t="shared" si="47"/>
        <v>47.718261767694536</v>
      </c>
      <c r="BV27" s="63">
        <f t="shared" si="7"/>
        <v>7.7167203217335789</v>
      </c>
      <c r="BW27" s="63">
        <f t="shared" si="8"/>
        <v>0.50958128107466261</v>
      </c>
      <c r="BX27" s="63">
        <f t="shared" si="9"/>
        <v>1.8506985562349805</v>
      </c>
      <c r="BY27" s="63">
        <f t="shared" si="10"/>
        <v>8.2446478698616161</v>
      </c>
      <c r="BZ27" s="63">
        <f t="shared" si="11"/>
        <v>3.3077183456530439</v>
      </c>
      <c r="CA27" s="63">
        <f t="shared" si="12"/>
        <v>4.0862649627559042</v>
      </c>
      <c r="CB27" s="63">
        <f t="shared" si="13"/>
        <v>10.106329031212521</v>
      </c>
      <c r="CC27" s="63">
        <f t="shared" si="14"/>
        <v>2.6679058232580033</v>
      </c>
      <c r="CD27" s="63">
        <f t="shared" si="15"/>
        <v>4.1584573242286762</v>
      </c>
      <c r="CE27" s="63">
        <f t="shared" si="16"/>
        <v>1.3163190833311589</v>
      </c>
      <c r="CF27" s="63">
        <f t="shared" si="17"/>
        <v>3.1067460588859248</v>
      </c>
      <c r="CG27" s="63">
        <f t="shared" si="18"/>
        <v>2.560493603540233</v>
      </c>
      <c r="CH27" s="63">
        <f t="shared" si="48"/>
        <v>49.631882261770301</v>
      </c>
      <c r="CI27" s="55">
        <f t="shared" si="49"/>
        <v>47.615621877907884</v>
      </c>
      <c r="CK27" s="63">
        <f t="shared" si="50"/>
        <v>16.356923035000598</v>
      </c>
      <c r="CL27" s="63">
        <f t="shared" si="51"/>
        <v>0.60023586597904699</v>
      </c>
      <c r="CM27" s="63">
        <f t="shared" si="52"/>
        <v>2.2974400547033369</v>
      </c>
      <c r="CN27" s="63">
        <f t="shared" si="53"/>
        <v>8.053954036260583</v>
      </c>
      <c r="CO27" s="63">
        <f t="shared" si="54"/>
        <v>1.846528263648987</v>
      </c>
      <c r="CP27" s="63">
        <f t="shared" si="55"/>
        <v>2.0737114350750465</v>
      </c>
      <c r="CQ27" s="63">
        <f t="shared" si="56"/>
        <v>6.5035553031870634</v>
      </c>
      <c r="CR27" s="63">
        <f t="shared" si="57"/>
        <v>2.8495914805840341</v>
      </c>
      <c r="CS27" s="63">
        <f t="shared" si="58"/>
        <v>3.1694378501321765</v>
      </c>
      <c r="CT27" s="63">
        <f t="shared" si="59"/>
        <v>0.54957600963817776</v>
      </c>
      <c r="CU27" s="63">
        <f t="shared" si="60"/>
        <v>1.6207748920077514</v>
      </c>
      <c r="CV27" s="63">
        <f t="shared" si="61"/>
        <v>1.7965335414777315</v>
      </c>
      <c r="CW27" s="63">
        <f t="shared" si="62"/>
        <v>47.718261767694528</v>
      </c>
      <c r="CX27" s="63"/>
      <c r="CY27" s="63"/>
      <c r="CZ27" s="63">
        <f t="shared" si="63"/>
        <v>7.4032339744700186</v>
      </c>
      <c r="DA27" s="63">
        <f t="shared" si="64"/>
        <v>0.48887989916918312</v>
      </c>
      <c r="DB27" s="63">
        <f t="shared" si="65"/>
        <v>1.7755152262591556</v>
      </c>
      <c r="DC27" s="63">
        <f t="shared" si="66"/>
        <v>7.9097148364694485</v>
      </c>
      <c r="DD27" s="63">
        <f t="shared" si="67"/>
        <v>3.1733446093087299</v>
      </c>
      <c r="DE27" s="63">
        <f t="shared" si="68"/>
        <v>3.920263316497246</v>
      </c>
      <c r="DF27" s="63">
        <f t="shared" si="69"/>
        <v>9.6957665072195898</v>
      </c>
      <c r="DG27" s="63">
        <f t="shared" si="70"/>
        <v>2.5595240215979369</v>
      </c>
      <c r="DH27" s="63">
        <f t="shared" si="71"/>
        <v>3.9895229139517747</v>
      </c>
      <c r="DI27" s="63">
        <f t="shared" si="72"/>
        <v>1.2628445443998191</v>
      </c>
      <c r="DJ27" s="63">
        <f t="shared" si="73"/>
        <v>2.9805366806436386</v>
      </c>
      <c r="DK27" s="63">
        <f t="shared" si="74"/>
        <v>2.4564753479213466</v>
      </c>
      <c r="DL27" s="63">
        <f t="shared" si="75"/>
        <v>47.615621877907891</v>
      </c>
      <c r="DM27" s="63">
        <f t="shared" si="76"/>
        <v>47.615621877907884</v>
      </c>
      <c r="DN27" s="63"/>
      <c r="DO27" s="61">
        <f t="shared" si="2"/>
        <v>43435</v>
      </c>
      <c r="DP27" s="63">
        <f t="shared" si="77"/>
        <v>8.9536890605305786</v>
      </c>
      <c r="DQ27" s="63">
        <f t="shared" si="21"/>
        <v>0.11135596680986387</v>
      </c>
      <c r="DR27" s="63">
        <f t="shared" si="22"/>
        <v>0.52192482844418131</v>
      </c>
      <c r="DS27" s="63">
        <f t="shared" si="23"/>
        <v>0.14423919979113453</v>
      </c>
      <c r="DT27" s="63">
        <f t="shared" si="24"/>
        <v>-1.3268163456597428</v>
      </c>
      <c r="DU27" s="63">
        <f t="shared" si="25"/>
        <v>-1.8465518814221995</v>
      </c>
      <c r="DV27" s="63">
        <f t="shared" si="26"/>
        <v>-3.1922112040325263</v>
      </c>
      <c r="DW27" s="63">
        <f t="shared" si="27"/>
        <v>0.2900674589860972</v>
      </c>
      <c r="DX27" s="63">
        <f t="shared" si="28"/>
        <v>-0.82008506381959823</v>
      </c>
      <c r="DY27" s="63">
        <f t="shared" si="29"/>
        <v>-0.71326853476164132</v>
      </c>
      <c r="DZ27" s="63">
        <f t="shared" si="30"/>
        <v>-1.3597617886358873</v>
      </c>
      <c r="EA27" s="63">
        <f t="shared" si="31"/>
        <v>-0.65994180644361511</v>
      </c>
      <c r="EB27" s="63">
        <f t="shared" si="32"/>
        <v>0.10263988978663718</v>
      </c>
      <c r="EC27" s="63"/>
      <c r="ED27" s="81">
        <f>+'Infla Interanual PondENGHO'!CI28</f>
        <v>1.0263988978664873E-3</v>
      </c>
      <c r="EE27" s="55">
        <f t="shared" si="78"/>
        <v>0.10263988978664873</v>
      </c>
    </row>
    <row r="28" spans="1:135" x14ac:dyDescent="0.2">
      <c r="A28" s="61">
        <f>+'Indice PondENGHO'!A27</f>
        <v>43466</v>
      </c>
      <c r="B28" s="55">
        <f>+'Indice PondENGHO'!B27</f>
        <v>1</v>
      </c>
      <c r="C28" s="55">
        <f>+'Indice PondENGHO'!C27</f>
        <v>2019</v>
      </c>
      <c r="D28" s="62">
        <f>+'Indice PondENGHO'!BL27</f>
        <v>189.22502136230469</v>
      </c>
      <c r="E28" s="62">
        <f>+'Indice PondENGHO'!BM27</f>
        <v>190.04512023925781</v>
      </c>
      <c r="F28" s="62">
        <f>+'Indice PondENGHO'!BN27</f>
        <v>190.25248718261719</v>
      </c>
      <c r="G28" s="62">
        <f>+'Indice PondENGHO'!BO27</f>
        <v>190.46351623535156</v>
      </c>
      <c r="H28" s="62">
        <f>+'Indice PondENGHO'!BP27</f>
        <v>190.30099487304688</v>
      </c>
      <c r="I28" s="62">
        <f>+'Indice PondENGHO'!CD27</f>
        <v>190.157470703125</v>
      </c>
      <c r="K28" s="63">
        <f t="shared" si="33"/>
        <v>6.011518547525144</v>
      </c>
      <c r="L28" s="63">
        <f t="shared" si="34"/>
        <v>7.6734491511314209</v>
      </c>
      <c r="M28" s="63">
        <f t="shared" si="35"/>
        <v>8.7322695448966261</v>
      </c>
      <c r="N28" s="63">
        <f t="shared" si="36"/>
        <v>11.051577622087207</v>
      </c>
      <c r="O28" s="63">
        <f t="shared" si="37"/>
        <v>15.912605876087284</v>
      </c>
      <c r="P28" s="63">
        <f t="shared" si="38"/>
        <v>49.38142074172768</v>
      </c>
      <c r="Q28" s="63">
        <f t="shared" si="39"/>
        <v>49.381439085052236</v>
      </c>
      <c r="S28" s="62">
        <f>+'Indice PondENGHO'!D27</f>
        <v>187.28666687011719</v>
      </c>
      <c r="T28" s="62">
        <f>+'Indice PondENGHO'!P27</f>
        <v>187.34048461914063</v>
      </c>
      <c r="U28" s="62">
        <f>+'Indice PondENGHO'!AB27</f>
        <v>187.26008605957031</v>
      </c>
      <c r="V28" s="62">
        <f>+'Indice PondENGHO'!AN27</f>
        <v>187.20652770996094</v>
      </c>
      <c r="W28" s="62">
        <f>+'Indice PondENGHO'!AZ27</f>
        <v>187.25714111328125</v>
      </c>
      <c r="Y28" s="63">
        <f t="shared" si="40"/>
        <v>17.723644824772553</v>
      </c>
      <c r="Z28" s="63">
        <f t="shared" si="41"/>
        <v>14.173982563211297</v>
      </c>
      <c r="AA28" s="63">
        <f t="shared" si="42"/>
        <v>12.950653420279714</v>
      </c>
      <c r="AB28" s="63">
        <f t="shared" si="43"/>
        <v>10.75391617444941</v>
      </c>
      <c r="AC28" s="63">
        <f t="shared" si="44"/>
        <v>7.9787565476193913</v>
      </c>
      <c r="AE28" s="62">
        <f>+'Indice PondENGHO'!D27</f>
        <v>187.28666687011719</v>
      </c>
      <c r="AF28" s="62">
        <f>+'Indice PondENGHO'!E27</f>
        <v>163.62387084960938</v>
      </c>
      <c r="AG28" s="62">
        <f>+'Indice PondENGHO'!F27</f>
        <v>157.36598205566406</v>
      </c>
      <c r="AH28" s="62">
        <f>+'Indice PondENGHO'!G27</f>
        <v>237.51080322265625</v>
      </c>
      <c r="AI28" s="62">
        <f>+'Indice PondENGHO'!H27</f>
        <v>180.92988586425781</v>
      </c>
      <c r="AJ28" s="62">
        <f>+'Indice PondENGHO'!I27</f>
        <v>198.22314453125</v>
      </c>
      <c r="AK28" s="62">
        <f>+'Indice PondENGHO'!J27</f>
        <v>206.81436157226563</v>
      </c>
      <c r="AL28" s="62">
        <f>+'Indice PondENGHO'!K27</f>
        <v>220.41517639160156</v>
      </c>
      <c r="AM28" s="62">
        <f>+'Indice PondENGHO'!L27</f>
        <v>181.91934204101563</v>
      </c>
      <c r="AN28" s="62">
        <f>+'Indice PondENGHO'!M27</f>
        <v>180.54969787597656</v>
      </c>
      <c r="AO28" s="62">
        <f>+'Indice PondENGHO'!N27</f>
        <v>175.89082336425781</v>
      </c>
      <c r="AP28" s="62">
        <f>+'Indice PondENGHO'!O27</f>
        <v>190.2760009765625</v>
      </c>
      <c r="AQ28" s="62">
        <f t="shared" si="0"/>
        <v>189.22502136230469</v>
      </c>
      <c r="AR28" s="62"/>
      <c r="AS28" s="62">
        <f>+'Indice PondENGHO'!AZ27</f>
        <v>187.25714111328125</v>
      </c>
      <c r="AT28" s="62">
        <f>+'Indice PondENGHO'!BA27</f>
        <v>163.36697387695313</v>
      </c>
      <c r="AU28" s="62">
        <f>+'Indice PondENGHO'!BB27</f>
        <v>159.27836608886719</v>
      </c>
      <c r="AV28" s="62">
        <f>+'Indice PondENGHO'!BC27</f>
        <v>232.20378112792969</v>
      </c>
      <c r="AW28" s="62">
        <f>+'Indice PondENGHO'!BD27</f>
        <v>182.7218017578125</v>
      </c>
      <c r="AX28" s="62">
        <f>+'Indice PondENGHO'!BE27</f>
        <v>196.8583984375</v>
      </c>
      <c r="AY28" s="62">
        <f>+'Indice PondENGHO'!BF27</f>
        <v>206.59770202636719</v>
      </c>
      <c r="AZ28" s="62">
        <f>+'Indice PondENGHO'!BG27</f>
        <v>221.2164306640625</v>
      </c>
      <c r="BA28" s="62">
        <f>+'Indice PondENGHO'!BH27</f>
        <v>181.05776977539063</v>
      </c>
      <c r="BB28" s="62">
        <f>+'Indice PondENGHO'!BI27</f>
        <v>179.03797912597656</v>
      </c>
      <c r="BC28" s="62">
        <f>+'Indice PondENGHO'!BJ27</f>
        <v>175.98896789550781</v>
      </c>
      <c r="BD28" s="62">
        <f>+'Indice PondENGHO'!BK27</f>
        <v>190.56892395019531</v>
      </c>
      <c r="BE28" s="62">
        <f t="shared" si="1"/>
        <v>190.30099487304688</v>
      </c>
      <c r="BG28" s="63">
        <f t="shared" ref="BG28:BR28" si="90">+AE$1*(AE28-AE16)/$AQ16</f>
        <v>17.723644824772553</v>
      </c>
      <c r="BH28" s="63">
        <f t="shared" si="90"/>
        <v>0.65912286808482368</v>
      </c>
      <c r="BI28" s="63">
        <f t="shared" si="90"/>
        <v>2.4305554325426182</v>
      </c>
      <c r="BJ28" s="63">
        <f t="shared" si="90"/>
        <v>8.8678377594515414</v>
      </c>
      <c r="BK28" s="63">
        <f t="shared" si="90"/>
        <v>2.0198740259419106</v>
      </c>
      <c r="BL28" s="63">
        <f t="shared" si="90"/>
        <v>2.2580172824015494</v>
      </c>
      <c r="BM28" s="63">
        <f t="shared" si="90"/>
        <v>6.7834762084038376</v>
      </c>
      <c r="BN28" s="63">
        <f t="shared" si="90"/>
        <v>3.3778421419322959</v>
      </c>
      <c r="BO28" s="63">
        <f t="shared" si="90"/>
        <v>3.3699487259193388</v>
      </c>
      <c r="BP28" s="63">
        <f t="shared" si="90"/>
        <v>0.58315376430904031</v>
      </c>
      <c r="BQ28" s="63">
        <f t="shared" si="90"/>
        <v>1.7723225824412976</v>
      </c>
      <c r="BR28" s="63">
        <f t="shared" si="90"/>
        <v>1.9650407027209973</v>
      </c>
      <c r="BS28" s="63">
        <f t="shared" si="46"/>
        <v>51.810836318921801</v>
      </c>
      <c r="BT28" s="55">
        <f t="shared" si="47"/>
        <v>49.505666447611205</v>
      </c>
      <c r="BV28" s="63">
        <f t="shared" si="7"/>
        <v>7.9787565476193913</v>
      </c>
      <c r="BW28" s="63">
        <f t="shared" si="8"/>
        <v>0.539206084909579</v>
      </c>
      <c r="BX28" s="63">
        <f t="shared" si="9"/>
        <v>1.8716556050150888</v>
      </c>
      <c r="BY28" s="63">
        <f t="shared" si="10"/>
        <v>8.651567447219719</v>
      </c>
      <c r="BZ28" s="63">
        <f t="shared" si="11"/>
        <v>3.4605908683729067</v>
      </c>
      <c r="CA28" s="63">
        <f t="shared" si="12"/>
        <v>4.1829860737967826</v>
      </c>
      <c r="CB28" s="63">
        <f t="shared" si="13"/>
        <v>10.208050578577454</v>
      </c>
      <c r="CC28" s="63">
        <f t="shared" si="14"/>
        <v>3.0572952263630482</v>
      </c>
      <c r="CD28" s="63">
        <f t="shared" si="15"/>
        <v>4.1892892530039996</v>
      </c>
      <c r="CE28" s="63">
        <f t="shared" si="16"/>
        <v>1.3371955124565396</v>
      </c>
      <c r="CF28" s="63">
        <f t="shared" si="17"/>
        <v>3.1938001245113603</v>
      </c>
      <c r="CG28" s="63">
        <f t="shared" si="18"/>
        <v>2.6484190843182946</v>
      </c>
      <c r="CH28" s="63">
        <f t="shared" si="48"/>
        <v>51.318812406164163</v>
      </c>
      <c r="CI28" s="55">
        <f t="shared" si="49"/>
        <v>49.11296399529521</v>
      </c>
      <c r="CK28" s="63">
        <f t="shared" si="50"/>
        <v>16.935083686550691</v>
      </c>
      <c r="CL28" s="63">
        <f t="shared" si="51"/>
        <v>0.6297971461905012</v>
      </c>
      <c r="CM28" s="63">
        <f t="shared" si="52"/>
        <v>2.3224150597611559</v>
      </c>
      <c r="CN28" s="63">
        <f t="shared" si="53"/>
        <v>8.4732895552703127</v>
      </c>
      <c r="CO28" s="63">
        <f t="shared" si="54"/>
        <v>1.9300057072800929</v>
      </c>
      <c r="CP28" s="63">
        <f t="shared" si="55"/>
        <v>2.1575534841287212</v>
      </c>
      <c r="CQ28" s="63">
        <f t="shared" si="56"/>
        <v>6.4816655045172844</v>
      </c>
      <c r="CR28" s="63">
        <f t="shared" si="57"/>
        <v>3.2275550497167651</v>
      </c>
      <c r="CS28" s="63">
        <f t="shared" si="58"/>
        <v>3.2200128278953626</v>
      </c>
      <c r="CT28" s="63">
        <f t="shared" si="59"/>
        <v>0.55720806292039815</v>
      </c>
      <c r="CU28" s="63">
        <f t="shared" si="60"/>
        <v>1.6934683328372431</v>
      </c>
      <c r="CV28" s="63">
        <f t="shared" si="61"/>
        <v>1.8776120305426804</v>
      </c>
      <c r="CW28" s="63">
        <f t="shared" si="62"/>
        <v>49.505666447611198</v>
      </c>
      <c r="CX28" s="63"/>
      <c r="CY28" s="63"/>
      <c r="CZ28" s="63">
        <f t="shared" si="63"/>
        <v>7.6358038052218982</v>
      </c>
      <c r="DA28" s="63">
        <f t="shared" si="64"/>
        <v>0.51602926475803168</v>
      </c>
      <c r="DB28" s="63">
        <f t="shared" si="65"/>
        <v>1.7912057982397356</v>
      </c>
      <c r="DC28" s="63">
        <f t="shared" si="66"/>
        <v>8.2796951179472877</v>
      </c>
      <c r="DD28" s="63">
        <f t="shared" si="67"/>
        <v>3.3118434888105712</v>
      </c>
      <c r="DE28" s="63">
        <f t="shared" si="68"/>
        <v>4.003187813647191</v>
      </c>
      <c r="DF28" s="63">
        <f t="shared" si="69"/>
        <v>9.7692755740311625</v>
      </c>
      <c r="DG28" s="63">
        <f t="shared" si="70"/>
        <v>2.9258827968770511</v>
      </c>
      <c r="DH28" s="63">
        <f t="shared" si="71"/>
        <v>4.0092200618412814</v>
      </c>
      <c r="DI28" s="63">
        <f t="shared" si="72"/>
        <v>1.2797185277432483</v>
      </c>
      <c r="DJ28" s="63">
        <f t="shared" si="73"/>
        <v>3.0565202733423917</v>
      </c>
      <c r="DK28" s="63">
        <f t="shared" si="74"/>
        <v>2.5345814728353599</v>
      </c>
      <c r="DL28" s="63">
        <f t="shared" si="75"/>
        <v>49.112963995295218</v>
      </c>
      <c r="DM28" s="63">
        <f t="shared" si="76"/>
        <v>49.11296399529521</v>
      </c>
      <c r="DN28" s="63"/>
      <c r="DO28" s="61">
        <f t="shared" si="2"/>
        <v>43466</v>
      </c>
      <c r="DP28" s="63">
        <f t="shared" si="77"/>
        <v>9.2992798813287934</v>
      </c>
      <c r="DQ28" s="63">
        <f t="shared" si="21"/>
        <v>0.11376788143246952</v>
      </c>
      <c r="DR28" s="63">
        <f t="shared" si="22"/>
        <v>0.53120926152142034</v>
      </c>
      <c r="DS28" s="63">
        <f t="shared" si="23"/>
        <v>0.19359443732302495</v>
      </c>
      <c r="DT28" s="63">
        <f t="shared" si="24"/>
        <v>-1.3818377815304783</v>
      </c>
      <c r="DU28" s="63">
        <f t="shared" si="25"/>
        <v>-1.8456343295184698</v>
      </c>
      <c r="DV28" s="63">
        <f t="shared" si="26"/>
        <v>-3.2876100695138781</v>
      </c>
      <c r="DW28" s="63">
        <f t="shared" si="27"/>
        <v>0.30167225283971399</v>
      </c>
      <c r="DX28" s="63">
        <f t="shared" si="28"/>
        <v>-0.78920723394591885</v>
      </c>
      <c r="DY28" s="63">
        <f t="shared" si="29"/>
        <v>-0.7225104648228502</v>
      </c>
      <c r="DZ28" s="63">
        <f t="shared" si="30"/>
        <v>-1.3630519405051487</v>
      </c>
      <c r="EA28" s="63">
        <f t="shared" si="31"/>
        <v>-0.65696944229267951</v>
      </c>
      <c r="EB28" s="63">
        <f t="shared" si="32"/>
        <v>0.39270245231598011</v>
      </c>
      <c r="EC28" s="63"/>
      <c r="ED28" s="81">
        <f>+'Infla Interanual PondENGHO'!CI29</f>
        <v>3.927024523159961E-3</v>
      </c>
      <c r="EE28" s="55">
        <f t="shared" si="78"/>
        <v>0.3927024523159961</v>
      </c>
    </row>
    <row r="29" spans="1:135" x14ac:dyDescent="0.2">
      <c r="A29" s="61">
        <f>+'Indice PondENGHO'!A28</f>
        <v>43497</v>
      </c>
      <c r="B29" s="55">
        <f>+'Indice PondENGHO'!B28</f>
        <v>2</v>
      </c>
      <c r="C29" s="55">
        <f>+'Indice PondENGHO'!C28</f>
        <v>2019</v>
      </c>
      <c r="D29" s="62">
        <f>+'Indice PondENGHO'!BL28</f>
        <v>197.24807739257813</v>
      </c>
      <c r="E29" s="62">
        <f>+'Indice PondENGHO'!BM28</f>
        <v>197.71388244628906</v>
      </c>
      <c r="F29" s="62">
        <f>+'Indice PondENGHO'!BN28</f>
        <v>197.74330139160156</v>
      </c>
      <c r="G29" s="62">
        <f>+'Indice PondENGHO'!BO28</f>
        <v>197.7335205078125</v>
      </c>
      <c r="H29" s="62">
        <f>+'Indice PondENGHO'!BP28</f>
        <v>197.41926574707031</v>
      </c>
      <c r="I29" s="62">
        <f>+'Indice PondENGHO'!CD28</f>
        <v>197.57138061523438</v>
      </c>
      <c r="K29" s="63">
        <f t="shared" si="33"/>
        <v>6.3299586992346093</v>
      </c>
      <c r="L29" s="63">
        <f t="shared" si="34"/>
        <v>8.0076243241769056</v>
      </c>
      <c r="M29" s="63">
        <f t="shared" si="35"/>
        <v>9.0829779586266124</v>
      </c>
      <c r="N29" s="63">
        <f t="shared" si="36"/>
        <v>11.438526994604064</v>
      </c>
      <c r="O29" s="63">
        <f t="shared" si="37"/>
        <v>16.425921448080789</v>
      </c>
      <c r="P29" s="63">
        <f t="shared" si="38"/>
        <v>51.285009424722972</v>
      </c>
      <c r="Q29" s="63">
        <f t="shared" si="39"/>
        <v>51.285084033196156</v>
      </c>
      <c r="S29" s="62">
        <f>+'Indice PondENGHO'!D28</f>
        <v>197.26861572265625</v>
      </c>
      <c r="T29" s="62">
        <f>+'Indice PondENGHO'!P28</f>
        <v>197.24168395996094</v>
      </c>
      <c r="U29" s="62">
        <f>+'Indice PondENGHO'!AB28</f>
        <v>197.09014892578125</v>
      </c>
      <c r="V29" s="62">
        <f>+'Indice PondENGHO'!AN28</f>
        <v>196.90740966796875</v>
      </c>
      <c r="W29" s="62">
        <f>+'Indice PondENGHO'!AZ28</f>
        <v>196.7979736328125</v>
      </c>
      <c r="Y29" s="63">
        <f t="shared" si="40"/>
        <v>19.443123782619008</v>
      </c>
      <c r="Z29" s="63">
        <f t="shared" si="41"/>
        <v>15.495773257195435</v>
      </c>
      <c r="AA29" s="63">
        <f t="shared" si="42"/>
        <v>14.135472288289639</v>
      </c>
      <c r="AB29" s="63">
        <f t="shared" si="43"/>
        <v>11.703211989172287</v>
      </c>
      <c r="AC29" s="63">
        <f t="shared" si="44"/>
        <v>8.6549284603802601</v>
      </c>
      <c r="AE29" s="62">
        <f>+'Indice PondENGHO'!D28</f>
        <v>197.26861572265625</v>
      </c>
      <c r="AF29" s="62">
        <f>+'Indice PondENGHO'!E28</f>
        <v>168.366943359375</v>
      </c>
      <c r="AG29" s="62">
        <f>+'Indice PondENGHO'!F28</f>
        <v>162.22758483886719</v>
      </c>
      <c r="AH29" s="62">
        <f>+'Indice PondENGHO'!G28</f>
        <v>253.32862854003906</v>
      </c>
      <c r="AI29" s="62">
        <f>+'Indice PondENGHO'!H28</f>
        <v>186.77154541015625</v>
      </c>
      <c r="AJ29" s="62">
        <f>+'Indice PondENGHO'!I28</f>
        <v>204.20631408691406</v>
      </c>
      <c r="AK29" s="62">
        <f>+'Indice PondENGHO'!J28</f>
        <v>211.22746276855469</v>
      </c>
      <c r="AL29" s="62">
        <f>+'Indice PondENGHO'!K28</f>
        <v>222.36894226074219</v>
      </c>
      <c r="AM29" s="62">
        <f>+'Indice PondENGHO'!L28</f>
        <v>187.26576232910156</v>
      </c>
      <c r="AN29" s="62">
        <f>+'Indice PondENGHO'!M28</f>
        <v>185.51812744140625</v>
      </c>
      <c r="AO29" s="62">
        <f>+'Indice PondENGHO'!N28</f>
        <v>182.05180358886719</v>
      </c>
      <c r="AP29" s="62">
        <f>+'Indice PondENGHO'!O28</f>
        <v>196.630615234375</v>
      </c>
      <c r="AQ29" s="62">
        <f t="shared" si="0"/>
        <v>197.24807739257813</v>
      </c>
      <c r="AR29" s="62"/>
      <c r="AS29" s="62">
        <f>+'Indice PondENGHO'!AZ28</f>
        <v>196.7979736328125</v>
      </c>
      <c r="AT29" s="62">
        <f>+'Indice PondENGHO'!BA28</f>
        <v>168.12565612792969</v>
      </c>
      <c r="AU29" s="62">
        <f>+'Indice PondENGHO'!BB28</f>
        <v>164.14350891113281</v>
      </c>
      <c r="AV29" s="62">
        <f>+'Indice PondENGHO'!BC28</f>
        <v>246.89791870117188</v>
      </c>
      <c r="AW29" s="62">
        <f>+'Indice PondENGHO'!BD28</f>
        <v>188.50198364257813</v>
      </c>
      <c r="AX29" s="62">
        <f>+'Indice PondENGHO'!BE28</f>
        <v>203.44294738769531</v>
      </c>
      <c r="AY29" s="62">
        <f>+'Indice PondENGHO'!BF28</f>
        <v>211.13604736328125</v>
      </c>
      <c r="AZ29" s="62">
        <f>+'Indice PondENGHO'!BG28</f>
        <v>223.27835083007813</v>
      </c>
      <c r="BA29" s="62">
        <f>+'Indice PondENGHO'!BH28</f>
        <v>186.72238159179688</v>
      </c>
      <c r="BB29" s="62">
        <f>+'Indice PondENGHO'!BI28</f>
        <v>184.47248840332031</v>
      </c>
      <c r="BC29" s="62">
        <f>+'Indice PondENGHO'!BJ28</f>
        <v>182.36831665039063</v>
      </c>
      <c r="BD29" s="62">
        <f>+'Indice PondENGHO'!BK28</f>
        <v>196.1951904296875</v>
      </c>
      <c r="BE29" s="62">
        <f t="shared" si="1"/>
        <v>197.41926574707031</v>
      </c>
      <c r="BG29" s="63">
        <f t="shared" ref="BG29:BR29" si="91">+AE$1*(AE29-AE17)/$AQ17</f>
        <v>19.443123782619008</v>
      </c>
      <c r="BH29" s="63">
        <f t="shared" si="91"/>
        <v>0.67843708034022276</v>
      </c>
      <c r="BI29" s="63">
        <f t="shared" si="91"/>
        <v>2.5744011010309271</v>
      </c>
      <c r="BJ29" s="63">
        <f t="shared" si="91"/>
        <v>9.7891779099001681</v>
      </c>
      <c r="BK29" s="63">
        <f t="shared" si="91"/>
        <v>2.0805086767935665</v>
      </c>
      <c r="BL29" s="63">
        <f t="shared" si="91"/>
        <v>2.3053329660653081</v>
      </c>
      <c r="BM29" s="63">
        <f t="shared" si="91"/>
        <v>6.5421010365663514</v>
      </c>
      <c r="BN29" s="63">
        <f t="shared" si="91"/>
        <v>2.9032694754762658</v>
      </c>
      <c r="BO29" s="63">
        <f t="shared" si="91"/>
        <v>3.4747829684045102</v>
      </c>
      <c r="BP29" s="63">
        <f t="shared" si="91"/>
        <v>0.58351856359433152</v>
      </c>
      <c r="BQ29" s="63">
        <f t="shared" si="91"/>
        <v>1.8469266767489592</v>
      </c>
      <c r="BR29" s="63">
        <f t="shared" si="91"/>
        <v>2.0352424246475995</v>
      </c>
      <c r="BS29" s="63">
        <f t="shared" si="46"/>
        <v>54.256822662187211</v>
      </c>
      <c r="BT29" s="55">
        <f t="shared" si="47"/>
        <v>52.243022584920304</v>
      </c>
      <c r="BV29" s="63">
        <f t="shared" si="7"/>
        <v>8.6549284603802601</v>
      </c>
      <c r="BW29" s="63">
        <f t="shared" si="8"/>
        <v>0.55300641120057947</v>
      </c>
      <c r="BX29" s="63">
        <f t="shared" si="9"/>
        <v>1.9652744564697673</v>
      </c>
      <c r="BY29" s="63">
        <f t="shared" si="10"/>
        <v>9.3996710973108062</v>
      </c>
      <c r="BZ29" s="63">
        <f t="shared" si="11"/>
        <v>3.5360688333621262</v>
      </c>
      <c r="CA29" s="63">
        <f t="shared" si="12"/>
        <v>4.2789992539868145</v>
      </c>
      <c r="CB29" s="63">
        <f t="shared" si="13"/>
        <v>9.8241121039220687</v>
      </c>
      <c r="CC29" s="63">
        <f t="shared" si="14"/>
        <v>2.6437572805306915</v>
      </c>
      <c r="CD29" s="63">
        <f t="shared" si="15"/>
        <v>4.3182535813061866</v>
      </c>
      <c r="CE29" s="63">
        <f t="shared" si="16"/>
        <v>1.3448598983529911</v>
      </c>
      <c r="CF29" s="63">
        <f t="shared" si="17"/>
        <v>3.3540427253943297</v>
      </c>
      <c r="CG29" s="63">
        <f t="shared" si="18"/>
        <v>2.7134779169338108</v>
      </c>
      <c r="CH29" s="63">
        <f t="shared" si="48"/>
        <v>52.586452019150435</v>
      </c>
      <c r="CI29" s="55">
        <f t="shared" si="49"/>
        <v>50.653788308918493</v>
      </c>
      <c r="CK29" s="63">
        <f t="shared" si="50"/>
        <v>18.721471421596476</v>
      </c>
      <c r="CL29" s="63">
        <f t="shared" si="51"/>
        <v>0.65325616155851829</v>
      </c>
      <c r="CM29" s="63">
        <f t="shared" si="52"/>
        <v>2.4788494472149516</v>
      </c>
      <c r="CN29" s="63">
        <f t="shared" si="53"/>
        <v>9.4258420884482579</v>
      </c>
      <c r="CO29" s="63">
        <f t="shared" si="54"/>
        <v>2.0032883692173682</v>
      </c>
      <c r="CP29" s="63">
        <f t="shared" si="55"/>
        <v>2.2197680642262676</v>
      </c>
      <c r="CQ29" s="63">
        <f t="shared" si="56"/>
        <v>6.2992839505944733</v>
      </c>
      <c r="CR29" s="63">
        <f t="shared" si="57"/>
        <v>2.795511519754406</v>
      </c>
      <c r="CS29" s="63">
        <f t="shared" si="58"/>
        <v>3.3458126773532531</v>
      </c>
      <c r="CT29" s="63">
        <f t="shared" si="59"/>
        <v>0.56186064721081497</v>
      </c>
      <c r="CU29" s="63">
        <f t="shared" si="60"/>
        <v>1.7783760152496553</v>
      </c>
      <c r="CV29" s="63">
        <f t="shared" si="61"/>
        <v>1.9597022224958691</v>
      </c>
      <c r="CW29" s="63">
        <f t="shared" si="62"/>
        <v>52.243022584920304</v>
      </c>
      <c r="CX29" s="63"/>
      <c r="CY29" s="63"/>
      <c r="CZ29" s="63">
        <f t="shared" si="63"/>
        <v>8.3368414720445756</v>
      </c>
      <c r="DA29" s="63">
        <f t="shared" si="64"/>
        <v>0.53268225200338271</v>
      </c>
      <c r="DB29" s="63">
        <f t="shared" si="65"/>
        <v>1.8930464495055073</v>
      </c>
      <c r="DC29" s="63">
        <f t="shared" si="66"/>
        <v>9.0542132365813348</v>
      </c>
      <c r="DD29" s="63">
        <f t="shared" si="67"/>
        <v>3.4061107995203974</v>
      </c>
      <c r="DE29" s="63">
        <f t="shared" si="68"/>
        <v>4.1217369505464108</v>
      </c>
      <c r="DF29" s="63">
        <f t="shared" si="69"/>
        <v>9.4630551354544838</v>
      </c>
      <c r="DG29" s="63">
        <f t="shared" si="70"/>
        <v>2.5465935899116245</v>
      </c>
      <c r="DH29" s="63">
        <f t="shared" si="71"/>
        <v>4.1595485980315905</v>
      </c>
      <c r="DI29" s="63">
        <f t="shared" si="72"/>
        <v>1.2954334430381029</v>
      </c>
      <c r="DJ29" s="63">
        <f t="shared" si="73"/>
        <v>3.2307745373146997</v>
      </c>
      <c r="DK29" s="63">
        <f t="shared" si="74"/>
        <v>2.6137518449663779</v>
      </c>
      <c r="DL29" s="63">
        <f t="shared" si="75"/>
        <v>50.653788308918486</v>
      </c>
      <c r="DM29" s="63">
        <f t="shared" si="76"/>
        <v>50.653788308918493</v>
      </c>
      <c r="DN29" s="63"/>
      <c r="DO29" s="61">
        <f t="shared" si="2"/>
        <v>43497</v>
      </c>
      <c r="DP29" s="63">
        <f t="shared" si="77"/>
        <v>10.384629949551901</v>
      </c>
      <c r="DQ29" s="63">
        <f t="shared" si="21"/>
        <v>0.12057390955513558</v>
      </c>
      <c r="DR29" s="63">
        <f t="shared" si="22"/>
        <v>0.58580299770944433</v>
      </c>
      <c r="DS29" s="63">
        <f t="shared" si="23"/>
        <v>0.37162885186692307</v>
      </c>
      <c r="DT29" s="63">
        <f t="shared" si="24"/>
        <v>-1.4028224303030292</v>
      </c>
      <c r="DU29" s="63">
        <f t="shared" si="25"/>
        <v>-1.9019688863201432</v>
      </c>
      <c r="DV29" s="63">
        <f t="shared" si="26"/>
        <v>-3.1637711848600105</v>
      </c>
      <c r="DW29" s="63">
        <f t="shared" si="27"/>
        <v>0.24891792984278149</v>
      </c>
      <c r="DX29" s="63">
        <f t="shared" si="28"/>
        <v>-0.81373592067833744</v>
      </c>
      <c r="DY29" s="63">
        <f t="shared" si="29"/>
        <v>-0.73357279582728796</v>
      </c>
      <c r="DZ29" s="63">
        <f t="shared" si="30"/>
        <v>-1.4523985220650444</v>
      </c>
      <c r="EA29" s="63">
        <f t="shared" si="31"/>
        <v>-0.6540496224705088</v>
      </c>
      <c r="EB29" s="63">
        <f t="shared" si="32"/>
        <v>1.5892342760018181</v>
      </c>
      <c r="EC29" s="63"/>
      <c r="ED29" s="81">
        <f>+'Infla Interanual PondENGHO'!CI30</f>
        <v>1.5892342760018163E-2</v>
      </c>
      <c r="EE29" s="55">
        <f t="shared" si="78"/>
        <v>1.5892342760018163</v>
      </c>
    </row>
    <row r="30" spans="1:135" x14ac:dyDescent="0.2">
      <c r="A30" s="61">
        <f>+'Indice PondENGHO'!A29</f>
        <v>43525</v>
      </c>
      <c r="B30" s="55">
        <f>+'Indice PondENGHO'!B29</f>
        <v>3</v>
      </c>
      <c r="C30" s="55">
        <f>+'Indice PondENGHO'!C29</f>
        <v>2019</v>
      </c>
      <c r="D30" s="62">
        <f>+'Indice PondENGHO'!BL29</f>
        <v>205.42991638183594</v>
      </c>
      <c r="E30" s="62">
        <f>+'Indice PondENGHO'!BM29</f>
        <v>205.68803405761719</v>
      </c>
      <c r="F30" s="62">
        <f>+'Indice PondENGHO'!BN29</f>
        <v>205.59544372558594</v>
      </c>
      <c r="G30" s="62">
        <f>+'Indice PondENGHO'!BO29</f>
        <v>205.44795227050781</v>
      </c>
      <c r="H30" s="62">
        <f>+'Indice PondENGHO'!BP29</f>
        <v>204.89274597167969</v>
      </c>
      <c r="I30" s="62">
        <f>+'Indice PondENGHO'!CD29</f>
        <v>205.3297119140625</v>
      </c>
      <c r="K30" s="63">
        <f t="shared" si="33"/>
        <v>6.7857165664697554</v>
      </c>
      <c r="L30" s="63">
        <f t="shared" si="34"/>
        <v>8.5657394806920735</v>
      </c>
      <c r="M30" s="63">
        <f t="shared" si="35"/>
        <v>9.7081008331801542</v>
      </c>
      <c r="N30" s="63">
        <f t="shared" si="36"/>
        <v>12.196136928797559</v>
      </c>
      <c r="O30" s="63">
        <f t="shared" si="37"/>
        <v>17.449720807043455</v>
      </c>
      <c r="P30" s="63">
        <f t="shared" si="38"/>
        <v>54.705414616182999</v>
      </c>
      <c r="Q30" s="63">
        <f t="shared" si="39"/>
        <v>54.705528659608447</v>
      </c>
      <c r="S30" s="62">
        <f>+'Indice PondENGHO'!D29</f>
        <v>207.298828125</v>
      </c>
      <c r="T30" s="62">
        <f>+'Indice PondENGHO'!P29</f>
        <v>207.20709228515625</v>
      </c>
      <c r="U30" s="62">
        <f>+'Indice PondENGHO'!AB29</f>
        <v>206.98454284667969</v>
      </c>
      <c r="V30" s="62">
        <f>+'Indice PondENGHO'!AN29</f>
        <v>206.777099609375</v>
      </c>
      <c r="W30" s="62">
        <f>+'Indice PondENGHO'!AZ29</f>
        <v>206.62760925292969</v>
      </c>
      <c r="Y30" s="63">
        <f t="shared" si="40"/>
        <v>21.258327026928864</v>
      </c>
      <c r="Z30" s="63">
        <f t="shared" si="41"/>
        <v>16.952738131060812</v>
      </c>
      <c r="AA30" s="63">
        <f t="shared" si="42"/>
        <v>15.470110434700905</v>
      </c>
      <c r="AB30" s="63">
        <f t="shared" si="43"/>
        <v>12.810461559444649</v>
      </c>
      <c r="AC30" s="63">
        <f t="shared" si="44"/>
        <v>9.4759121553829413</v>
      </c>
      <c r="AE30" s="62">
        <f>+'Indice PondENGHO'!D29</f>
        <v>207.298828125</v>
      </c>
      <c r="AF30" s="62">
        <f>+'Indice PondENGHO'!E29</f>
        <v>174.31887817382813</v>
      </c>
      <c r="AG30" s="62">
        <f>+'Indice PondENGHO'!F29</f>
        <v>168.30612182617188</v>
      </c>
      <c r="AH30" s="62">
        <f>+'Indice PondENGHO'!G29</f>
        <v>260.36074829101563</v>
      </c>
      <c r="AI30" s="62">
        <f>+'Indice PondENGHO'!H29</f>
        <v>193.73936462402344</v>
      </c>
      <c r="AJ30" s="62">
        <f>+'Indice PondENGHO'!I29</f>
        <v>211.33682250976563</v>
      </c>
      <c r="AK30" s="62">
        <f>+'Indice PondENGHO'!J29</f>
        <v>220.17144775390625</v>
      </c>
      <c r="AL30" s="62">
        <f>+'Indice PondENGHO'!K29</f>
        <v>232.16618347167969</v>
      </c>
      <c r="AM30" s="62">
        <f>+'Indice PondENGHO'!L29</f>
        <v>192.00778198242188</v>
      </c>
      <c r="AN30" s="62">
        <f>+'Indice PondENGHO'!M29</f>
        <v>191.47642517089844</v>
      </c>
      <c r="AO30" s="62">
        <f>+'Indice PondENGHO'!N29</f>
        <v>190.02981567382813</v>
      </c>
      <c r="AP30" s="62">
        <f>+'Indice PondENGHO'!O29</f>
        <v>202.85792541503906</v>
      </c>
      <c r="AQ30" s="62">
        <f t="shared" si="0"/>
        <v>205.42991638183594</v>
      </c>
      <c r="AR30" s="62"/>
      <c r="AS30" s="62">
        <f>+'Indice PondENGHO'!AZ29</f>
        <v>206.62760925292969</v>
      </c>
      <c r="AT30" s="62">
        <f>+'Indice PondENGHO'!BA29</f>
        <v>174.09426879882813</v>
      </c>
      <c r="AU30" s="62">
        <f>+'Indice PondENGHO'!BB29</f>
        <v>170.38163757324219</v>
      </c>
      <c r="AV30" s="62">
        <f>+'Indice PondENGHO'!BC29</f>
        <v>253.828125</v>
      </c>
      <c r="AW30" s="62">
        <f>+'Indice PondENGHO'!BD29</f>
        <v>195.77717590332031</v>
      </c>
      <c r="AX30" s="62">
        <f>+'Indice PondENGHO'!BE29</f>
        <v>209.76129150390625</v>
      </c>
      <c r="AY30" s="62">
        <f>+'Indice PondENGHO'!BF29</f>
        <v>219.85069274902344</v>
      </c>
      <c r="AZ30" s="62">
        <f>+'Indice PondENGHO'!BG29</f>
        <v>233.11125183105469</v>
      </c>
      <c r="BA30" s="62">
        <f>+'Indice PondENGHO'!BH29</f>
        <v>191.43353271484375</v>
      </c>
      <c r="BB30" s="62">
        <f>+'Indice PondENGHO'!BI29</f>
        <v>189.70166015625</v>
      </c>
      <c r="BC30" s="62">
        <f>+'Indice PondENGHO'!BJ29</f>
        <v>190.10218811035156</v>
      </c>
      <c r="BD30" s="62">
        <f>+'Indice PondENGHO'!BK29</f>
        <v>202.37040710449219</v>
      </c>
      <c r="BE30" s="62">
        <f t="shared" si="1"/>
        <v>204.89274597167969</v>
      </c>
      <c r="BG30" s="63">
        <f t="shared" ref="BG30:BR30" si="92">+AE$1*(AE30-AE18)/$AQ18</f>
        <v>21.258327026928864</v>
      </c>
      <c r="BH30" s="63">
        <f t="shared" si="92"/>
        <v>0.76028480493392003</v>
      </c>
      <c r="BI30" s="63">
        <f t="shared" si="92"/>
        <v>2.7817730228806021</v>
      </c>
      <c r="BJ30" s="63">
        <f t="shared" si="92"/>
        <v>10.258376904423441</v>
      </c>
      <c r="BK30" s="63">
        <f t="shared" si="92"/>
        <v>2.0999224579193543</v>
      </c>
      <c r="BL30" s="63">
        <f t="shared" si="92"/>
        <v>2.4347210644894317</v>
      </c>
      <c r="BM30" s="63">
        <f t="shared" si="92"/>
        <v>6.9212224032289926</v>
      </c>
      <c r="BN30" s="63">
        <f t="shared" si="92"/>
        <v>3.0713423468474605</v>
      </c>
      <c r="BO30" s="63">
        <f t="shared" si="92"/>
        <v>3.5539318349595246</v>
      </c>
      <c r="BP30" s="63">
        <f t="shared" si="92"/>
        <v>0.6466396328332169</v>
      </c>
      <c r="BQ30" s="63">
        <f t="shared" si="92"/>
        <v>2.0017210183089693</v>
      </c>
      <c r="BR30" s="63">
        <f t="shared" si="92"/>
        <v>2.1148265747741397</v>
      </c>
      <c r="BS30" s="63">
        <f t="shared" si="46"/>
        <v>57.903089092527921</v>
      </c>
      <c r="BT30" s="55">
        <f t="shared" si="47"/>
        <v>55.997875387835009</v>
      </c>
      <c r="BV30" s="63">
        <f t="shared" si="7"/>
        <v>9.4759121553829413</v>
      </c>
      <c r="BW30" s="63">
        <f t="shared" si="8"/>
        <v>0.6214727874226692</v>
      </c>
      <c r="BX30" s="63">
        <f t="shared" si="9"/>
        <v>2.1039534013535444</v>
      </c>
      <c r="BY30" s="63">
        <f t="shared" si="10"/>
        <v>9.8680127689175965</v>
      </c>
      <c r="BZ30" s="63">
        <f t="shared" si="11"/>
        <v>3.5657486399093385</v>
      </c>
      <c r="CA30" s="63">
        <f t="shared" si="12"/>
        <v>4.4885544465216647</v>
      </c>
      <c r="CB30" s="63">
        <f t="shared" si="13"/>
        <v>10.43523567304117</v>
      </c>
      <c r="CC30" s="63">
        <f t="shared" si="14"/>
        <v>2.7995198113903741</v>
      </c>
      <c r="CD30" s="63">
        <f t="shared" si="15"/>
        <v>4.4240643528575889</v>
      </c>
      <c r="CE30" s="63">
        <f t="shared" si="16"/>
        <v>1.4607986183450685</v>
      </c>
      <c r="CF30" s="63">
        <f t="shared" si="17"/>
        <v>3.6417824998366433</v>
      </c>
      <c r="CG30" s="63">
        <f t="shared" si="18"/>
        <v>2.8036022807992582</v>
      </c>
      <c r="CH30" s="63">
        <f t="shared" si="48"/>
        <v>55.688657435777863</v>
      </c>
      <c r="CI30" s="55">
        <f t="shared" si="49"/>
        <v>53.789648975926866</v>
      </c>
      <c r="CK30" s="63">
        <f t="shared" si="50"/>
        <v>20.558853879203916</v>
      </c>
      <c r="CL30" s="63">
        <f t="shared" si="51"/>
        <v>0.73526878156571596</v>
      </c>
      <c r="CM30" s="63">
        <f t="shared" si="52"/>
        <v>2.6902429824354703</v>
      </c>
      <c r="CN30" s="63">
        <f t="shared" si="53"/>
        <v>9.9208405039909664</v>
      </c>
      <c r="CO30" s="63">
        <f t="shared" si="54"/>
        <v>2.0308276806229792</v>
      </c>
      <c r="CP30" s="63">
        <f t="shared" si="55"/>
        <v>2.3546102446373629</v>
      </c>
      <c r="CQ30" s="63">
        <f t="shared" si="56"/>
        <v>6.6934900320805744</v>
      </c>
      <c r="CR30" s="63">
        <f t="shared" si="57"/>
        <v>2.9702844650880471</v>
      </c>
      <c r="CS30" s="63">
        <f t="shared" si="58"/>
        <v>3.4369950748725215</v>
      </c>
      <c r="CT30" s="63">
        <f t="shared" si="59"/>
        <v>0.62536293223261941</v>
      </c>
      <c r="CU30" s="63">
        <f t="shared" si="60"/>
        <v>1.9358574110848386</v>
      </c>
      <c r="CV30" s="63">
        <f t="shared" si="61"/>
        <v>2.045241400019993</v>
      </c>
      <c r="CW30" s="63">
        <f t="shared" si="62"/>
        <v>55.997875387835009</v>
      </c>
      <c r="CX30" s="63"/>
      <c r="CY30" s="63"/>
      <c r="CZ30" s="63">
        <f t="shared" si="63"/>
        <v>9.1527792558579453</v>
      </c>
      <c r="DA30" s="63">
        <f t="shared" si="64"/>
        <v>0.60028028368447339</v>
      </c>
      <c r="DB30" s="63">
        <f t="shared" si="65"/>
        <v>2.0322076367351332</v>
      </c>
      <c r="DC30" s="63">
        <f t="shared" si="66"/>
        <v>9.5315090607486006</v>
      </c>
      <c r="DD30" s="63">
        <f t="shared" si="67"/>
        <v>3.4441549950867998</v>
      </c>
      <c r="DE30" s="63">
        <f t="shared" si="68"/>
        <v>4.3354927054251693</v>
      </c>
      <c r="DF30" s="63">
        <f t="shared" si="69"/>
        <v>10.079389406743633</v>
      </c>
      <c r="DG30" s="63">
        <f t="shared" si="70"/>
        <v>2.7040549169191483</v>
      </c>
      <c r="DH30" s="63">
        <f t="shared" si="71"/>
        <v>4.2732017531856448</v>
      </c>
      <c r="DI30" s="63">
        <f t="shared" si="72"/>
        <v>1.410984723341852</v>
      </c>
      <c r="DJ30" s="63">
        <f t="shared" si="73"/>
        <v>3.5175960659276804</v>
      </c>
      <c r="DK30" s="63">
        <f t="shared" si="74"/>
        <v>2.7079981722707802</v>
      </c>
      <c r="DL30" s="63">
        <f t="shared" si="75"/>
        <v>53.789648975926852</v>
      </c>
      <c r="DM30" s="63">
        <f t="shared" si="76"/>
        <v>53.789648975926866</v>
      </c>
      <c r="DN30" s="63"/>
      <c r="DO30" s="61">
        <f t="shared" si="2"/>
        <v>43525</v>
      </c>
      <c r="DP30" s="63">
        <f t="shared" si="77"/>
        <v>11.406074623345971</v>
      </c>
      <c r="DQ30" s="63">
        <f t="shared" si="21"/>
        <v>0.13498849788124256</v>
      </c>
      <c r="DR30" s="63">
        <f t="shared" si="22"/>
        <v>0.65803534570033717</v>
      </c>
      <c r="DS30" s="63">
        <f t="shared" si="23"/>
        <v>0.38933144324236579</v>
      </c>
      <c r="DT30" s="63">
        <f t="shared" si="24"/>
        <v>-1.4133273144638205</v>
      </c>
      <c r="DU30" s="63">
        <f t="shared" si="25"/>
        <v>-1.9808824607878064</v>
      </c>
      <c r="DV30" s="63">
        <f t="shared" si="26"/>
        <v>-3.385899374663059</v>
      </c>
      <c r="DW30" s="63">
        <f t="shared" si="27"/>
        <v>0.26622954816889877</v>
      </c>
      <c r="DX30" s="63">
        <f t="shared" si="28"/>
        <v>-0.83620667831312323</v>
      </c>
      <c r="DY30" s="63">
        <f t="shared" si="29"/>
        <v>-0.78562179110923258</v>
      </c>
      <c r="DZ30" s="63">
        <f t="shared" si="30"/>
        <v>-1.5817386548428418</v>
      </c>
      <c r="EA30" s="63">
        <f t="shared" si="31"/>
        <v>-0.66275677225078722</v>
      </c>
      <c r="EB30" s="63">
        <f t="shared" si="32"/>
        <v>2.2082264119081572</v>
      </c>
      <c r="EC30" s="63"/>
      <c r="ED30" s="81">
        <f>+'Infla Interanual PondENGHO'!CI31</f>
        <v>2.2082264119081429E-2</v>
      </c>
      <c r="EE30" s="55">
        <f t="shared" si="78"/>
        <v>2.2082264119081429</v>
      </c>
    </row>
    <row r="31" spans="1:135" x14ac:dyDescent="0.2">
      <c r="A31" s="61">
        <f>+'Indice PondENGHO'!A30</f>
        <v>43556</v>
      </c>
      <c r="B31" s="55">
        <f>+'Indice PondENGHO'!B30</f>
        <v>4</v>
      </c>
      <c r="C31" s="55">
        <f>+'Indice PondENGHO'!C30</f>
        <v>2019</v>
      </c>
      <c r="D31" s="62">
        <f>+'Indice PondENGHO'!BL30</f>
        <v>212.31114196777344</v>
      </c>
      <c r="E31" s="62">
        <f>+'Indice PondENGHO'!BM30</f>
        <v>212.66934204101563</v>
      </c>
      <c r="F31" s="62">
        <f>+'Indice PondENGHO'!BN30</f>
        <v>212.64128112792969</v>
      </c>
      <c r="G31" s="62">
        <f>+'Indice PondENGHO'!BO30</f>
        <v>212.58674621582031</v>
      </c>
      <c r="H31" s="62">
        <f>+'Indice PondENGHO'!BP30</f>
        <v>212.09619140625</v>
      </c>
      <c r="I31" s="62">
        <f>+'Indice PondENGHO'!CD30</f>
        <v>212.41705322265625</v>
      </c>
      <c r="K31" s="63">
        <f t="shared" si="33"/>
        <v>6.9053270071013859</v>
      </c>
      <c r="L31" s="63">
        <f t="shared" si="34"/>
        <v>8.7170637622700298</v>
      </c>
      <c r="M31" s="63">
        <f t="shared" si="35"/>
        <v>9.8916616225189831</v>
      </c>
      <c r="N31" s="63">
        <f t="shared" si="36"/>
        <v>12.437424058174079</v>
      </c>
      <c r="O31" s="63">
        <f t="shared" si="37"/>
        <v>17.81776985634523</v>
      </c>
      <c r="P31" s="63">
        <f t="shared" si="38"/>
        <v>55.769246306409705</v>
      </c>
      <c r="Q31" s="63">
        <f t="shared" si="39"/>
        <v>55.769338145884674</v>
      </c>
      <c r="S31" s="62">
        <f>+'Indice PondENGHO'!D30</f>
        <v>213.37171936035156</v>
      </c>
      <c r="T31" s="62">
        <f>+'Indice PondENGHO'!P30</f>
        <v>213.17474365234375</v>
      </c>
      <c r="U31" s="62">
        <f>+'Indice PondENGHO'!AB30</f>
        <v>212.91813659667969</v>
      </c>
      <c r="V31" s="62">
        <f>+'Indice PondENGHO'!AN30</f>
        <v>212.703125</v>
      </c>
      <c r="W31" s="62">
        <f>+'Indice PondENGHO'!AZ30</f>
        <v>212.43026733398438</v>
      </c>
      <c r="Y31" s="63">
        <f t="shared" si="40"/>
        <v>21.756459683789878</v>
      </c>
      <c r="Z31" s="63">
        <f t="shared" si="41"/>
        <v>17.321024725892489</v>
      </c>
      <c r="AA31" s="63">
        <f t="shared" si="42"/>
        <v>15.804377600051676</v>
      </c>
      <c r="AB31" s="63">
        <f t="shared" si="43"/>
        <v>13.082158984781021</v>
      </c>
      <c r="AC31" s="63">
        <f t="shared" si="44"/>
        <v>9.6678902889706837</v>
      </c>
      <c r="AE31" s="62">
        <f>+'Indice PondENGHO'!D30</f>
        <v>213.37171936035156</v>
      </c>
      <c r="AF31" s="62">
        <f>+'Indice PondENGHO'!E30</f>
        <v>177.52438354492188</v>
      </c>
      <c r="AG31" s="62">
        <f>+'Indice PondENGHO'!F30</f>
        <v>175.12359619140625</v>
      </c>
      <c r="AH31" s="62">
        <f>+'Indice PondENGHO'!G30</f>
        <v>267.48974609375</v>
      </c>
      <c r="AI31" s="62">
        <f>+'Indice PondENGHO'!H30</f>
        <v>203.30520629882813</v>
      </c>
      <c r="AJ31" s="62">
        <f>+'Indice PondENGHO'!I30</f>
        <v>219.07298278808594</v>
      </c>
      <c r="AK31" s="62">
        <f>+'Indice PondENGHO'!J30</f>
        <v>229.79991149902344</v>
      </c>
      <c r="AL31" s="62">
        <f>+'Indice PondENGHO'!K30</f>
        <v>241.67678833007813</v>
      </c>
      <c r="AM31" s="62">
        <f>+'Indice PondENGHO'!L30</f>
        <v>198.33076477050781</v>
      </c>
      <c r="AN31" s="62">
        <f>+'Indice PondENGHO'!M30</f>
        <v>197.36248779296875</v>
      </c>
      <c r="AO31" s="62">
        <f>+'Indice PondENGHO'!N30</f>
        <v>198.01289367675781</v>
      </c>
      <c r="AP31" s="62">
        <f>+'Indice PondENGHO'!O30</f>
        <v>209.1146240234375</v>
      </c>
      <c r="AQ31" s="62">
        <f t="shared" si="0"/>
        <v>212.31114196777344</v>
      </c>
      <c r="AR31" s="62"/>
      <c r="AS31" s="62">
        <f>+'Indice PondENGHO'!AZ30</f>
        <v>212.43026733398438</v>
      </c>
      <c r="AT31" s="62">
        <f>+'Indice PondENGHO'!BA30</f>
        <v>177.46150207519531</v>
      </c>
      <c r="AU31" s="62">
        <f>+'Indice PondENGHO'!BB30</f>
        <v>177.36302185058594</v>
      </c>
      <c r="AV31" s="62">
        <f>+'Indice PondENGHO'!BC30</f>
        <v>261.2952880859375</v>
      </c>
      <c r="AW31" s="62">
        <f>+'Indice PondENGHO'!BD30</f>
        <v>205.38902282714844</v>
      </c>
      <c r="AX31" s="62">
        <f>+'Indice PondENGHO'!BE30</f>
        <v>216.84088134765625</v>
      </c>
      <c r="AY31" s="62">
        <f>+'Indice PondENGHO'!BF30</f>
        <v>229.4390869140625</v>
      </c>
      <c r="AZ31" s="62">
        <f>+'Indice PondENGHO'!BG30</f>
        <v>241.92388916015625</v>
      </c>
      <c r="BA31" s="62">
        <f>+'Indice PondENGHO'!BH30</f>
        <v>197.85322570800781</v>
      </c>
      <c r="BB31" s="62">
        <f>+'Indice PondENGHO'!BI30</f>
        <v>194.73959350585938</v>
      </c>
      <c r="BC31" s="62">
        <f>+'Indice PondENGHO'!BJ30</f>
        <v>197.73347473144531</v>
      </c>
      <c r="BD31" s="62">
        <f>+'Indice PondENGHO'!BK30</f>
        <v>208.38165283203125</v>
      </c>
      <c r="BE31" s="62">
        <f t="shared" si="1"/>
        <v>212.09619140625</v>
      </c>
      <c r="BG31" s="63">
        <f t="shared" ref="BG31:BR31" si="93">+AE$1*(AE31-AE19)/$AQ19</f>
        <v>21.756459683789878</v>
      </c>
      <c r="BH31" s="63">
        <f t="shared" si="93"/>
        <v>0.74867717578500448</v>
      </c>
      <c r="BI31" s="63">
        <f t="shared" si="93"/>
        <v>2.9545846084524521</v>
      </c>
      <c r="BJ31" s="63">
        <f t="shared" si="93"/>
        <v>9.2510629524149977</v>
      </c>
      <c r="BK31" s="63">
        <f t="shared" si="93"/>
        <v>2.2789439516545094</v>
      </c>
      <c r="BL31" s="63">
        <f t="shared" si="93"/>
        <v>2.5335850614939694</v>
      </c>
      <c r="BM31" s="63">
        <f t="shared" si="93"/>
        <v>7.1097660159717542</v>
      </c>
      <c r="BN31" s="63">
        <f t="shared" si="93"/>
        <v>3.2569155361253834</v>
      </c>
      <c r="BO31" s="63">
        <f t="shared" si="93"/>
        <v>3.6785748757549293</v>
      </c>
      <c r="BP31" s="63">
        <f t="shared" si="93"/>
        <v>0.66309557073720715</v>
      </c>
      <c r="BQ31" s="63">
        <f t="shared" si="93"/>
        <v>2.1183433143266033</v>
      </c>
      <c r="BR31" s="63">
        <f t="shared" si="93"/>
        <v>2.1669454416203484</v>
      </c>
      <c r="BS31" s="63">
        <f t="shared" si="46"/>
        <v>58.516954188127038</v>
      </c>
      <c r="BT31" s="55">
        <f t="shared" si="47"/>
        <v>57.024433656665764</v>
      </c>
      <c r="BV31" s="63">
        <f t="shared" si="7"/>
        <v>9.6678902889706837</v>
      </c>
      <c r="BW31" s="63">
        <f t="shared" si="8"/>
        <v>0.61363836108251812</v>
      </c>
      <c r="BX31" s="63">
        <f t="shared" si="9"/>
        <v>2.2460457489716825</v>
      </c>
      <c r="BY31" s="63">
        <f t="shared" si="10"/>
        <v>9.0785766126812373</v>
      </c>
      <c r="BZ31" s="63">
        <f t="shared" si="11"/>
        <v>3.8518375679150285</v>
      </c>
      <c r="CA31" s="63">
        <f t="shared" si="12"/>
        <v>4.6454009097701139</v>
      </c>
      <c r="CB31" s="63">
        <f t="shared" si="13"/>
        <v>10.642732057156248</v>
      </c>
      <c r="CC31" s="63">
        <f t="shared" si="14"/>
        <v>2.9561412097778028</v>
      </c>
      <c r="CD31" s="63">
        <f t="shared" si="15"/>
        <v>4.5822449831810106</v>
      </c>
      <c r="CE31" s="63">
        <f t="shared" si="16"/>
        <v>1.4758254991337838</v>
      </c>
      <c r="CF31" s="63">
        <f t="shared" si="17"/>
        <v>3.8179800534576009</v>
      </c>
      <c r="CG31" s="63">
        <f t="shared" si="18"/>
        <v>2.8697828319592364</v>
      </c>
      <c r="CH31" s="63">
        <f t="shared" si="48"/>
        <v>56.448096124056953</v>
      </c>
      <c r="CI31" s="55">
        <f t="shared" si="49"/>
        <v>54.913845215614309</v>
      </c>
      <c r="CK31" s="63">
        <f t="shared" si="50"/>
        <v>21.201544220049726</v>
      </c>
      <c r="CL31" s="63">
        <f t="shared" si="51"/>
        <v>0.72958158081088531</v>
      </c>
      <c r="CM31" s="63">
        <f t="shared" si="52"/>
        <v>2.8792256248683494</v>
      </c>
      <c r="CN31" s="63">
        <f t="shared" si="53"/>
        <v>9.0151073804634816</v>
      </c>
      <c r="CO31" s="63">
        <f t="shared" si="54"/>
        <v>2.2208177096946371</v>
      </c>
      <c r="CP31" s="63">
        <f t="shared" si="55"/>
        <v>2.4689639995308612</v>
      </c>
      <c r="CQ31" s="63">
        <f t="shared" si="56"/>
        <v>6.9284258915591179</v>
      </c>
      <c r="CR31" s="63">
        <f t="shared" si="57"/>
        <v>3.1738453665592332</v>
      </c>
      <c r="CS31" s="63">
        <f t="shared" si="58"/>
        <v>3.5847499560413905</v>
      </c>
      <c r="CT31" s="63">
        <f t="shared" si="59"/>
        <v>0.64618280131204942</v>
      </c>
      <c r="CU31" s="63">
        <f t="shared" si="60"/>
        <v>2.0643133168125209</v>
      </c>
      <c r="CV31" s="63">
        <f t="shared" si="61"/>
        <v>2.1116758089635108</v>
      </c>
      <c r="CW31" s="63">
        <f t="shared" si="62"/>
        <v>57.024433656665771</v>
      </c>
      <c r="CX31" s="63"/>
      <c r="CY31" s="63"/>
      <c r="CZ31" s="63">
        <f t="shared" si="63"/>
        <v>9.4051184600328508</v>
      </c>
      <c r="DA31" s="63">
        <f t="shared" si="64"/>
        <v>0.59695976113687932</v>
      </c>
      <c r="DB31" s="63">
        <f t="shared" si="65"/>
        <v>2.18499855752717</v>
      </c>
      <c r="DC31" s="63">
        <f t="shared" si="66"/>
        <v>8.8318222423520645</v>
      </c>
      <c r="DD31" s="63">
        <f t="shared" si="67"/>
        <v>3.747145192201252</v>
      </c>
      <c r="DE31" s="63">
        <f t="shared" si="68"/>
        <v>4.5191395997299759</v>
      </c>
      <c r="DF31" s="63">
        <f t="shared" si="69"/>
        <v>10.353464173061132</v>
      </c>
      <c r="DG31" s="63">
        <f t="shared" si="70"/>
        <v>2.8757937286755406</v>
      </c>
      <c r="DH31" s="63">
        <f t="shared" si="71"/>
        <v>4.4577002418897971</v>
      </c>
      <c r="DI31" s="63">
        <f t="shared" si="72"/>
        <v>1.4357127802252034</v>
      </c>
      <c r="DJ31" s="63">
        <f t="shared" si="73"/>
        <v>3.7142079199819285</v>
      </c>
      <c r="DK31" s="63">
        <f t="shared" si="74"/>
        <v>2.791782558800509</v>
      </c>
      <c r="DL31" s="63">
        <f t="shared" si="75"/>
        <v>54.913845215614302</v>
      </c>
      <c r="DM31" s="63">
        <f t="shared" si="76"/>
        <v>54.913845215614309</v>
      </c>
      <c r="DN31" s="63"/>
      <c r="DO31" s="61">
        <f t="shared" si="2"/>
        <v>43556</v>
      </c>
      <c r="DP31" s="63">
        <f t="shared" si="77"/>
        <v>11.796425760016875</v>
      </c>
      <c r="DQ31" s="63">
        <f t="shared" si="21"/>
        <v>0.13262181967400599</v>
      </c>
      <c r="DR31" s="63">
        <f t="shared" si="22"/>
        <v>0.69422706734117945</v>
      </c>
      <c r="DS31" s="63">
        <f t="shared" si="23"/>
        <v>0.18328513811141711</v>
      </c>
      <c r="DT31" s="63">
        <f t="shared" si="24"/>
        <v>-1.5263274825066149</v>
      </c>
      <c r="DU31" s="63">
        <f t="shared" si="25"/>
        <v>-2.0501756001991147</v>
      </c>
      <c r="DV31" s="63">
        <f t="shared" si="26"/>
        <v>-3.4250382815020144</v>
      </c>
      <c r="DW31" s="63">
        <f t="shared" si="27"/>
        <v>0.2980516378836926</v>
      </c>
      <c r="DX31" s="63">
        <f t="shared" si="28"/>
        <v>-0.87295028584840662</v>
      </c>
      <c r="DY31" s="63">
        <f t="shared" si="29"/>
        <v>-0.78952997891315402</v>
      </c>
      <c r="DZ31" s="63">
        <f t="shared" si="30"/>
        <v>-1.6498946031694075</v>
      </c>
      <c r="EA31" s="63">
        <f t="shared" si="31"/>
        <v>-0.68010674983699815</v>
      </c>
      <c r="EB31" s="63">
        <f t="shared" si="32"/>
        <v>2.110588441051469</v>
      </c>
      <c r="EC31" s="63"/>
      <c r="ED31" s="81">
        <f>+'Infla Interanual PondENGHO'!CI32</f>
        <v>2.110588441051453E-2</v>
      </c>
      <c r="EE31" s="55">
        <f t="shared" si="78"/>
        <v>2.110588441051453</v>
      </c>
    </row>
    <row r="32" spans="1:135" x14ac:dyDescent="0.2">
      <c r="A32" s="61">
        <f>+'Indice PondENGHO'!A31</f>
        <v>43586</v>
      </c>
      <c r="B32" s="55">
        <f>+'Indice PondENGHO'!B31</f>
        <v>5</v>
      </c>
      <c r="C32" s="55">
        <f>+'Indice PondENGHO'!C31</f>
        <v>2019</v>
      </c>
      <c r="D32" s="62">
        <f>+'Indice PondENGHO'!BL31</f>
        <v>219.54776000976563</v>
      </c>
      <c r="E32" s="62">
        <f>+'Indice PondENGHO'!BM31</f>
        <v>219.89962768554688</v>
      </c>
      <c r="F32" s="62">
        <f>+'Indice PondENGHO'!BN31</f>
        <v>219.86386108398438</v>
      </c>
      <c r="G32" s="62">
        <f>+'Indice PondENGHO'!BO31</f>
        <v>219.81269836425781</v>
      </c>
      <c r="H32" s="62">
        <f>+'Indice PondENGHO'!BP31</f>
        <v>219.34939575195313</v>
      </c>
      <c r="I32" s="62">
        <f>+'Indice PondENGHO'!CD31</f>
        <v>219.6531982421875</v>
      </c>
      <c r="K32" s="63">
        <f t="shared" si="33"/>
        <v>7.0645015914170877</v>
      </c>
      <c r="L32" s="63">
        <f t="shared" si="34"/>
        <v>8.9417379279463685</v>
      </c>
      <c r="M32" s="63">
        <f t="shared" si="35"/>
        <v>10.155577135568189</v>
      </c>
      <c r="N32" s="63">
        <f t="shared" si="36"/>
        <v>12.78835536226115</v>
      </c>
      <c r="O32" s="63">
        <f t="shared" si="37"/>
        <v>18.378021280877626</v>
      </c>
      <c r="P32" s="63">
        <f t="shared" si="38"/>
        <v>57.328193298070417</v>
      </c>
      <c r="Q32" s="63">
        <f t="shared" si="39"/>
        <v>57.328268294071741</v>
      </c>
      <c r="S32" s="62">
        <f>+'Indice PondENGHO'!D31</f>
        <v>220.21122741699219</v>
      </c>
      <c r="T32" s="62">
        <f>+'Indice PondENGHO'!P31</f>
        <v>220.0572509765625</v>
      </c>
      <c r="U32" s="62">
        <f>+'Indice PondENGHO'!AB31</f>
        <v>219.812255859375</v>
      </c>
      <c r="V32" s="62">
        <f>+'Indice PondENGHO'!AN31</f>
        <v>219.64067077636719</v>
      </c>
      <c r="W32" s="62">
        <f>+'Indice PondENGHO'!AZ31</f>
        <v>219.45166015625</v>
      </c>
      <c r="Y32" s="63">
        <f t="shared" si="40"/>
        <v>21.602891182608431</v>
      </c>
      <c r="Z32" s="63">
        <f t="shared" si="41"/>
        <v>17.232024294526575</v>
      </c>
      <c r="AA32" s="63">
        <f t="shared" si="42"/>
        <v>15.733729142053081</v>
      </c>
      <c r="AB32" s="63">
        <f t="shared" si="43"/>
        <v>13.039668894563979</v>
      </c>
      <c r="AC32" s="63">
        <f t="shared" si="44"/>
        <v>9.6525158892747722</v>
      </c>
      <c r="AE32" s="62">
        <f>+'Indice PondENGHO'!D31</f>
        <v>220.21122741699219</v>
      </c>
      <c r="AF32" s="62">
        <f>+'Indice PondENGHO'!E31</f>
        <v>182.21073913574219</v>
      </c>
      <c r="AG32" s="62">
        <f>+'Indice PondENGHO'!F31</f>
        <v>181.16291809082031</v>
      </c>
      <c r="AH32" s="62">
        <f>+'Indice PondENGHO'!G31</f>
        <v>279.94659423828125</v>
      </c>
      <c r="AI32" s="62">
        <f>+'Indice PondENGHO'!H31</f>
        <v>210.14988708496094</v>
      </c>
      <c r="AJ32" s="62">
        <f>+'Indice PondENGHO'!I31</f>
        <v>229.81930541992188</v>
      </c>
      <c r="AK32" s="62">
        <f>+'Indice PondENGHO'!J31</f>
        <v>238.11630249023438</v>
      </c>
      <c r="AL32" s="62">
        <f>+'Indice PondENGHO'!K31</f>
        <v>248.34074401855469</v>
      </c>
      <c r="AM32" s="62">
        <f>+'Indice PondENGHO'!L31</f>
        <v>203.35163879394531</v>
      </c>
      <c r="AN32" s="62">
        <f>+'Indice PondENGHO'!M31</f>
        <v>205.48983764648438</v>
      </c>
      <c r="AO32" s="62">
        <f>+'Indice PondENGHO'!N31</f>
        <v>202.67982482910156</v>
      </c>
      <c r="AP32" s="62">
        <f>+'Indice PondENGHO'!O31</f>
        <v>215.32530212402344</v>
      </c>
      <c r="AQ32" s="62">
        <f t="shared" si="0"/>
        <v>219.54776000976563</v>
      </c>
      <c r="AR32" s="62"/>
      <c r="AS32" s="62">
        <f>+'Indice PondENGHO'!AZ31</f>
        <v>219.45166015625</v>
      </c>
      <c r="AT32" s="62">
        <f>+'Indice PondENGHO'!BA31</f>
        <v>182.42987060546875</v>
      </c>
      <c r="AU32" s="62">
        <f>+'Indice PondENGHO'!BB31</f>
        <v>183.71841430664063</v>
      </c>
      <c r="AV32" s="62">
        <f>+'Indice PondENGHO'!BC31</f>
        <v>270.9315185546875</v>
      </c>
      <c r="AW32" s="62">
        <f>+'Indice PondENGHO'!BD31</f>
        <v>212.43118286132813</v>
      </c>
      <c r="AX32" s="62">
        <f>+'Indice PondENGHO'!BE31</f>
        <v>228.14457702636719</v>
      </c>
      <c r="AY32" s="62">
        <f>+'Indice PondENGHO'!BF31</f>
        <v>237.33547973632813</v>
      </c>
      <c r="AZ32" s="62">
        <f>+'Indice PondENGHO'!BG31</f>
        <v>247.37533569335938</v>
      </c>
      <c r="BA32" s="62">
        <f>+'Indice PondENGHO'!BH31</f>
        <v>203.130615234375</v>
      </c>
      <c r="BB32" s="62">
        <f>+'Indice PondENGHO'!BI31</f>
        <v>204.93122863769531</v>
      </c>
      <c r="BC32" s="62">
        <f>+'Indice PondENGHO'!BJ31</f>
        <v>202.10980224609375</v>
      </c>
      <c r="BD32" s="62">
        <f>+'Indice PondENGHO'!BK31</f>
        <v>214.30690002441406</v>
      </c>
      <c r="BE32" s="62">
        <f t="shared" si="1"/>
        <v>219.34939575195313</v>
      </c>
      <c r="BG32" s="63">
        <f t="shared" ref="BG32:BR32" si="94">+AE$1*(AE32-AE20)/$AQ20</f>
        <v>21.602891182608431</v>
      </c>
      <c r="BH32" s="63">
        <f t="shared" si="94"/>
        <v>0.75704800925188398</v>
      </c>
      <c r="BI32" s="63">
        <f t="shared" si="94"/>
        <v>3.0948807082355763</v>
      </c>
      <c r="BJ32" s="63">
        <f t="shared" si="94"/>
        <v>10.351178778785295</v>
      </c>
      <c r="BK32" s="63">
        <f t="shared" si="94"/>
        <v>2.3351064690986512</v>
      </c>
      <c r="BL32" s="63">
        <f t="shared" si="94"/>
        <v>2.7004325075927302</v>
      </c>
      <c r="BM32" s="63">
        <f t="shared" si="94"/>
        <v>7.3513857225644994</v>
      </c>
      <c r="BN32" s="63">
        <f t="shared" si="94"/>
        <v>3.1713041969267297</v>
      </c>
      <c r="BO32" s="63">
        <f t="shared" si="94"/>
        <v>3.6569695488564666</v>
      </c>
      <c r="BP32" s="63">
        <f t="shared" si="94"/>
        <v>0.71248989235260252</v>
      </c>
      <c r="BQ32" s="63">
        <f t="shared" si="94"/>
        <v>2.1128936003849033</v>
      </c>
      <c r="BR32" s="63">
        <f t="shared" si="94"/>
        <v>2.2021564576286603</v>
      </c>
      <c r="BS32" s="63">
        <f t="shared" si="46"/>
        <v>60.048737074286429</v>
      </c>
      <c r="BT32" s="55">
        <f t="shared" si="47"/>
        <v>58.187632713722273</v>
      </c>
      <c r="BV32" s="63">
        <f t="shared" si="7"/>
        <v>9.6525158892747722</v>
      </c>
      <c r="BW32" s="63">
        <f t="shared" si="8"/>
        <v>0.62779835333092604</v>
      </c>
      <c r="BX32" s="63">
        <f t="shared" si="9"/>
        <v>2.364612276386485</v>
      </c>
      <c r="BY32" s="63">
        <f t="shared" si="10"/>
        <v>10.048910508267156</v>
      </c>
      <c r="BZ32" s="63">
        <f t="shared" si="11"/>
        <v>3.9653144099344155</v>
      </c>
      <c r="CA32" s="63">
        <f t="shared" si="12"/>
        <v>5.0180574167003824</v>
      </c>
      <c r="CB32" s="63">
        <f t="shared" si="13"/>
        <v>10.994778926046523</v>
      </c>
      <c r="CC32" s="63">
        <f t="shared" si="14"/>
        <v>2.8558028166806477</v>
      </c>
      <c r="CD32" s="63">
        <f t="shared" si="15"/>
        <v>4.589147785231332</v>
      </c>
      <c r="CE32" s="63">
        <f t="shared" si="16"/>
        <v>1.6587335247437482</v>
      </c>
      <c r="CF32" s="63">
        <f t="shared" si="17"/>
        <v>3.8052270057419073</v>
      </c>
      <c r="CG32" s="63">
        <f t="shared" si="18"/>
        <v>2.9286704844941753</v>
      </c>
      <c r="CH32" s="63">
        <f t="shared" si="48"/>
        <v>58.509569396832468</v>
      </c>
      <c r="CI32" s="55">
        <f t="shared" si="49"/>
        <v>56.72921538805393</v>
      </c>
      <c r="CK32" s="63">
        <f t="shared" si="50"/>
        <v>20.933347792694875</v>
      </c>
      <c r="CL32" s="63">
        <f t="shared" si="51"/>
        <v>0.73358464566053838</v>
      </c>
      <c r="CM32" s="63">
        <f t="shared" si="52"/>
        <v>2.9989603564986607</v>
      </c>
      <c r="CN32" s="63">
        <f t="shared" si="53"/>
        <v>10.030362307019299</v>
      </c>
      <c r="CO32" s="63">
        <f t="shared" si="54"/>
        <v>2.2627339756248124</v>
      </c>
      <c r="CP32" s="63">
        <f t="shared" si="55"/>
        <v>2.616737379932133</v>
      </c>
      <c r="CQ32" s="63">
        <f t="shared" si="56"/>
        <v>7.1235425290011074</v>
      </c>
      <c r="CR32" s="63">
        <f t="shared" si="57"/>
        <v>3.0730152343749579</v>
      </c>
      <c r="CS32" s="63">
        <f t="shared" si="58"/>
        <v>3.5436282480159944</v>
      </c>
      <c r="CT32" s="63">
        <f t="shared" si="59"/>
        <v>0.69040752875726341</v>
      </c>
      <c r="CU32" s="63">
        <f t="shared" si="60"/>
        <v>2.0474082016125732</v>
      </c>
      <c r="CV32" s="63">
        <f t="shared" si="61"/>
        <v>2.1339045145300566</v>
      </c>
      <c r="CW32" s="63">
        <f t="shared" si="62"/>
        <v>58.187632713722273</v>
      </c>
      <c r="CX32" s="63"/>
      <c r="CY32" s="63"/>
      <c r="CZ32" s="63">
        <f t="shared" si="63"/>
        <v>9.358805039315941</v>
      </c>
      <c r="DA32" s="63">
        <f t="shared" si="64"/>
        <v>0.60869543860125808</v>
      </c>
      <c r="DB32" s="63">
        <f t="shared" si="65"/>
        <v>2.2926608505108481</v>
      </c>
      <c r="DC32" s="63">
        <f t="shared" si="66"/>
        <v>9.7431379946137096</v>
      </c>
      <c r="DD32" s="63">
        <f t="shared" si="67"/>
        <v>3.8446561402091182</v>
      </c>
      <c r="DE32" s="63">
        <f t="shared" si="68"/>
        <v>4.865365835986287</v>
      </c>
      <c r="DF32" s="63">
        <f t="shared" si="69"/>
        <v>10.660225126755011</v>
      </c>
      <c r="DG32" s="63">
        <f t="shared" si="70"/>
        <v>2.7689052365861055</v>
      </c>
      <c r="DH32" s="63">
        <f t="shared" si="71"/>
        <v>4.4495072488107024</v>
      </c>
      <c r="DI32" s="63">
        <f t="shared" si="72"/>
        <v>1.6082608770945457</v>
      </c>
      <c r="DJ32" s="63">
        <f t="shared" si="73"/>
        <v>3.6894399434916814</v>
      </c>
      <c r="DK32" s="63">
        <f t="shared" si="74"/>
        <v>2.8395556560787254</v>
      </c>
      <c r="DL32" s="63">
        <f t="shared" si="75"/>
        <v>56.729215388053937</v>
      </c>
      <c r="DM32" s="63">
        <f t="shared" si="76"/>
        <v>56.72921538805393</v>
      </c>
      <c r="DN32" s="63"/>
      <c r="DO32" s="61">
        <f t="shared" si="2"/>
        <v>43586</v>
      </c>
      <c r="DP32" s="63">
        <f t="shared" si="77"/>
        <v>11.574542753378934</v>
      </c>
      <c r="DQ32" s="63">
        <f t="shared" si="21"/>
        <v>0.1248892070592803</v>
      </c>
      <c r="DR32" s="63">
        <f t="shared" si="22"/>
        <v>0.70629950598781255</v>
      </c>
      <c r="DS32" s="63">
        <f t="shared" si="23"/>
        <v>0.28722431240558954</v>
      </c>
      <c r="DT32" s="63">
        <f t="shared" si="24"/>
        <v>-1.5819221645843058</v>
      </c>
      <c r="DU32" s="63">
        <f t="shared" si="25"/>
        <v>-2.2486284560541541</v>
      </c>
      <c r="DV32" s="63">
        <f t="shared" si="26"/>
        <v>-3.5366825977539031</v>
      </c>
      <c r="DW32" s="63">
        <f t="shared" si="27"/>
        <v>0.30410999778885239</v>
      </c>
      <c r="DX32" s="63">
        <f t="shared" si="28"/>
        <v>-0.90587900079470796</v>
      </c>
      <c r="DY32" s="63">
        <f t="shared" si="29"/>
        <v>-0.91785334833728227</v>
      </c>
      <c r="DZ32" s="63">
        <f t="shared" si="30"/>
        <v>-1.6420317418791082</v>
      </c>
      <c r="EA32" s="63">
        <f t="shared" si="31"/>
        <v>-0.70565114154866881</v>
      </c>
      <c r="EB32" s="63">
        <f t="shared" si="32"/>
        <v>1.4584173256683357</v>
      </c>
      <c r="EC32" s="63"/>
      <c r="ED32" s="81">
        <f>+'Infla Interanual PondENGHO'!CI33</f>
        <v>1.4584173256683375E-2</v>
      </c>
      <c r="EE32" s="55">
        <f t="shared" si="78"/>
        <v>1.4584173256683375</v>
      </c>
    </row>
    <row r="33" spans="1:135" x14ac:dyDescent="0.2">
      <c r="A33" s="61">
        <f>+'Indice PondENGHO'!A32</f>
        <v>43617</v>
      </c>
      <c r="B33" s="55">
        <f>+'Indice PondENGHO'!B32</f>
        <v>6</v>
      </c>
      <c r="C33" s="55">
        <f>+'Indice PondENGHO'!C32</f>
        <v>2019</v>
      </c>
      <c r="D33" s="62">
        <f>+'Indice PondENGHO'!BL32</f>
        <v>226.01092529296875</v>
      </c>
      <c r="E33" s="62">
        <f>+'Indice PondENGHO'!BM32</f>
        <v>226.2735595703125</v>
      </c>
      <c r="F33" s="62">
        <f>+'Indice PondENGHO'!BN32</f>
        <v>226.25730895996094</v>
      </c>
      <c r="G33" s="62">
        <f>+'Indice PondENGHO'!BO32</f>
        <v>226.06004333496094</v>
      </c>
      <c r="H33" s="62">
        <f>+'Indice PondENGHO'!BP32</f>
        <v>225.48321533203125</v>
      </c>
      <c r="I33" s="62">
        <f>+'Indice PondENGHO'!CD32</f>
        <v>225.93571472167969</v>
      </c>
      <c r="K33" s="63">
        <f t="shared" si="33"/>
        <v>6.8900931256678861</v>
      </c>
      <c r="L33" s="63">
        <f t="shared" si="34"/>
        <v>8.7196018850376866</v>
      </c>
      <c r="M33" s="63">
        <f t="shared" si="35"/>
        <v>9.9077804016762183</v>
      </c>
      <c r="N33" s="63">
        <f t="shared" si="36"/>
        <v>12.452518938813157</v>
      </c>
      <c r="O33" s="63">
        <f t="shared" si="37"/>
        <v>17.894396483408919</v>
      </c>
      <c r="P33" s="63">
        <f t="shared" si="38"/>
        <v>55.864390834603867</v>
      </c>
      <c r="Q33" s="63">
        <f t="shared" si="39"/>
        <v>55.864480250782393</v>
      </c>
      <c r="S33" s="62">
        <f>+'Indice PondENGHO'!D32</f>
        <v>226.81719970703125</v>
      </c>
      <c r="T33" s="62">
        <f>+'Indice PondENGHO'!P32</f>
        <v>226.670654296875</v>
      </c>
      <c r="U33" s="62">
        <f>+'Indice PondENGHO'!AB32</f>
        <v>226.45173645019531</v>
      </c>
      <c r="V33" s="62">
        <f>+'Indice PondENGHO'!AN32</f>
        <v>226.31134033203125</v>
      </c>
      <c r="W33" s="62">
        <f>+'Indice PondENGHO'!AZ32</f>
        <v>226.1483154296875</v>
      </c>
      <c r="Y33" s="63">
        <f t="shared" si="40"/>
        <v>20.585620302816061</v>
      </c>
      <c r="Z33" s="63">
        <f t="shared" si="41"/>
        <v>16.426439512905379</v>
      </c>
      <c r="AA33" s="63">
        <f t="shared" si="42"/>
        <v>14.999247163523334</v>
      </c>
      <c r="AB33" s="63">
        <f t="shared" si="43"/>
        <v>12.441342047471185</v>
      </c>
      <c r="AC33" s="63">
        <f t="shared" si="44"/>
        <v>9.2303240885312672</v>
      </c>
      <c r="AE33" s="62">
        <f>+'Indice PondENGHO'!D32</f>
        <v>226.81719970703125</v>
      </c>
      <c r="AF33" s="62">
        <f>+'Indice PondENGHO'!E32</f>
        <v>187.47299194335938</v>
      </c>
      <c r="AG33" s="62">
        <f>+'Indice PondENGHO'!F32</f>
        <v>185.00831604003906</v>
      </c>
      <c r="AH33" s="62">
        <f>+'Indice PondENGHO'!G32</f>
        <v>287.82098388671875</v>
      </c>
      <c r="AI33" s="62">
        <f>+'Indice PondENGHO'!H32</f>
        <v>216.82391357421875</v>
      </c>
      <c r="AJ33" s="62">
        <f>+'Indice PondENGHO'!I32</f>
        <v>238.61268615722656</v>
      </c>
      <c r="AK33" s="62">
        <f>+'Indice PondENGHO'!J32</f>
        <v>241.46394348144531</v>
      </c>
      <c r="AL33" s="62">
        <f>+'Indice PondENGHO'!K32</f>
        <v>265.48855590820313</v>
      </c>
      <c r="AM33" s="62">
        <f>+'Indice PondENGHO'!L32</f>
        <v>211.08749389648438</v>
      </c>
      <c r="AN33" s="62">
        <f>+'Indice PondENGHO'!M32</f>
        <v>211.90484619140625</v>
      </c>
      <c r="AO33" s="62">
        <f>+'Indice PondENGHO'!N32</f>
        <v>208.27517700195313</v>
      </c>
      <c r="AP33" s="62">
        <f>+'Indice PondENGHO'!O32</f>
        <v>220.14381408691406</v>
      </c>
      <c r="AQ33" s="62">
        <f t="shared" si="0"/>
        <v>226.01092529296875</v>
      </c>
      <c r="AR33" s="62"/>
      <c r="AS33" s="62">
        <f>+'Indice PondENGHO'!AZ32</f>
        <v>226.1483154296875</v>
      </c>
      <c r="AT33" s="62">
        <f>+'Indice PondENGHO'!BA32</f>
        <v>187.61248779296875</v>
      </c>
      <c r="AU33" s="62">
        <f>+'Indice PondENGHO'!BB32</f>
        <v>187.04280090332031</v>
      </c>
      <c r="AV33" s="62">
        <f>+'Indice PondENGHO'!BC32</f>
        <v>278.1507568359375</v>
      </c>
      <c r="AW33" s="62">
        <f>+'Indice PondENGHO'!BD32</f>
        <v>218.99546813964844</v>
      </c>
      <c r="AX33" s="62">
        <f>+'Indice PondENGHO'!BE32</f>
        <v>235.70028686523438</v>
      </c>
      <c r="AY33" s="62">
        <f>+'Indice PondENGHO'!BF32</f>
        <v>241.12867736816406</v>
      </c>
      <c r="AZ33" s="62">
        <f>+'Indice PondENGHO'!BG32</f>
        <v>265.290771484375</v>
      </c>
      <c r="BA33" s="62">
        <f>+'Indice PondENGHO'!BH32</f>
        <v>209.99302673339844</v>
      </c>
      <c r="BB33" s="62">
        <f>+'Indice PondENGHO'!BI32</f>
        <v>212.02726745605469</v>
      </c>
      <c r="BC33" s="62">
        <f>+'Indice PondENGHO'!BJ32</f>
        <v>207.02444458007813</v>
      </c>
      <c r="BD33" s="62">
        <f>+'Indice PondENGHO'!BK32</f>
        <v>218.49009704589844</v>
      </c>
      <c r="BE33" s="62">
        <f t="shared" si="1"/>
        <v>225.48321533203125</v>
      </c>
      <c r="BG33" s="63">
        <f t="shared" ref="BG33:BR33" si="95">+AE$1*(AE33-AE21)/$AQ21</f>
        <v>20.585620302816061</v>
      </c>
      <c r="BH33" s="63">
        <f t="shared" si="95"/>
        <v>0.78624920021978573</v>
      </c>
      <c r="BI33" s="63">
        <f t="shared" si="95"/>
        <v>3.0689789205421278</v>
      </c>
      <c r="BJ33" s="63">
        <f t="shared" si="95"/>
        <v>10.315522315552881</v>
      </c>
      <c r="BK33" s="63">
        <f t="shared" si="95"/>
        <v>2.2969392638941675</v>
      </c>
      <c r="BL33" s="63">
        <f t="shared" si="95"/>
        <v>2.6830025440767931</v>
      </c>
      <c r="BM33" s="63">
        <f t="shared" si="95"/>
        <v>6.7513911975818468</v>
      </c>
      <c r="BN33" s="63">
        <f t="shared" si="95"/>
        <v>3.6232013262664178</v>
      </c>
      <c r="BO33" s="63">
        <f t="shared" si="95"/>
        <v>3.7116813791606869</v>
      </c>
      <c r="BP33" s="63">
        <f t="shared" si="95"/>
        <v>0.71668743177007554</v>
      </c>
      <c r="BQ33" s="63">
        <f t="shared" si="95"/>
        <v>2.0937368342584333</v>
      </c>
      <c r="BR33" s="63">
        <f t="shared" si="95"/>
        <v>2.133146924697626</v>
      </c>
      <c r="BS33" s="63">
        <f t="shared" si="46"/>
        <v>58.766157640836909</v>
      </c>
      <c r="BT33" s="55">
        <f t="shared" si="47"/>
        <v>56.698814294815492</v>
      </c>
      <c r="BV33" s="63">
        <f t="shared" si="7"/>
        <v>9.2303240885312672</v>
      </c>
      <c r="BW33" s="63">
        <f t="shared" si="8"/>
        <v>0.65218780427599476</v>
      </c>
      <c r="BX33" s="63">
        <f t="shared" si="9"/>
        <v>2.3103227249894225</v>
      </c>
      <c r="BY33" s="63">
        <f t="shared" si="10"/>
        <v>9.9329300855934299</v>
      </c>
      <c r="BZ33" s="63">
        <f t="shared" si="11"/>
        <v>3.8951926034449933</v>
      </c>
      <c r="CA33" s="63">
        <f t="shared" si="12"/>
        <v>4.911275069366619</v>
      </c>
      <c r="CB33" s="63">
        <f t="shared" si="13"/>
        <v>10.105922230972135</v>
      </c>
      <c r="CC33" s="63">
        <f t="shared" si="14"/>
        <v>3.2951928502981733</v>
      </c>
      <c r="CD33" s="63">
        <f t="shared" si="15"/>
        <v>4.5822929370157572</v>
      </c>
      <c r="CE33" s="63">
        <f t="shared" si="16"/>
        <v>1.6821115029526168</v>
      </c>
      <c r="CF33" s="63">
        <f t="shared" si="17"/>
        <v>3.7321921279445096</v>
      </c>
      <c r="CG33" s="63">
        <f t="shared" si="18"/>
        <v>2.8250924562926594</v>
      </c>
      <c r="CH33" s="63">
        <f t="shared" si="48"/>
        <v>57.15503648167757</v>
      </c>
      <c r="CI33" s="55">
        <f t="shared" si="49"/>
        <v>55.270473801196452</v>
      </c>
      <c r="CK33" s="63">
        <f t="shared" si="50"/>
        <v>19.861435723370686</v>
      </c>
      <c r="CL33" s="63">
        <f t="shared" si="51"/>
        <v>0.7585896233877707</v>
      </c>
      <c r="CM33" s="63">
        <f t="shared" si="52"/>
        <v>2.961014857462839</v>
      </c>
      <c r="CN33" s="63">
        <f t="shared" si="53"/>
        <v>9.9526310312505988</v>
      </c>
      <c r="CO33" s="63">
        <f t="shared" si="54"/>
        <v>2.2161348980132316</v>
      </c>
      <c r="CP33" s="63">
        <f t="shared" si="55"/>
        <v>2.5886168009973223</v>
      </c>
      <c r="CQ33" s="63">
        <f t="shared" si="56"/>
        <v>6.513883008701904</v>
      </c>
      <c r="CR33" s="63">
        <f t="shared" si="57"/>
        <v>3.495740191255138</v>
      </c>
      <c r="CS33" s="63">
        <f t="shared" si="58"/>
        <v>3.5811075912901793</v>
      </c>
      <c r="CT33" s="63">
        <f t="shared" si="59"/>
        <v>0.69147497867245389</v>
      </c>
      <c r="CU33" s="63">
        <f t="shared" si="60"/>
        <v>2.020080956685518</v>
      </c>
      <c r="CV33" s="63">
        <f t="shared" si="61"/>
        <v>2.058104633727845</v>
      </c>
      <c r="CW33" s="63">
        <f t="shared" si="62"/>
        <v>56.698814294815477</v>
      </c>
      <c r="CX33" s="63"/>
      <c r="CY33" s="63"/>
      <c r="CZ33" s="63">
        <f t="shared" si="63"/>
        <v>8.9259742818161865</v>
      </c>
      <c r="DA33" s="63">
        <f t="shared" si="64"/>
        <v>0.63068333376450314</v>
      </c>
      <c r="DB33" s="63">
        <f t="shared" si="65"/>
        <v>2.2341448716382439</v>
      </c>
      <c r="DC33" s="63">
        <f t="shared" si="66"/>
        <v>9.605413378415081</v>
      </c>
      <c r="DD33" s="63">
        <f t="shared" si="67"/>
        <v>3.766757122241307</v>
      </c>
      <c r="DE33" s="63">
        <f t="shared" si="68"/>
        <v>4.7493364847893389</v>
      </c>
      <c r="DF33" s="63">
        <f t="shared" si="69"/>
        <v>9.772701485072691</v>
      </c>
      <c r="DG33" s="63">
        <f t="shared" si="70"/>
        <v>3.1865410524351643</v>
      </c>
      <c r="DH33" s="63">
        <f t="shared" si="71"/>
        <v>4.4312018207866481</v>
      </c>
      <c r="DI33" s="63">
        <f t="shared" si="72"/>
        <v>1.6266475446033166</v>
      </c>
      <c r="DJ33" s="63">
        <f t="shared" si="73"/>
        <v>3.6091312319381812</v>
      </c>
      <c r="DK33" s="63">
        <f t="shared" si="74"/>
        <v>2.7319411936957994</v>
      </c>
      <c r="DL33" s="63">
        <f t="shared" si="75"/>
        <v>55.270473801196452</v>
      </c>
      <c r="DM33" s="63">
        <f t="shared" si="76"/>
        <v>55.270473801196452</v>
      </c>
      <c r="DN33" s="63"/>
      <c r="DO33" s="61">
        <f t="shared" si="2"/>
        <v>43617</v>
      </c>
      <c r="DP33" s="63">
        <f t="shared" si="77"/>
        <v>10.9354614415545</v>
      </c>
      <c r="DQ33" s="63">
        <f t="shared" si="21"/>
        <v>0.12790628962326756</v>
      </c>
      <c r="DR33" s="63">
        <f t="shared" si="22"/>
        <v>0.72686998582459506</v>
      </c>
      <c r="DS33" s="63">
        <f t="shared" si="23"/>
        <v>0.34721765283551775</v>
      </c>
      <c r="DT33" s="63">
        <f t="shared" si="24"/>
        <v>-1.5506222242280754</v>
      </c>
      <c r="DU33" s="63">
        <f t="shared" si="25"/>
        <v>-2.1607196837920166</v>
      </c>
      <c r="DV33" s="63">
        <f t="shared" si="26"/>
        <v>-3.258818476370787</v>
      </c>
      <c r="DW33" s="63">
        <f t="shared" si="27"/>
        <v>0.30919913881997374</v>
      </c>
      <c r="DX33" s="63">
        <f t="shared" si="28"/>
        <v>-0.85009422949646885</v>
      </c>
      <c r="DY33" s="63">
        <f t="shared" si="29"/>
        <v>-0.93517256593086273</v>
      </c>
      <c r="DZ33" s="63">
        <f t="shared" si="30"/>
        <v>-1.5890502752526632</v>
      </c>
      <c r="EA33" s="63">
        <f t="shared" si="31"/>
        <v>-0.67383655996795433</v>
      </c>
      <c r="EB33" s="63">
        <f t="shared" si="32"/>
        <v>1.4283404936190252</v>
      </c>
      <c r="EC33" s="63"/>
      <c r="ED33" s="81">
        <f>+'Infla Interanual PondENGHO'!CI34</f>
        <v>1.4283404936190403E-2</v>
      </c>
      <c r="EE33" s="55">
        <f t="shared" si="78"/>
        <v>1.4283404936190403</v>
      </c>
    </row>
    <row r="34" spans="1:135" x14ac:dyDescent="0.2">
      <c r="A34" s="61">
        <f>+'Indice PondENGHO'!A33</f>
        <v>43647</v>
      </c>
      <c r="B34" s="55">
        <f>+'Indice PondENGHO'!B33</f>
        <v>7</v>
      </c>
      <c r="C34" s="55">
        <f>+'Indice PondENGHO'!C33</f>
        <v>2019</v>
      </c>
      <c r="D34" s="62">
        <f>+'Indice PondENGHO'!BL33</f>
        <v>231.58572387695313</v>
      </c>
      <c r="E34" s="62">
        <f>+'Indice PondENGHO'!BM33</f>
        <v>231.83131408691406</v>
      </c>
      <c r="F34" s="62">
        <f>+'Indice PondENGHO'!BN33</f>
        <v>231.93060302734375</v>
      </c>
      <c r="G34" s="62">
        <f>+'Indice PondENGHO'!BO33</f>
        <v>231.68183898925781</v>
      </c>
      <c r="H34" s="62">
        <f>+'Indice PondENGHO'!BP33</f>
        <v>231.07911682128906</v>
      </c>
      <c r="I34" s="62">
        <f>+'Indice PondENGHO'!CD33</f>
        <v>231.54254150390625</v>
      </c>
      <c r="K34" s="63">
        <f t="shared" si="33"/>
        <v>6.6920968782196395</v>
      </c>
      <c r="L34" s="63">
        <f t="shared" si="34"/>
        <v>8.4805954165757775</v>
      </c>
      <c r="M34" s="63">
        <f t="shared" si="35"/>
        <v>9.657396756960873</v>
      </c>
      <c r="N34" s="63">
        <f t="shared" si="36"/>
        <v>12.138830151000317</v>
      </c>
      <c r="O34" s="63">
        <f t="shared" si="37"/>
        <v>17.478292580800943</v>
      </c>
      <c r="P34" s="63">
        <f t="shared" si="38"/>
        <v>54.447211783557549</v>
      </c>
      <c r="Q34" s="63">
        <f t="shared" si="39"/>
        <v>54.447257462986599</v>
      </c>
      <c r="S34" s="62">
        <f>+'Indice PondENGHO'!D33</f>
        <v>232.91299438476563</v>
      </c>
      <c r="T34" s="62">
        <f>+'Indice PondENGHO'!P33</f>
        <v>232.88430786132813</v>
      </c>
      <c r="U34" s="62">
        <f>+'Indice PondENGHO'!AB33</f>
        <v>232.75849914550781</v>
      </c>
      <c r="V34" s="62">
        <f>+'Indice PondENGHO'!AN33</f>
        <v>232.66554260253906</v>
      </c>
      <c r="W34" s="62">
        <f>+'Indice PondENGHO'!AZ33</f>
        <v>232.58599853515625</v>
      </c>
      <c r="Y34" s="63">
        <f t="shared" si="40"/>
        <v>19.765413440151516</v>
      </c>
      <c r="Z34" s="63">
        <f t="shared" si="41"/>
        <v>15.815609132912984</v>
      </c>
      <c r="AA34" s="63">
        <f t="shared" si="42"/>
        <v>14.47027022067569</v>
      </c>
      <c r="AB34" s="63">
        <f t="shared" si="43"/>
        <v>12.019911087114636</v>
      </c>
      <c r="AC34" s="63">
        <f t="shared" si="44"/>
        <v>8.9425675755412399</v>
      </c>
      <c r="AE34" s="62">
        <f>+'Indice PondENGHO'!D33</f>
        <v>232.91299438476563</v>
      </c>
      <c r="AF34" s="62">
        <f>+'Indice PondENGHO'!E33</f>
        <v>189.6851806640625</v>
      </c>
      <c r="AG34" s="62">
        <f>+'Indice PondENGHO'!F33</f>
        <v>189.09783935546875</v>
      </c>
      <c r="AH34" s="62">
        <f>+'Indice PondENGHO'!G33</f>
        <v>293.77133178710938</v>
      </c>
      <c r="AI34" s="62">
        <f>+'Indice PondENGHO'!H33</f>
        <v>221.13883972167969</v>
      </c>
      <c r="AJ34" s="62">
        <f>+'Indice PondENGHO'!I33</f>
        <v>248.41879272460938</v>
      </c>
      <c r="AK34" s="62">
        <f>+'Indice PondENGHO'!J33</f>
        <v>245.04191589355469</v>
      </c>
      <c r="AL34" s="62">
        <f>+'Indice PondENGHO'!K33</f>
        <v>268.26327514648438</v>
      </c>
      <c r="AM34" s="62">
        <f>+'Indice PondENGHO'!L33</f>
        <v>217.69377136230469</v>
      </c>
      <c r="AN34" s="62">
        <f>+'Indice PondENGHO'!M33</f>
        <v>217.98985290527344</v>
      </c>
      <c r="AO34" s="62">
        <f>+'Indice PondENGHO'!N33</f>
        <v>214.60284423828125</v>
      </c>
      <c r="AP34" s="62">
        <f>+'Indice PondENGHO'!O33</f>
        <v>226.16712951660156</v>
      </c>
      <c r="AQ34" s="62">
        <f t="shared" si="0"/>
        <v>231.58572387695313</v>
      </c>
      <c r="AR34" s="62"/>
      <c r="AS34" s="62">
        <f>+'Indice PondENGHO'!AZ33</f>
        <v>232.58599853515625</v>
      </c>
      <c r="AT34" s="62">
        <f>+'Indice PondENGHO'!BA33</f>
        <v>189.80693054199219</v>
      </c>
      <c r="AU34" s="62">
        <f>+'Indice PondENGHO'!BB33</f>
        <v>191.62361145019531</v>
      </c>
      <c r="AV34" s="62">
        <f>+'Indice PondENGHO'!BC33</f>
        <v>284.41445922851563</v>
      </c>
      <c r="AW34" s="62">
        <f>+'Indice PondENGHO'!BD33</f>
        <v>222.97779846191406</v>
      </c>
      <c r="AX34" s="62">
        <f>+'Indice PondENGHO'!BE33</f>
        <v>245.32405090332031</v>
      </c>
      <c r="AY34" s="62">
        <f>+'Indice PondENGHO'!BF33</f>
        <v>243.81016540527344</v>
      </c>
      <c r="AZ34" s="62">
        <f>+'Indice PondENGHO'!BG33</f>
        <v>267.29769897460938</v>
      </c>
      <c r="BA34" s="62">
        <f>+'Indice PondENGHO'!BH33</f>
        <v>216.60475158691406</v>
      </c>
      <c r="BB34" s="62">
        <f>+'Indice PondENGHO'!BI33</f>
        <v>218.20188903808594</v>
      </c>
      <c r="BC34" s="62">
        <f>+'Indice PondENGHO'!BJ33</f>
        <v>212.9105224609375</v>
      </c>
      <c r="BD34" s="62">
        <f>+'Indice PondENGHO'!BK33</f>
        <v>224.51797485351563</v>
      </c>
      <c r="BE34" s="62">
        <f t="shared" si="1"/>
        <v>231.07911682128906</v>
      </c>
      <c r="BG34" s="63">
        <f t="shared" ref="BG34:BR34" si="96">+AE$1*(AE34-AE22)/$AQ22</f>
        <v>19.765413440151516</v>
      </c>
      <c r="BH34" s="63">
        <f t="shared" si="96"/>
        <v>0.73255219534164129</v>
      </c>
      <c r="BI34" s="63">
        <f t="shared" si="96"/>
        <v>3.0395528001930932</v>
      </c>
      <c r="BJ34" s="63">
        <f t="shared" si="96"/>
        <v>10.320969685916882</v>
      </c>
      <c r="BK34" s="63">
        <f t="shared" si="96"/>
        <v>2.2003730766871428</v>
      </c>
      <c r="BL34" s="63">
        <f t="shared" si="96"/>
        <v>2.7444858376906214</v>
      </c>
      <c r="BM34" s="63">
        <f t="shared" si="96"/>
        <v>6.2029174668759053</v>
      </c>
      <c r="BN34" s="63">
        <f t="shared" si="96"/>
        <v>3.5006728204869866</v>
      </c>
      <c r="BO34" s="63">
        <f t="shared" si="96"/>
        <v>3.6106666401748475</v>
      </c>
      <c r="BP34" s="63">
        <f t="shared" si="96"/>
        <v>0.71509192092239338</v>
      </c>
      <c r="BQ34" s="63">
        <f t="shared" si="96"/>
        <v>2.0846485795291776</v>
      </c>
      <c r="BR34" s="63">
        <f t="shared" si="96"/>
        <v>2.0755566459849923</v>
      </c>
      <c r="BS34" s="63">
        <f t="shared" si="46"/>
        <v>56.992901109955184</v>
      </c>
      <c r="BT34" s="55">
        <f t="shared" si="47"/>
        <v>54.969569107216842</v>
      </c>
      <c r="BV34" s="63">
        <f t="shared" si="7"/>
        <v>8.9425675755412399</v>
      </c>
      <c r="BW34" s="63">
        <f t="shared" si="8"/>
        <v>0.61109688802748274</v>
      </c>
      <c r="BX34" s="63">
        <f t="shared" si="9"/>
        <v>2.3237696842470306</v>
      </c>
      <c r="BY34" s="63">
        <f t="shared" si="10"/>
        <v>10.065684887971889</v>
      </c>
      <c r="BZ34" s="63">
        <f t="shared" si="11"/>
        <v>3.7267169806210041</v>
      </c>
      <c r="CA34" s="63">
        <f t="shared" si="12"/>
        <v>5.0560890656111441</v>
      </c>
      <c r="CB34" s="63">
        <f t="shared" si="13"/>
        <v>9.2723882011717755</v>
      </c>
      <c r="CC34" s="63">
        <f t="shared" si="14"/>
        <v>3.194430462397206</v>
      </c>
      <c r="CD34" s="63">
        <f t="shared" si="15"/>
        <v>4.4671965943915435</v>
      </c>
      <c r="CE34" s="63">
        <f t="shared" si="16"/>
        <v>1.6730712186634422</v>
      </c>
      <c r="CF34" s="63">
        <f t="shared" si="17"/>
        <v>3.7196391303813048</v>
      </c>
      <c r="CG34" s="63">
        <f t="shared" si="18"/>
        <v>2.7530453063869174</v>
      </c>
      <c r="CH34" s="63">
        <f t="shared" si="48"/>
        <v>55.80569599541198</v>
      </c>
      <c r="CI34" s="55">
        <f t="shared" si="49"/>
        <v>54.053575117948526</v>
      </c>
      <c r="CK34" s="63">
        <f t="shared" si="50"/>
        <v>19.063712126795711</v>
      </c>
      <c r="CL34" s="63">
        <f t="shared" si="51"/>
        <v>0.70654551255054421</v>
      </c>
      <c r="CM34" s="63">
        <f t="shared" si="52"/>
        <v>2.9316441951761543</v>
      </c>
      <c r="CN34" s="63">
        <f t="shared" si="53"/>
        <v>9.9545600479074174</v>
      </c>
      <c r="CO34" s="63">
        <f t="shared" si="54"/>
        <v>2.1222565888909588</v>
      </c>
      <c r="CP34" s="63">
        <f t="shared" si="55"/>
        <v>2.6470525448012441</v>
      </c>
      <c r="CQ34" s="63">
        <f t="shared" si="56"/>
        <v>5.9827047530703537</v>
      </c>
      <c r="CR34" s="63">
        <f t="shared" si="57"/>
        <v>3.3763937750117878</v>
      </c>
      <c r="CS34" s="63">
        <f t="shared" si="58"/>
        <v>3.4824826519586485</v>
      </c>
      <c r="CT34" s="63">
        <f t="shared" si="59"/>
        <v>0.68970510361140047</v>
      </c>
      <c r="CU34" s="63">
        <f t="shared" si="60"/>
        <v>2.0106404819717847</v>
      </c>
      <c r="CV34" s="63">
        <f t="shared" si="61"/>
        <v>2.0018713254708529</v>
      </c>
      <c r="CW34" s="63">
        <f t="shared" si="62"/>
        <v>54.969569107216842</v>
      </c>
      <c r="CX34" s="63"/>
      <c r="CY34" s="63"/>
      <c r="CZ34" s="63">
        <f t="shared" si="63"/>
        <v>8.661799473508756</v>
      </c>
      <c r="DA34" s="63">
        <f t="shared" si="64"/>
        <v>0.59191039466748718</v>
      </c>
      <c r="DB34" s="63">
        <f t="shared" si="65"/>
        <v>2.2508107271807014</v>
      </c>
      <c r="DC34" s="63">
        <f t="shared" si="66"/>
        <v>9.7496544842003114</v>
      </c>
      <c r="DD34" s="63">
        <f t="shared" si="67"/>
        <v>3.6097099527598968</v>
      </c>
      <c r="DE34" s="63">
        <f t="shared" si="68"/>
        <v>4.8973439939449781</v>
      </c>
      <c r="DF34" s="63">
        <f t="shared" si="69"/>
        <v>8.9812647833659209</v>
      </c>
      <c r="DG34" s="63">
        <f t="shared" si="70"/>
        <v>3.0941355336280791</v>
      </c>
      <c r="DH34" s="63">
        <f t="shared" si="71"/>
        <v>4.3269408682124348</v>
      </c>
      <c r="DI34" s="63">
        <f t="shared" si="72"/>
        <v>1.62054211819412</v>
      </c>
      <c r="DJ34" s="63">
        <f t="shared" si="73"/>
        <v>3.6028543244448841</v>
      </c>
      <c r="DK34" s="63">
        <f t="shared" si="74"/>
        <v>2.6666084638409546</v>
      </c>
      <c r="DL34" s="63">
        <f t="shared" si="75"/>
        <v>54.053575117948519</v>
      </c>
      <c r="DM34" s="63">
        <f t="shared" si="76"/>
        <v>54.053575117948526</v>
      </c>
      <c r="DN34" s="63"/>
      <c r="DO34" s="61">
        <f t="shared" si="2"/>
        <v>43647</v>
      </c>
      <c r="DP34" s="63">
        <f t="shared" si="77"/>
        <v>10.401912653286955</v>
      </c>
      <c r="DQ34" s="63">
        <f t="shared" si="21"/>
        <v>0.11463511788305702</v>
      </c>
      <c r="DR34" s="63">
        <f t="shared" si="22"/>
        <v>0.68083346799545286</v>
      </c>
      <c r="DS34" s="63">
        <f t="shared" si="23"/>
        <v>0.204905563707106</v>
      </c>
      <c r="DT34" s="63">
        <f t="shared" si="24"/>
        <v>-1.487453363868938</v>
      </c>
      <c r="DU34" s="63">
        <f t="shared" si="25"/>
        <v>-2.250291449143734</v>
      </c>
      <c r="DV34" s="63">
        <f t="shared" si="26"/>
        <v>-2.9985600302955673</v>
      </c>
      <c r="DW34" s="63">
        <f t="shared" si="27"/>
        <v>0.2822582413837087</v>
      </c>
      <c r="DX34" s="63">
        <f t="shared" si="28"/>
        <v>-0.84445821625378636</v>
      </c>
      <c r="DY34" s="63">
        <f t="shared" si="29"/>
        <v>-0.9308370145827195</v>
      </c>
      <c r="DZ34" s="63">
        <f t="shared" si="30"/>
        <v>-1.5922138424730994</v>
      </c>
      <c r="EA34" s="63">
        <f t="shared" si="31"/>
        <v>-0.66473713837010173</v>
      </c>
      <c r="EB34" s="63">
        <f t="shared" si="32"/>
        <v>0.91599398926832265</v>
      </c>
      <c r="EC34" s="63"/>
      <c r="ED34" s="81">
        <f>+'Infla Interanual PondENGHO'!CI35</f>
        <v>9.1599398926831554E-3</v>
      </c>
      <c r="EE34" s="55">
        <f t="shared" si="78"/>
        <v>0.91599398926831554</v>
      </c>
    </row>
    <row r="35" spans="1:135" x14ac:dyDescent="0.2">
      <c r="A35" s="61">
        <f>+'Indice PondENGHO'!A34</f>
        <v>43678</v>
      </c>
      <c r="B35" s="55">
        <f>+'Indice PondENGHO'!B34</f>
        <v>8</v>
      </c>
      <c r="C35" s="55">
        <f>+'Indice PondENGHO'!C34</f>
        <v>2019</v>
      </c>
      <c r="D35" s="62">
        <f>+'Indice PondENGHO'!BL34</f>
        <v>240.83682250976563</v>
      </c>
      <c r="E35" s="62">
        <f>+'Indice PondENGHO'!BM34</f>
        <v>240.93124389648438</v>
      </c>
      <c r="F35" s="62">
        <f>+'Indice PondENGHO'!BN34</f>
        <v>240.9910888671875</v>
      </c>
      <c r="G35" s="62">
        <f>+'Indice PondENGHO'!BO34</f>
        <v>240.77655029296875</v>
      </c>
      <c r="H35" s="62">
        <f>+'Indice PondENGHO'!BP34</f>
        <v>240.19607543945313</v>
      </c>
      <c r="I35" s="62">
        <f>+'Indice PondENGHO'!CD34</f>
        <v>240.6583251953125</v>
      </c>
      <c r="K35" s="63">
        <f t="shared" si="33"/>
        <v>6.7118882317885662</v>
      </c>
      <c r="L35" s="63">
        <f t="shared" si="34"/>
        <v>8.4854731892876618</v>
      </c>
      <c r="M35" s="63">
        <f t="shared" si="35"/>
        <v>9.6584259293100647</v>
      </c>
      <c r="N35" s="63">
        <f t="shared" si="36"/>
        <v>12.154207647535671</v>
      </c>
      <c r="O35" s="63">
        <f t="shared" si="37"/>
        <v>17.512671588926835</v>
      </c>
      <c r="P35" s="63">
        <f t="shared" si="38"/>
        <v>54.5226665868488</v>
      </c>
      <c r="Q35" s="63">
        <f t="shared" si="39"/>
        <v>54.52272721260676</v>
      </c>
      <c r="S35" s="62">
        <f>+'Indice PondENGHO'!D34</f>
        <v>243.38589477539063</v>
      </c>
      <c r="T35" s="62">
        <f>+'Indice PondENGHO'!P34</f>
        <v>243.15919494628906</v>
      </c>
      <c r="U35" s="62">
        <f>+'Indice PondENGHO'!AB34</f>
        <v>242.86398315429688</v>
      </c>
      <c r="V35" s="62">
        <f>+'Indice PondENGHO'!AN34</f>
        <v>242.65191650390625</v>
      </c>
      <c r="W35" s="62">
        <f>+'Indice PondENGHO'!AZ34</f>
        <v>242.42572021484375</v>
      </c>
      <c r="Y35" s="63">
        <f t="shared" si="40"/>
        <v>20.035047431153156</v>
      </c>
      <c r="Z35" s="63">
        <f t="shared" si="41"/>
        <v>16.021406110186664</v>
      </c>
      <c r="AA35" s="63">
        <f t="shared" si="42"/>
        <v>14.649367445532558</v>
      </c>
      <c r="AB35" s="63">
        <f t="shared" si="43"/>
        <v>12.167298754197908</v>
      </c>
      <c r="AC35" s="63">
        <f t="shared" si="44"/>
        <v>9.0505229909514284</v>
      </c>
      <c r="AE35" s="62">
        <f>+'Indice PondENGHO'!D34</f>
        <v>243.38589477539063</v>
      </c>
      <c r="AF35" s="62">
        <f>+'Indice PondENGHO'!E34</f>
        <v>198.69334411621094</v>
      </c>
      <c r="AG35" s="62">
        <f>+'Indice PondENGHO'!F34</f>
        <v>195.65580749511719</v>
      </c>
      <c r="AH35" s="62">
        <f>+'Indice PondENGHO'!G34</f>
        <v>300.27255249023438</v>
      </c>
      <c r="AI35" s="62">
        <f>+'Indice PondENGHO'!H34</f>
        <v>234.24351501464844</v>
      </c>
      <c r="AJ35" s="62">
        <f>+'Indice PondENGHO'!I34</f>
        <v>261.0052490234375</v>
      </c>
      <c r="AK35" s="62">
        <f>+'Indice PondENGHO'!J34</f>
        <v>254.21316528320313</v>
      </c>
      <c r="AL35" s="62">
        <f>+'Indice PondENGHO'!K34</f>
        <v>272.54190063476563</v>
      </c>
      <c r="AM35" s="62">
        <f>+'Indice PondENGHO'!L34</f>
        <v>226.19197082519531</v>
      </c>
      <c r="AN35" s="62">
        <f>+'Indice PondENGHO'!M34</f>
        <v>224.45201110839844</v>
      </c>
      <c r="AO35" s="62">
        <f>+'Indice PondENGHO'!N34</f>
        <v>222.56477355957031</v>
      </c>
      <c r="AP35" s="62">
        <f>+'Indice PondENGHO'!O34</f>
        <v>236.00212097167969</v>
      </c>
      <c r="AQ35" s="62">
        <f t="shared" si="0"/>
        <v>240.83682250976563</v>
      </c>
      <c r="AR35" s="62"/>
      <c r="AS35" s="62">
        <f>+'Indice PondENGHO'!AZ34</f>
        <v>242.42572021484375</v>
      </c>
      <c r="AT35" s="62">
        <f>+'Indice PondENGHO'!BA34</f>
        <v>198.80960083007813</v>
      </c>
      <c r="AU35" s="62">
        <f>+'Indice PondENGHO'!BB34</f>
        <v>198.3426513671875</v>
      </c>
      <c r="AV35" s="62">
        <f>+'Indice PondENGHO'!BC34</f>
        <v>290.2269287109375</v>
      </c>
      <c r="AW35" s="62">
        <f>+'Indice PondENGHO'!BD34</f>
        <v>235.85986328125</v>
      </c>
      <c r="AX35" s="62">
        <f>+'Indice PondENGHO'!BE34</f>
        <v>258.22491455078125</v>
      </c>
      <c r="AY35" s="62">
        <f>+'Indice PondENGHO'!BF34</f>
        <v>253.73844909667969</v>
      </c>
      <c r="AZ35" s="62">
        <f>+'Indice PondENGHO'!BG34</f>
        <v>271.29318237304688</v>
      </c>
      <c r="BA35" s="62">
        <f>+'Indice PondENGHO'!BH34</f>
        <v>225.7471923828125</v>
      </c>
      <c r="BB35" s="62">
        <f>+'Indice PondENGHO'!BI34</f>
        <v>224.10333251953125</v>
      </c>
      <c r="BC35" s="62">
        <f>+'Indice PondENGHO'!BJ34</f>
        <v>220.41029357910156</v>
      </c>
      <c r="BD35" s="62">
        <f>+'Indice PondENGHO'!BK34</f>
        <v>233.90400695800781</v>
      </c>
      <c r="BE35" s="62">
        <f t="shared" si="1"/>
        <v>240.19607543945313</v>
      </c>
      <c r="BG35" s="63">
        <f t="shared" ref="BG35:BR35" si="97">+AE$1*(AE35-AE23)/$AQ23</f>
        <v>20.035047431153156</v>
      </c>
      <c r="BH35" s="63">
        <f t="shared" si="97"/>
        <v>0.79722373970302296</v>
      </c>
      <c r="BI35" s="63">
        <f t="shared" si="97"/>
        <v>3.2085793464884582</v>
      </c>
      <c r="BJ35" s="63">
        <f t="shared" si="97"/>
        <v>9.5352979107290228</v>
      </c>
      <c r="BK35" s="63">
        <f t="shared" si="97"/>
        <v>2.3577880469706867</v>
      </c>
      <c r="BL35" s="63">
        <f t="shared" si="97"/>
        <v>2.8278616775310215</v>
      </c>
      <c r="BM35" s="63">
        <f t="shared" si="97"/>
        <v>6.1479175702616127</v>
      </c>
      <c r="BN35" s="63">
        <f t="shared" si="97"/>
        <v>2.8801202418036085</v>
      </c>
      <c r="BO35" s="63">
        <f t="shared" si="97"/>
        <v>3.6472448366099974</v>
      </c>
      <c r="BP35" s="63">
        <f t="shared" si="97"/>
        <v>0.71911977603062949</v>
      </c>
      <c r="BQ35" s="63">
        <f t="shared" si="97"/>
        <v>2.1293995503920002</v>
      </c>
      <c r="BR35" s="63">
        <f t="shared" si="97"/>
        <v>2.0812149033817606</v>
      </c>
      <c r="BS35" s="63">
        <f t="shared" si="46"/>
        <v>56.366815031054983</v>
      </c>
      <c r="BT35" s="55">
        <f t="shared" si="47"/>
        <v>55.132565835707801</v>
      </c>
      <c r="BV35" s="63">
        <f t="shared" si="7"/>
        <v>9.0505229909514284</v>
      </c>
      <c r="BW35" s="63">
        <f t="shared" si="8"/>
        <v>0.66518342507765282</v>
      </c>
      <c r="BX35" s="63">
        <f t="shared" si="9"/>
        <v>2.4435351181321834</v>
      </c>
      <c r="BY35" s="63">
        <f t="shared" si="10"/>
        <v>9.1738288809190767</v>
      </c>
      <c r="BZ35" s="63">
        <f t="shared" si="11"/>
        <v>3.98344298608253</v>
      </c>
      <c r="CA35" s="63">
        <f t="shared" si="12"/>
        <v>5.1954685975280173</v>
      </c>
      <c r="CB35" s="63">
        <f t="shared" si="13"/>
        <v>9.2962181871665717</v>
      </c>
      <c r="CC35" s="63">
        <f t="shared" si="14"/>
        <v>2.5738520632996931</v>
      </c>
      <c r="CD35" s="63">
        <f t="shared" si="15"/>
        <v>4.5727233291108371</v>
      </c>
      <c r="CE35" s="63">
        <f t="shared" si="16"/>
        <v>1.6623834722582116</v>
      </c>
      <c r="CF35" s="63">
        <f t="shared" si="17"/>
        <v>3.7892605721889714</v>
      </c>
      <c r="CG35" s="63">
        <f t="shared" si="18"/>
        <v>2.7251529172028799</v>
      </c>
      <c r="CH35" s="63">
        <f t="shared" si="48"/>
        <v>55.131572539918054</v>
      </c>
      <c r="CI35" s="55">
        <f t="shared" si="49"/>
        <v>54.169961484663112</v>
      </c>
      <c r="CK35" s="63">
        <f t="shared" si="50"/>
        <v>19.596345312592451</v>
      </c>
      <c r="CL35" s="63">
        <f t="shared" si="51"/>
        <v>0.77976714296790473</v>
      </c>
      <c r="CM35" s="63">
        <f t="shared" si="52"/>
        <v>3.1383219357330496</v>
      </c>
      <c r="CN35" s="63">
        <f t="shared" si="53"/>
        <v>9.3265060219691378</v>
      </c>
      <c r="CO35" s="63">
        <f t="shared" si="54"/>
        <v>2.3061601875968782</v>
      </c>
      <c r="CP35" s="63">
        <f t="shared" si="55"/>
        <v>2.7659407405732948</v>
      </c>
      <c r="CQ35" s="63">
        <f t="shared" si="56"/>
        <v>6.0132982501887016</v>
      </c>
      <c r="CR35" s="63">
        <f t="shared" si="57"/>
        <v>2.8170550129275269</v>
      </c>
      <c r="CS35" s="63">
        <f t="shared" si="58"/>
        <v>3.5673820839896848</v>
      </c>
      <c r="CT35" s="63">
        <f t="shared" si="59"/>
        <v>0.70337340106807311</v>
      </c>
      <c r="CU35" s="63">
        <f t="shared" si="60"/>
        <v>2.0827726533392577</v>
      </c>
      <c r="CV35" s="63">
        <f t="shared" si="61"/>
        <v>2.0356430927618372</v>
      </c>
      <c r="CW35" s="63">
        <f t="shared" si="62"/>
        <v>55.132565835707794</v>
      </c>
      <c r="CX35" s="63"/>
      <c r="CY35" s="63"/>
      <c r="CZ35" s="63">
        <f t="shared" si="63"/>
        <v>8.8926627565524115</v>
      </c>
      <c r="DA35" s="63">
        <f t="shared" si="64"/>
        <v>0.6535812213700789</v>
      </c>
      <c r="DB35" s="63">
        <f t="shared" si="65"/>
        <v>2.4009147052680615</v>
      </c>
      <c r="DC35" s="63">
        <f t="shared" si="66"/>
        <v>9.0138179313942555</v>
      </c>
      <c r="DD35" s="63">
        <f t="shared" si="67"/>
        <v>3.9139633279316359</v>
      </c>
      <c r="DE35" s="63">
        <f t="shared" si="68"/>
        <v>5.1048486530851944</v>
      </c>
      <c r="DF35" s="63">
        <f t="shared" si="69"/>
        <v>9.1340725096717215</v>
      </c>
      <c r="DG35" s="63">
        <f t="shared" si="70"/>
        <v>2.5289586477007155</v>
      </c>
      <c r="DH35" s="63">
        <f t="shared" si="71"/>
        <v>4.4929653772999876</v>
      </c>
      <c r="DI35" s="63">
        <f t="shared" si="72"/>
        <v>1.6333879937809896</v>
      </c>
      <c r="DJ35" s="63">
        <f t="shared" si="73"/>
        <v>3.7231678654224396</v>
      </c>
      <c r="DK35" s="63">
        <f t="shared" si="74"/>
        <v>2.6776204951856202</v>
      </c>
      <c r="DL35" s="63">
        <f t="shared" si="75"/>
        <v>54.169961484663119</v>
      </c>
      <c r="DM35" s="63">
        <f t="shared" si="76"/>
        <v>54.169961484663112</v>
      </c>
      <c r="DN35" s="63"/>
      <c r="DO35" s="61">
        <f t="shared" si="2"/>
        <v>43678</v>
      </c>
      <c r="DP35" s="63">
        <f t="shared" si="77"/>
        <v>10.703682556040039</v>
      </c>
      <c r="DQ35" s="63">
        <f t="shared" si="21"/>
        <v>0.12618592159782582</v>
      </c>
      <c r="DR35" s="63">
        <f t="shared" si="22"/>
        <v>0.73740723046498813</v>
      </c>
      <c r="DS35" s="63">
        <f t="shared" si="23"/>
        <v>0.31268809057488234</v>
      </c>
      <c r="DT35" s="63">
        <f t="shared" si="24"/>
        <v>-1.6078031403347577</v>
      </c>
      <c r="DU35" s="63">
        <f t="shared" si="25"/>
        <v>-2.3389079125118997</v>
      </c>
      <c r="DV35" s="63">
        <f t="shared" si="26"/>
        <v>-3.1207742594830199</v>
      </c>
      <c r="DW35" s="63">
        <f t="shared" si="27"/>
        <v>0.28809636522681137</v>
      </c>
      <c r="DX35" s="63">
        <f t="shared" si="28"/>
        <v>-0.92558329331030276</v>
      </c>
      <c r="DY35" s="63">
        <f t="shared" si="29"/>
        <v>-0.93001459271291653</v>
      </c>
      <c r="DZ35" s="63">
        <f t="shared" si="30"/>
        <v>-1.640395212083182</v>
      </c>
      <c r="EA35" s="63">
        <f t="shared" si="31"/>
        <v>-0.64197740242378298</v>
      </c>
      <c r="EB35" s="63">
        <f t="shared" si="32"/>
        <v>0.9626043510446749</v>
      </c>
      <c r="EC35" s="63"/>
      <c r="ED35" s="81">
        <f>+'Infla Interanual PondENGHO'!CI36</f>
        <v>9.6260435104469355E-3</v>
      </c>
      <c r="EE35" s="55">
        <f t="shared" si="78"/>
        <v>0.96260435104469355</v>
      </c>
    </row>
    <row r="36" spans="1:135" x14ac:dyDescent="0.2">
      <c r="A36" s="61">
        <f>+'Indice PondENGHO'!A35</f>
        <v>43709</v>
      </c>
      <c r="B36" s="55">
        <f>+'Indice PondENGHO'!B35</f>
        <v>9</v>
      </c>
      <c r="C36" s="55">
        <f>+'Indice PondENGHO'!C35</f>
        <v>2019</v>
      </c>
      <c r="D36" s="62">
        <f>+'Indice PondENGHO'!BL35</f>
        <v>253.40168762207031</v>
      </c>
      <c r="E36" s="62">
        <f>+'Indice PondENGHO'!BM35</f>
        <v>253.45368957519531</v>
      </c>
      <c r="F36" s="62">
        <f>+'Indice PondENGHO'!BN35</f>
        <v>253.69621276855469</v>
      </c>
      <c r="G36" s="62">
        <f>+'Indice PondENGHO'!BO35</f>
        <v>253.54476928710938</v>
      </c>
      <c r="H36" s="62">
        <f>+'Indice PondENGHO'!BP35</f>
        <v>252.99739074707031</v>
      </c>
      <c r="I36" s="62">
        <f>+'Indice PondENGHO'!CD35</f>
        <v>253.36308288574219</v>
      </c>
      <c r="K36" s="63">
        <f t="shared" si="33"/>
        <v>6.6010697490093353</v>
      </c>
      <c r="L36" s="63">
        <f t="shared" si="34"/>
        <v>8.3394839859941747</v>
      </c>
      <c r="M36" s="63">
        <f t="shared" si="35"/>
        <v>9.5167847427862107</v>
      </c>
      <c r="N36" s="63">
        <f t="shared" si="36"/>
        <v>11.956081452628188</v>
      </c>
      <c r="O36" s="63">
        <f t="shared" si="37"/>
        <v>17.249171042698052</v>
      </c>
      <c r="P36" s="63">
        <f t="shared" si="38"/>
        <v>53.662590973115961</v>
      </c>
      <c r="Q36" s="63">
        <f t="shared" si="39"/>
        <v>53.662646862767801</v>
      </c>
      <c r="S36" s="62">
        <f>+'Indice PondENGHO'!D35</f>
        <v>255.55094909667969</v>
      </c>
      <c r="T36" s="62">
        <f>+'Indice PondENGHO'!P35</f>
        <v>255.25648498535156</v>
      </c>
      <c r="U36" s="62">
        <f>+'Indice PondENGHO'!AB35</f>
        <v>254.93719482421875</v>
      </c>
      <c r="V36" s="62">
        <f>+'Indice PondENGHO'!AN35</f>
        <v>254.67240905761719</v>
      </c>
      <c r="W36" s="62">
        <f>+'Indice PondENGHO'!AZ35</f>
        <v>254.36216735839844</v>
      </c>
      <c r="Y36" s="63">
        <f t="shared" si="40"/>
        <v>19.492189143762964</v>
      </c>
      <c r="Z36" s="63">
        <f t="shared" si="41"/>
        <v>15.568471508951722</v>
      </c>
      <c r="AA36" s="63">
        <f t="shared" si="42"/>
        <v>14.237899616399345</v>
      </c>
      <c r="AB36" s="63">
        <f t="shared" si="43"/>
        <v>11.804708149312662</v>
      </c>
      <c r="AC36" s="63">
        <f t="shared" si="44"/>
        <v>8.777891026519244</v>
      </c>
      <c r="AE36" s="62">
        <f>+'Indice PondENGHO'!D35</f>
        <v>255.55094909667969</v>
      </c>
      <c r="AF36" s="62">
        <f>+'Indice PondENGHO'!E35</f>
        <v>206.41940307617188</v>
      </c>
      <c r="AG36" s="62">
        <f>+'Indice PondENGHO'!F35</f>
        <v>207.19990539550781</v>
      </c>
      <c r="AH36" s="62">
        <f>+'Indice PondENGHO'!G35</f>
        <v>306.56375122070313</v>
      </c>
      <c r="AI36" s="62">
        <f>+'Indice PondENGHO'!H35</f>
        <v>249.96083068847656</v>
      </c>
      <c r="AJ36" s="62">
        <f>+'Indice PondENGHO'!I35</f>
        <v>283.31488037109375</v>
      </c>
      <c r="AK36" s="62">
        <f>+'Indice PondENGHO'!J35</f>
        <v>266.33358764648438</v>
      </c>
      <c r="AL36" s="62">
        <f>+'Indice PondENGHO'!K35</f>
        <v>291.37234497070313</v>
      </c>
      <c r="AM36" s="62">
        <f>+'Indice PondENGHO'!L35</f>
        <v>241.67062377929688</v>
      </c>
      <c r="AN36" s="62">
        <f>+'Indice PondENGHO'!M35</f>
        <v>229.60258483886719</v>
      </c>
      <c r="AO36" s="62">
        <f>+'Indice PondENGHO'!N35</f>
        <v>234.65751647949219</v>
      </c>
      <c r="AP36" s="62">
        <f>+'Indice PondENGHO'!O35</f>
        <v>255.29975891113281</v>
      </c>
      <c r="AQ36" s="62">
        <f t="shared" si="0"/>
        <v>253.40168762207031</v>
      </c>
      <c r="AR36" s="62"/>
      <c r="AS36" s="62">
        <f>+'Indice PondENGHO'!AZ35</f>
        <v>254.36216735839844</v>
      </c>
      <c r="AT36" s="62">
        <f>+'Indice PondENGHO'!BA35</f>
        <v>206.61250305175781</v>
      </c>
      <c r="AU36" s="62">
        <f>+'Indice PondENGHO'!BB35</f>
        <v>209.87367248535156</v>
      </c>
      <c r="AV36" s="62">
        <f>+'Indice PondENGHO'!BC35</f>
        <v>295.8646240234375</v>
      </c>
      <c r="AW36" s="62">
        <f>+'Indice PondENGHO'!BD35</f>
        <v>251.50016784667969</v>
      </c>
      <c r="AX36" s="62">
        <f>+'Indice PondENGHO'!BE35</f>
        <v>279.08798217773438</v>
      </c>
      <c r="AY36" s="62">
        <f>+'Indice PondENGHO'!BF35</f>
        <v>265.64892578125</v>
      </c>
      <c r="AZ36" s="62">
        <f>+'Indice PondENGHO'!BG35</f>
        <v>289.52365112304688</v>
      </c>
      <c r="BA36" s="62">
        <f>+'Indice PondENGHO'!BH35</f>
        <v>240.82984924316406</v>
      </c>
      <c r="BB36" s="62">
        <f>+'Indice PondENGHO'!BI35</f>
        <v>229.27984619140625</v>
      </c>
      <c r="BC36" s="62">
        <f>+'Indice PondENGHO'!BJ35</f>
        <v>231.88986206054688</v>
      </c>
      <c r="BD36" s="62">
        <f>+'Indice PondENGHO'!BK35</f>
        <v>252.84213256835938</v>
      </c>
      <c r="BE36" s="62">
        <f t="shared" si="1"/>
        <v>252.99739074707031</v>
      </c>
      <c r="BG36" s="63">
        <f t="shared" ref="BG36:BR36" si="98">+AE$1*(AE36-AE24)/$AQ24</f>
        <v>19.492189143762964</v>
      </c>
      <c r="BH36" s="63">
        <f t="shared" si="98"/>
        <v>0.80429708629814556</v>
      </c>
      <c r="BI36" s="63">
        <f t="shared" si="98"/>
        <v>3.2422409648854744</v>
      </c>
      <c r="BJ36" s="63">
        <f t="shared" si="98"/>
        <v>9.0826052836399231</v>
      </c>
      <c r="BK36" s="63">
        <f t="shared" si="98"/>
        <v>2.2938053085479377</v>
      </c>
      <c r="BL36" s="63">
        <f t="shared" si="98"/>
        <v>3.0566980083771833</v>
      </c>
      <c r="BM36" s="63">
        <f t="shared" si="98"/>
        <v>5.5411215098178825</v>
      </c>
      <c r="BN36" s="63">
        <f t="shared" si="98"/>
        <v>3.1672106555565307</v>
      </c>
      <c r="BO36" s="63">
        <f t="shared" si="98"/>
        <v>3.7521608715090982</v>
      </c>
      <c r="BP36" s="63">
        <f t="shared" si="98"/>
        <v>0.68945320227514773</v>
      </c>
      <c r="BQ36" s="63">
        <f t="shared" si="98"/>
        <v>2.0991134711695842</v>
      </c>
      <c r="BR36" s="63">
        <f t="shared" si="98"/>
        <v>2.1386314966831375</v>
      </c>
      <c r="BS36" s="63">
        <f t="shared" si="46"/>
        <v>55.359527002523016</v>
      </c>
      <c r="BT36" s="55">
        <f t="shared" si="47"/>
        <v>54.246175548775689</v>
      </c>
      <c r="BV36" s="63">
        <f t="shared" si="7"/>
        <v>8.777891026519244</v>
      </c>
      <c r="BW36" s="63">
        <f t="shared" si="8"/>
        <v>0.67270061121717828</v>
      </c>
      <c r="BX36" s="63">
        <f t="shared" si="9"/>
        <v>2.4489231339609878</v>
      </c>
      <c r="BY36" s="63">
        <f t="shared" si="10"/>
        <v>8.7863038392114206</v>
      </c>
      <c r="BZ36" s="63">
        <f t="shared" si="11"/>
        <v>3.8688730229043338</v>
      </c>
      <c r="CA36" s="63">
        <f t="shared" si="12"/>
        <v>5.584085995383882</v>
      </c>
      <c r="CB36" s="63">
        <f t="shared" si="13"/>
        <v>8.2997885707966557</v>
      </c>
      <c r="CC36" s="63">
        <f t="shared" si="14"/>
        <v>2.8359342016700801</v>
      </c>
      <c r="CD36" s="63">
        <f t="shared" si="15"/>
        <v>4.6966840769714704</v>
      </c>
      <c r="CE36" s="63">
        <f t="shared" si="16"/>
        <v>1.582458717197559</v>
      </c>
      <c r="CF36" s="63">
        <f t="shared" si="17"/>
        <v>3.7237430601036703</v>
      </c>
      <c r="CG36" s="63">
        <f t="shared" si="18"/>
        <v>2.7990265782737396</v>
      </c>
      <c r="CH36" s="63">
        <f t="shared" si="48"/>
        <v>54.076412834210231</v>
      </c>
      <c r="CI36" s="55">
        <f t="shared" si="49"/>
        <v>53.338757078783146</v>
      </c>
      <c r="CK36" s="63">
        <f t="shared" si="50"/>
        <v>19.10017609208105</v>
      </c>
      <c r="CL36" s="63">
        <f t="shared" si="51"/>
        <v>0.78812163504774069</v>
      </c>
      <c r="CM36" s="63">
        <f t="shared" si="52"/>
        <v>3.1770353194057024</v>
      </c>
      <c r="CN36" s="63">
        <f t="shared" si="53"/>
        <v>8.899942382710643</v>
      </c>
      <c r="CO36" s="63">
        <f t="shared" si="54"/>
        <v>2.2476739267756769</v>
      </c>
      <c r="CP36" s="63">
        <f t="shared" si="55"/>
        <v>2.9952238709421182</v>
      </c>
      <c r="CQ36" s="63">
        <f t="shared" si="56"/>
        <v>5.4296824130195089</v>
      </c>
      <c r="CR36" s="63">
        <f t="shared" si="57"/>
        <v>3.1035139663213216</v>
      </c>
      <c r="CS36" s="63">
        <f t="shared" si="58"/>
        <v>3.676700079353159</v>
      </c>
      <c r="CT36" s="63">
        <f t="shared" si="59"/>
        <v>0.67558740958134811</v>
      </c>
      <c r="CU36" s="63">
        <f t="shared" si="60"/>
        <v>2.0568975932304401</v>
      </c>
      <c r="CV36" s="63">
        <f t="shared" si="61"/>
        <v>2.0956208603069726</v>
      </c>
      <c r="CW36" s="63">
        <f t="shared" si="62"/>
        <v>54.246175548775682</v>
      </c>
      <c r="CX36" s="63"/>
      <c r="CY36" s="63"/>
      <c r="CZ36" s="63">
        <f t="shared" si="63"/>
        <v>8.6581519111294121</v>
      </c>
      <c r="DA36" s="63">
        <f t="shared" si="64"/>
        <v>0.66352430954448771</v>
      </c>
      <c r="DB36" s="63">
        <f t="shared" si="65"/>
        <v>2.4155174003021522</v>
      </c>
      <c r="DC36" s="63">
        <f t="shared" si="66"/>
        <v>8.6664499647357598</v>
      </c>
      <c r="DD36" s="63">
        <f t="shared" si="67"/>
        <v>3.8160977683564483</v>
      </c>
      <c r="DE36" s="63">
        <f t="shared" si="68"/>
        <v>5.5079135394570562</v>
      </c>
      <c r="DF36" s="63">
        <f t="shared" si="69"/>
        <v>8.1865712457709297</v>
      </c>
      <c r="DG36" s="63">
        <f t="shared" si="70"/>
        <v>2.7972492542737353</v>
      </c>
      <c r="DH36" s="63">
        <f t="shared" si="71"/>
        <v>4.6326166608981731</v>
      </c>
      <c r="DI36" s="63">
        <f t="shared" si="72"/>
        <v>1.5608724151614879</v>
      </c>
      <c r="DJ36" s="63">
        <f t="shared" si="73"/>
        <v>3.6729475217894239</v>
      </c>
      <c r="DK36" s="63">
        <f t="shared" si="74"/>
        <v>2.7608450873640686</v>
      </c>
      <c r="DL36" s="63">
        <f t="shared" si="75"/>
        <v>53.338757078783139</v>
      </c>
      <c r="DM36" s="63">
        <f t="shared" si="76"/>
        <v>53.338757078783146</v>
      </c>
      <c r="DN36" s="63"/>
      <c r="DO36" s="61">
        <f t="shared" si="2"/>
        <v>43709</v>
      </c>
      <c r="DP36" s="63">
        <f t="shared" si="77"/>
        <v>10.442024180951638</v>
      </c>
      <c r="DQ36" s="63">
        <f t="shared" si="21"/>
        <v>0.12459732550325298</v>
      </c>
      <c r="DR36" s="63">
        <f t="shared" si="22"/>
        <v>0.76151791910355016</v>
      </c>
      <c r="DS36" s="63">
        <f t="shared" si="23"/>
        <v>0.23349241797488318</v>
      </c>
      <c r="DT36" s="63">
        <f t="shared" si="24"/>
        <v>-1.5684238415807714</v>
      </c>
      <c r="DU36" s="63">
        <f t="shared" si="25"/>
        <v>-2.512689668514938</v>
      </c>
      <c r="DV36" s="63">
        <f t="shared" si="26"/>
        <v>-2.7568888327514207</v>
      </c>
      <c r="DW36" s="63">
        <f t="shared" si="27"/>
        <v>0.30626471204758632</v>
      </c>
      <c r="DX36" s="63">
        <f t="shared" si="28"/>
        <v>-0.95591658154501413</v>
      </c>
      <c r="DY36" s="63">
        <f t="shared" si="29"/>
        <v>-0.88528500558013978</v>
      </c>
      <c r="DZ36" s="63">
        <f t="shared" si="30"/>
        <v>-1.6160499285589838</v>
      </c>
      <c r="EA36" s="63">
        <f t="shared" si="31"/>
        <v>-0.66522422705709605</v>
      </c>
      <c r="EB36" s="63">
        <f t="shared" si="32"/>
        <v>0.9074184699925425</v>
      </c>
      <c r="EC36" s="63"/>
      <c r="ED36" s="81">
        <f>+'Infla Interanual PondENGHO'!CI37</f>
        <v>9.0741846999253806E-3</v>
      </c>
      <c r="EE36" s="55">
        <f t="shared" si="78"/>
        <v>0.90741846999253806</v>
      </c>
    </row>
    <row r="37" spans="1:135" x14ac:dyDescent="0.2">
      <c r="A37" s="61">
        <f>+'Indice PondENGHO'!A36</f>
        <v>43739</v>
      </c>
      <c r="B37" s="55">
        <f>+'Indice PondENGHO'!B36</f>
        <v>10</v>
      </c>
      <c r="C37" s="55">
        <f>+'Indice PondENGHO'!C36</f>
        <v>2019</v>
      </c>
      <c r="D37" s="62">
        <f>+'Indice PondENGHO'!BL36</f>
        <v>260.34283447265625</v>
      </c>
      <c r="E37" s="62">
        <f>+'Indice PondENGHO'!BM36</f>
        <v>260.73284912109375</v>
      </c>
      <c r="F37" s="62">
        <f>+'Indice PondENGHO'!BN36</f>
        <v>261.13690185546875</v>
      </c>
      <c r="G37" s="62">
        <f>+'Indice PondENGHO'!BO36</f>
        <v>261.26480102539063</v>
      </c>
      <c r="H37" s="62">
        <f>+'Indice PondENGHO'!BP36</f>
        <v>261.09478759765625</v>
      </c>
      <c r="I37" s="62">
        <f>+'Indice PondENGHO'!CD36</f>
        <v>260.9920654296875</v>
      </c>
      <c r="K37" s="63">
        <f t="shared" si="33"/>
        <v>6.1743533363979957</v>
      </c>
      <c r="L37" s="63">
        <f t="shared" si="34"/>
        <v>7.8222805691308892</v>
      </c>
      <c r="M37" s="63">
        <f t="shared" si="35"/>
        <v>8.9409040196777347</v>
      </c>
      <c r="N37" s="63">
        <f t="shared" si="36"/>
        <v>11.264357414786458</v>
      </c>
      <c r="O37" s="63">
        <f t="shared" si="37"/>
        <v>16.350787029176292</v>
      </c>
      <c r="P37" s="63">
        <f t="shared" si="38"/>
        <v>50.552682369169375</v>
      </c>
      <c r="Q37" s="63">
        <f t="shared" si="39"/>
        <v>50.552681849937017</v>
      </c>
      <c r="S37" s="62">
        <f>+'Indice PondENGHO'!D36</f>
        <v>260.00662231445313</v>
      </c>
      <c r="T37" s="62">
        <f>+'Indice PondENGHO'!P36</f>
        <v>259.76837158203125</v>
      </c>
      <c r="U37" s="62">
        <f>+'Indice PondENGHO'!AB36</f>
        <v>259.519287109375</v>
      </c>
      <c r="V37" s="62">
        <f>+'Indice PondENGHO'!AN36</f>
        <v>259.29458618164063</v>
      </c>
      <c r="W37" s="62">
        <f>+'Indice PondENGHO'!AZ36</f>
        <v>258.97467041015625</v>
      </c>
      <c r="Y37" s="63">
        <f t="shared" si="40"/>
        <v>17.744494333452902</v>
      </c>
      <c r="Z37" s="63">
        <f t="shared" si="41"/>
        <v>14.176597840451555</v>
      </c>
      <c r="AA37" s="63">
        <f t="shared" si="42"/>
        <v>12.974095497431254</v>
      </c>
      <c r="AB37" s="63">
        <f t="shared" si="43"/>
        <v>10.761946883627022</v>
      </c>
      <c r="AC37" s="63">
        <f t="shared" si="44"/>
        <v>8.0106293088331757</v>
      </c>
      <c r="AE37" s="62">
        <f>+'Indice PondENGHO'!D36</f>
        <v>260.00662231445313</v>
      </c>
      <c r="AF37" s="62">
        <f>+'Indice PondENGHO'!E36</f>
        <v>218.86048889160156</v>
      </c>
      <c r="AG37" s="62">
        <f>+'Indice PondENGHO'!F36</f>
        <v>214.92010498046875</v>
      </c>
      <c r="AH37" s="62">
        <f>+'Indice PondENGHO'!G36</f>
        <v>311.79135131835938</v>
      </c>
      <c r="AI37" s="62">
        <f>+'Indice PondENGHO'!H36</f>
        <v>269.33914184570313</v>
      </c>
      <c r="AJ37" s="62">
        <f>+'Indice PondENGHO'!I36</f>
        <v>296.71469116210938</v>
      </c>
      <c r="AK37" s="62">
        <f>+'Indice PondENGHO'!J36</f>
        <v>275.84799194335938</v>
      </c>
      <c r="AL37" s="62">
        <f>+'Indice PondENGHO'!K36</f>
        <v>292.96255493164063</v>
      </c>
      <c r="AM37" s="62">
        <f>+'Indice PondENGHO'!L36</f>
        <v>246.74559020996094</v>
      </c>
      <c r="AN37" s="62">
        <f>+'Indice PondENGHO'!M36</f>
        <v>235.19558715820313</v>
      </c>
      <c r="AO37" s="62">
        <f>+'Indice PondENGHO'!N36</f>
        <v>240.69677734375</v>
      </c>
      <c r="AP37" s="62">
        <f>+'Indice PondENGHO'!O36</f>
        <v>265.11553955078125</v>
      </c>
      <c r="AQ37" s="62">
        <f t="shared" si="0"/>
        <v>260.34283447265625</v>
      </c>
      <c r="AR37" s="62"/>
      <c r="AS37" s="62">
        <f>+'Indice PondENGHO'!AZ36</f>
        <v>258.97467041015625</v>
      </c>
      <c r="AT37" s="62">
        <f>+'Indice PondENGHO'!BA36</f>
        <v>219.30459594726563</v>
      </c>
      <c r="AU37" s="62">
        <f>+'Indice PondENGHO'!BB36</f>
        <v>217.33755493164063</v>
      </c>
      <c r="AV37" s="62">
        <f>+'Indice PondENGHO'!BC36</f>
        <v>301.54434204101563</v>
      </c>
      <c r="AW37" s="62">
        <f>+'Indice PondENGHO'!BD36</f>
        <v>271.27752685546875</v>
      </c>
      <c r="AX37" s="62">
        <f>+'Indice PondENGHO'!BE36</f>
        <v>291.89202880859375</v>
      </c>
      <c r="AY37" s="62">
        <f>+'Indice PondENGHO'!BF36</f>
        <v>274.84127807617188</v>
      </c>
      <c r="AZ37" s="62">
        <f>+'Indice PondENGHO'!BG36</f>
        <v>290.34841918945313</v>
      </c>
      <c r="BA37" s="62">
        <f>+'Indice PondENGHO'!BH36</f>
        <v>245.52122497558594</v>
      </c>
      <c r="BB37" s="62">
        <f>+'Indice PondENGHO'!BI36</f>
        <v>233.21417236328125</v>
      </c>
      <c r="BC37" s="62">
        <f>+'Indice PondENGHO'!BJ36</f>
        <v>237.95899963378906</v>
      </c>
      <c r="BD37" s="62">
        <f>+'Indice PondENGHO'!BK36</f>
        <v>262.32302856445313</v>
      </c>
      <c r="BE37" s="62">
        <f t="shared" si="1"/>
        <v>261.09478759765625</v>
      </c>
      <c r="BG37" s="63">
        <f t="shared" ref="BG37:BR37" si="99">+AE$1*(AE37-AE25)/$AQ25</f>
        <v>17.744494333452902</v>
      </c>
      <c r="BH37" s="63">
        <f t="shared" si="99"/>
        <v>0.88520765779906296</v>
      </c>
      <c r="BI37" s="63">
        <f t="shared" si="99"/>
        <v>3.1872589898534089</v>
      </c>
      <c r="BJ37" s="63">
        <f t="shared" si="99"/>
        <v>7.6711945057042348</v>
      </c>
      <c r="BK37" s="63">
        <f t="shared" si="99"/>
        <v>2.481237736825014</v>
      </c>
      <c r="BL37" s="63">
        <f t="shared" si="99"/>
        <v>3.0224950782972013</v>
      </c>
      <c r="BM37" s="63">
        <f t="shared" si="99"/>
        <v>5.0180039715033828</v>
      </c>
      <c r="BN37" s="63">
        <f t="shared" si="99"/>
        <v>3.0135471114178687</v>
      </c>
      <c r="BO37" s="63">
        <f t="shared" si="99"/>
        <v>3.5691686877743263</v>
      </c>
      <c r="BP37" s="63">
        <f t="shared" si="99"/>
        <v>0.66693217416891037</v>
      </c>
      <c r="BQ37" s="63">
        <f t="shared" si="99"/>
        <v>2.0248483132850486</v>
      </c>
      <c r="BR37" s="63">
        <f t="shared" si="99"/>
        <v>2.0367226698671832</v>
      </c>
      <c r="BS37" s="63">
        <f t="shared" si="46"/>
        <v>51.321111229948556</v>
      </c>
      <c r="BT37" s="55">
        <f t="shared" si="47"/>
        <v>50.746619431896335</v>
      </c>
      <c r="BV37" s="63">
        <f t="shared" si="7"/>
        <v>8.0106293088331757</v>
      </c>
      <c r="BW37" s="63">
        <f t="shared" si="8"/>
        <v>0.74148607128935173</v>
      </c>
      <c r="BX37" s="63">
        <f t="shared" si="9"/>
        <v>2.3955110392783943</v>
      </c>
      <c r="BY37" s="63">
        <f t="shared" si="10"/>
        <v>7.3759951722132673</v>
      </c>
      <c r="BZ37" s="63">
        <f t="shared" si="11"/>
        <v>4.2343307813902173</v>
      </c>
      <c r="CA37" s="63">
        <f t="shared" si="12"/>
        <v>5.4835801301098659</v>
      </c>
      <c r="CB37" s="63">
        <f t="shared" si="13"/>
        <v>7.5035417563703515</v>
      </c>
      <c r="CC37" s="63">
        <f t="shared" si="14"/>
        <v>2.6903020899005448</v>
      </c>
      <c r="CD37" s="63">
        <f t="shared" si="15"/>
        <v>4.4757512915651372</v>
      </c>
      <c r="CE37" s="63">
        <f t="shared" si="16"/>
        <v>1.4953562534781633</v>
      </c>
      <c r="CF37" s="63">
        <f t="shared" si="17"/>
        <v>3.6041274931501937</v>
      </c>
      <c r="CG37" s="63">
        <f t="shared" si="18"/>
        <v>2.6513084418639123</v>
      </c>
      <c r="CH37" s="63">
        <f t="shared" si="48"/>
        <v>50.661919829442574</v>
      </c>
      <c r="CI37" s="55">
        <f t="shared" si="49"/>
        <v>50.585520612863633</v>
      </c>
      <c r="CK37" s="63">
        <f t="shared" si="50"/>
        <v>17.545861330175217</v>
      </c>
      <c r="CL37" s="63">
        <f t="shared" si="51"/>
        <v>0.87529858672108096</v>
      </c>
      <c r="CM37" s="63">
        <f t="shared" si="52"/>
        <v>3.1515806090846294</v>
      </c>
      <c r="CN37" s="63">
        <f t="shared" si="53"/>
        <v>7.5853226642890279</v>
      </c>
      <c r="CO37" s="63">
        <f t="shared" si="54"/>
        <v>2.4534626030708604</v>
      </c>
      <c r="CP37" s="63">
        <f t="shared" si="55"/>
        <v>2.9886610752812715</v>
      </c>
      <c r="CQ37" s="63">
        <f t="shared" si="56"/>
        <v>4.9618321144423474</v>
      </c>
      <c r="CR37" s="63">
        <f t="shared" si="57"/>
        <v>2.9798132725148783</v>
      </c>
      <c r="CS37" s="63">
        <f t="shared" si="58"/>
        <v>3.5292151854465237</v>
      </c>
      <c r="CT37" s="63">
        <f t="shared" si="59"/>
        <v>0.65946649280046821</v>
      </c>
      <c r="CU37" s="63">
        <f t="shared" si="60"/>
        <v>2.0021820318970627</v>
      </c>
      <c r="CV37" s="63">
        <f t="shared" si="61"/>
        <v>2.0139234661729555</v>
      </c>
      <c r="CW37" s="63">
        <f t="shared" si="62"/>
        <v>50.74661943189632</v>
      </c>
      <c r="CX37" s="63"/>
      <c r="CY37" s="63"/>
      <c r="CZ37" s="63">
        <f t="shared" si="63"/>
        <v>7.9985491151579353</v>
      </c>
      <c r="DA37" s="63">
        <f t="shared" si="64"/>
        <v>0.74036789505083933</v>
      </c>
      <c r="DB37" s="63">
        <f t="shared" si="65"/>
        <v>2.3918985593857411</v>
      </c>
      <c r="DC37" s="63">
        <f t="shared" si="66"/>
        <v>7.364872019862462</v>
      </c>
      <c r="DD37" s="63">
        <f t="shared" si="67"/>
        <v>4.2279453235251498</v>
      </c>
      <c r="DE37" s="63">
        <f t="shared" si="68"/>
        <v>5.4753107785456407</v>
      </c>
      <c r="DF37" s="63">
        <f t="shared" si="69"/>
        <v>7.4922262611486152</v>
      </c>
      <c r="DG37" s="63">
        <f t="shared" si="70"/>
        <v>2.6862450590434226</v>
      </c>
      <c r="DH37" s="63">
        <f t="shared" si="71"/>
        <v>4.4690017666077537</v>
      </c>
      <c r="DI37" s="63">
        <f t="shared" si="72"/>
        <v>1.4931012255073171</v>
      </c>
      <c r="DJ37" s="63">
        <f t="shared" si="73"/>
        <v>3.598692394799119</v>
      </c>
      <c r="DK37" s="63">
        <f t="shared" si="74"/>
        <v>2.6473102142296367</v>
      </c>
      <c r="DL37" s="63">
        <f t="shared" si="75"/>
        <v>50.585520612863625</v>
      </c>
      <c r="DM37" s="63">
        <f t="shared" si="76"/>
        <v>50.585520612863633</v>
      </c>
      <c r="DN37" s="63"/>
      <c r="DO37" s="61">
        <f t="shared" si="2"/>
        <v>43739</v>
      </c>
      <c r="DP37" s="63">
        <f t="shared" si="77"/>
        <v>9.547312215017282</v>
      </c>
      <c r="DQ37" s="63">
        <f t="shared" si="21"/>
        <v>0.13493069167024163</v>
      </c>
      <c r="DR37" s="63">
        <f t="shared" si="22"/>
        <v>0.75968204969888831</v>
      </c>
      <c r="DS37" s="63">
        <f t="shared" si="23"/>
        <v>0.22045064442656592</v>
      </c>
      <c r="DT37" s="63">
        <f t="shared" si="24"/>
        <v>-1.7744827204542895</v>
      </c>
      <c r="DU37" s="63">
        <f t="shared" si="25"/>
        <v>-2.4866497032643693</v>
      </c>
      <c r="DV37" s="63">
        <f t="shared" si="26"/>
        <v>-2.5303941467062678</v>
      </c>
      <c r="DW37" s="63">
        <f t="shared" si="27"/>
        <v>0.29356821347145567</v>
      </c>
      <c r="DX37" s="63">
        <f t="shared" si="28"/>
        <v>-0.93978658116123004</v>
      </c>
      <c r="DY37" s="63">
        <f t="shared" si="29"/>
        <v>-0.83363473270684885</v>
      </c>
      <c r="DZ37" s="63">
        <f t="shared" si="30"/>
        <v>-1.5965103629020563</v>
      </c>
      <c r="EA37" s="63">
        <f t="shared" si="31"/>
        <v>-0.63338674805668127</v>
      </c>
      <c r="EB37" s="63">
        <f t="shared" si="32"/>
        <v>0.16109881903269496</v>
      </c>
      <c r="EC37" s="63"/>
      <c r="ED37" s="81">
        <f>+'Infla Interanual PondENGHO'!CI38</f>
        <v>1.6109881903270118E-3</v>
      </c>
      <c r="EE37" s="55">
        <f t="shared" si="78"/>
        <v>0.16109881903270118</v>
      </c>
    </row>
    <row r="38" spans="1:135" x14ac:dyDescent="0.2">
      <c r="A38" s="61">
        <f>+'Indice PondENGHO'!A37</f>
        <v>43770</v>
      </c>
      <c r="B38" s="55">
        <f>+'Indice PondENGHO'!B37</f>
        <v>11</v>
      </c>
      <c r="C38" s="55">
        <f>+'Indice PondENGHO'!C37</f>
        <v>2019</v>
      </c>
      <c r="D38" s="62">
        <f>+'Indice PondENGHO'!BL37</f>
        <v>272.66427612304688</v>
      </c>
      <c r="E38" s="62">
        <f>+'Indice PondENGHO'!BM37</f>
        <v>272.93594360351563</v>
      </c>
      <c r="F38" s="62">
        <f>+'Indice PondENGHO'!BN37</f>
        <v>273.42596435546875</v>
      </c>
      <c r="G38" s="62">
        <f>+'Indice PondENGHO'!BO37</f>
        <v>273.27606201171875</v>
      </c>
      <c r="H38" s="62">
        <f>+'Indice PondENGHO'!BP37</f>
        <v>272.61416625976563</v>
      </c>
      <c r="I38" s="62">
        <f>+'Indice PondENGHO'!CD37</f>
        <v>272.961181640625</v>
      </c>
      <c r="K38" s="63">
        <f t="shared" si="33"/>
        <v>6.3951698185626364</v>
      </c>
      <c r="L38" s="63">
        <f t="shared" si="34"/>
        <v>8.0980472272337884</v>
      </c>
      <c r="M38" s="63">
        <f t="shared" si="35"/>
        <v>9.2567203620310092</v>
      </c>
      <c r="N38" s="63">
        <f t="shared" si="36"/>
        <v>11.638755308614337</v>
      </c>
      <c r="O38" s="63">
        <f t="shared" si="37"/>
        <v>16.822559606037625</v>
      </c>
      <c r="P38" s="63">
        <f t="shared" si="38"/>
        <v>52.211252322479396</v>
      </c>
      <c r="Q38" s="63">
        <f t="shared" si="39"/>
        <v>52.211276465524527</v>
      </c>
      <c r="S38" s="62">
        <f>+'Indice PondENGHO'!D37</f>
        <v>275.1231689453125</v>
      </c>
      <c r="T38" s="62">
        <f>+'Indice PondENGHO'!P37</f>
        <v>275.26913452148438</v>
      </c>
      <c r="U38" s="62">
        <f>+'Indice PondENGHO'!AB37</f>
        <v>275.25863647460938</v>
      </c>
      <c r="V38" s="62">
        <f>+'Indice PondENGHO'!AN37</f>
        <v>275.19808959960938</v>
      </c>
      <c r="W38" s="62">
        <f>+'Indice PondENGHO'!AZ37</f>
        <v>275.1624755859375</v>
      </c>
      <c r="Y38" s="63">
        <f t="shared" si="40"/>
        <v>18.728359254740376</v>
      </c>
      <c r="Z38" s="63">
        <f t="shared" si="41"/>
        <v>15.012993064869878</v>
      </c>
      <c r="AA38" s="63">
        <f t="shared" si="42"/>
        <v>13.757957992652369</v>
      </c>
      <c r="AB38" s="63">
        <f t="shared" si="43"/>
        <v>11.42937439767209</v>
      </c>
      <c r="AC38" s="63">
        <f t="shared" si="44"/>
        <v>8.5308651689886705</v>
      </c>
      <c r="AE38" s="62">
        <f>+'Indice PondENGHO'!D37</f>
        <v>275.1231689453125</v>
      </c>
      <c r="AF38" s="62">
        <f>+'Indice PondENGHO'!E37</f>
        <v>229.97264099121094</v>
      </c>
      <c r="AG38" s="62">
        <f>+'Indice PondENGHO'!F37</f>
        <v>225.24502563476563</v>
      </c>
      <c r="AH38" s="62">
        <f>+'Indice PondENGHO'!G37</f>
        <v>316.275390625</v>
      </c>
      <c r="AI38" s="62">
        <f>+'Indice PondENGHO'!H37</f>
        <v>271.70040893554688</v>
      </c>
      <c r="AJ38" s="62">
        <f>+'Indice PondENGHO'!I37</f>
        <v>315.8868408203125</v>
      </c>
      <c r="AK38" s="62">
        <f>+'Indice PondENGHO'!J37</f>
        <v>289.26077270507813</v>
      </c>
      <c r="AL38" s="62">
        <f>+'Indice PondENGHO'!K37</f>
        <v>314.74688720703125</v>
      </c>
      <c r="AM38" s="62">
        <f>+'Indice PondENGHO'!L37</f>
        <v>256.16403198242188</v>
      </c>
      <c r="AN38" s="62">
        <f>+'Indice PondENGHO'!M37</f>
        <v>249.35997009277344</v>
      </c>
      <c r="AO38" s="62">
        <f>+'Indice PondENGHO'!N37</f>
        <v>248.87458801269531</v>
      </c>
      <c r="AP38" s="62">
        <f>+'Indice PondENGHO'!O37</f>
        <v>278.52182006835938</v>
      </c>
      <c r="AQ38" s="62">
        <f t="shared" si="0"/>
        <v>272.66427612304688</v>
      </c>
      <c r="AR38" s="62"/>
      <c r="AS38" s="62">
        <f>+'Indice PondENGHO'!AZ37</f>
        <v>275.1624755859375</v>
      </c>
      <c r="AT38" s="62">
        <f>+'Indice PondENGHO'!BA37</f>
        <v>230.42427062988281</v>
      </c>
      <c r="AU38" s="62">
        <f>+'Indice PondENGHO'!BB37</f>
        <v>227.95567321777344</v>
      </c>
      <c r="AV38" s="62">
        <f>+'Indice PondENGHO'!BC37</f>
        <v>306.53994750976563</v>
      </c>
      <c r="AW38" s="62">
        <f>+'Indice PondENGHO'!BD37</f>
        <v>273.55526733398438</v>
      </c>
      <c r="AX38" s="62">
        <f>+'Indice PondENGHO'!BE37</f>
        <v>309.94046020507813</v>
      </c>
      <c r="AY38" s="62">
        <f>+'Indice PondENGHO'!BF37</f>
        <v>287.166259765625</v>
      </c>
      <c r="AZ38" s="62">
        <f>+'Indice PondENGHO'!BG37</f>
        <v>311.88555908203125</v>
      </c>
      <c r="BA38" s="62">
        <f>+'Indice PondENGHO'!BH37</f>
        <v>254.35786437988281</v>
      </c>
      <c r="BB38" s="62">
        <f>+'Indice PondENGHO'!BI37</f>
        <v>251.21136474609375</v>
      </c>
      <c r="BC38" s="62">
        <f>+'Indice PondENGHO'!BJ37</f>
        <v>245.78594970703125</v>
      </c>
      <c r="BD38" s="62">
        <f>+'Indice PondENGHO'!BK37</f>
        <v>274.55612182617188</v>
      </c>
      <c r="BE38" s="62">
        <f t="shared" si="1"/>
        <v>272.61416625976563</v>
      </c>
      <c r="BG38" s="63">
        <f t="shared" ref="BG38:BR38" si="100">+AE$1*(AE38-AE26)/$AQ26</f>
        <v>18.728359254740376</v>
      </c>
      <c r="BH38" s="63">
        <f t="shared" si="100"/>
        <v>0.91974125051688771</v>
      </c>
      <c r="BI38" s="63">
        <f t="shared" si="100"/>
        <v>3.3683966468822901</v>
      </c>
      <c r="BJ38" s="63">
        <f t="shared" si="100"/>
        <v>7.3764359848791932</v>
      </c>
      <c r="BK38" s="63">
        <f t="shared" si="100"/>
        <v>2.3090226983945539</v>
      </c>
      <c r="BL38" s="63">
        <f t="shared" si="100"/>
        <v>3.1121447162544764</v>
      </c>
      <c r="BM38" s="63">
        <f t="shared" si="100"/>
        <v>5.3298940423191148</v>
      </c>
      <c r="BN38" s="63">
        <f t="shared" si="100"/>
        <v>3.368180371019434</v>
      </c>
      <c r="BO38" s="63">
        <f t="shared" si="100"/>
        <v>3.6430532403454317</v>
      </c>
      <c r="BP38" s="63">
        <f t="shared" si="100"/>
        <v>0.72911576628318731</v>
      </c>
      <c r="BQ38" s="63">
        <f t="shared" si="100"/>
        <v>2.0555770063768986</v>
      </c>
      <c r="BR38" s="63">
        <f t="shared" si="100"/>
        <v>2.0823837656407695</v>
      </c>
      <c r="BS38" s="63">
        <f t="shared" si="46"/>
        <v>53.022304743652612</v>
      </c>
      <c r="BT38" s="55">
        <f t="shared" si="47"/>
        <v>52.530119432942122</v>
      </c>
      <c r="BV38" s="63">
        <f t="shared" si="7"/>
        <v>8.5308651689886705</v>
      </c>
      <c r="BW38" s="63">
        <f t="shared" si="8"/>
        <v>0.76888249273209419</v>
      </c>
      <c r="BX38" s="63">
        <f t="shared" si="9"/>
        <v>2.539101401808598</v>
      </c>
      <c r="BY38" s="63">
        <f t="shared" si="10"/>
        <v>7.1660786725086529</v>
      </c>
      <c r="BZ38" s="63">
        <f t="shared" si="11"/>
        <v>3.9336853928036599</v>
      </c>
      <c r="CA38" s="63">
        <f t="shared" si="12"/>
        <v>5.722204921587287</v>
      </c>
      <c r="CB38" s="63">
        <f t="shared" si="13"/>
        <v>7.8882540799601903</v>
      </c>
      <c r="CC38" s="63">
        <f t="shared" si="14"/>
        <v>2.9935944105099304</v>
      </c>
      <c r="CD38" s="63">
        <f t="shared" si="15"/>
        <v>4.5230542499654183</v>
      </c>
      <c r="CE38" s="63">
        <f t="shared" si="16"/>
        <v>1.7278353304183838</v>
      </c>
      <c r="CF38" s="63">
        <f t="shared" si="17"/>
        <v>3.6446436833248792</v>
      </c>
      <c r="CG38" s="63">
        <f t="shared" si="18"/>
        <v>2.707431129772071</v>
      </c>
      <c r="CH38" s="63">
        <f t="shared" si="48"/>
        <v>52.145630934379838</v>
      </c>
      <c r="CI38" s="55">
        <f t="shared" si="49"/>
        <v>52.073177447769339</v>
      </c>
      <c r="CK38" s="63">
        <f t="shared" si="50"/>
        <v>18.554511222983596</v>
      </c>
      <c r="CL38" s="63">
        <f t="shared" si="51"/>
        <v>0.9112036523240612</v>
      </c>
      <c r="CM38" s="63">
        <f t="shared" si="52"/>
        <v>3.3371291386467039</v>
      </c>
      <c r="CN38" s="63">
        <f t="shared" si="53"/>
        <v>7.3079634155575368</v>
      </c>
      <c r="CO38" s="63">
        <f t="shared" si="54"/>
        <v>2.2875889440577444</v>
      </c>
      <c r="CP38" s="63">
        <f t="shared" si="55"/>
        <v>3.083255894435974</v>
      </c>
      <c r="CQ38" s="63">
        <f t="shared" si="56"/>
        <v>5.2804187211697284</v>
      </c>
      <c r="CR38" s="63">
        <f t="shared" si="57"/>
        <v>3.3369148703880676</v>
      </c>
      <c r="CS38" s="63">
        <f t="shared" si="58"/>
        <v>3.6092362024082241</v>
      </c>
      <c r="CT38" s="63">
        <f t="shared" si="59"/>
        <v>0.72234766988098464</v>
      </c>
      <c r="CU38" s="63">
        <f t="shared" si="60"/>
        <v>2.0364958892420559</v>
      </c>
      <c r="CV38" s="63">
        <f t="shared" si="61"/>
        <v>2.0630538118474449</v>
      </c>
      <c r="CW38" s="63">
        <f t="shared" si="62"/>
        <v>52.530119432942122</v>
      </c>
      <c r="CX38" s="63"/>
      <c r="CY38" s="63"/>
      <c r="CZ38" s="63">
        <f t="shared" si="63"/>
        <v>8.5190120009624728</v>
      </c>
      <c r="DA38" s="63">
        <f t="shared" si="64"/>
        <v>0.76781417279053821</v>
      </c>
      <c r="DB38" s="63">
        <f t="shared" si="65"/>
        <v>2.535573460040089</v>
      </c>
      <c r="DC38" s="63">
        <f t="shared" si="66"/>
        <v>7.156121800267492</v>
      </c>
      <c r="DD38" s="63">
        <f t="shared" si="67"/>
        <v>3.9282197532700991</v>
      </c>
      <c r="DE38" s="63">
        <f t="shared" si="68"/>
        <v>5.7142542325220713</v>
      </c>
      <c r="DF38" s="63">
        <f t="shared" si="69"/>
        <v>7.8772937847039719</v>
      </c>
      <c r="DG38" s="63">
        <f t="shared" si="70"/>
        <v>2.989434975699139</v>
      </c>
      <c r="DH38" s="63">
        <f t="shared" si="71"/>
        <v>4.5167697148151804</v>
      </c>
      <c r="DI38" s="63">
        <f t="shared" si="72"/>
        <v>1.7254345982432346</v>
      </c>
      <c r="DJ38" s="63">
        <f t="shared" si="73"/>
        <v>3.6395796513517666</v>
      </c>
      <c r="DK38" s="63">
        <f t="shared" si="74"/>
        <v>2.7036693031032821</v>
      </c>
      <c r="DL38" s="63">
        <f t="shared" si="75"/>
        <v>52.073177447769339</v>
      </c>
      <c r="DM38" s="63">
        <f t="shared" si="76"/>
        <v>52.073177447769339</v>
      </c>
      <c r="DN38" s="63"/>
      <c r="DO38" s="61">
        <f t="shared" si="2"/>
        <v>43770</v>
      </c>
      <c r="DP38" s="63">
        <f t="shared" si="77"/>
        <v>10.035499222021123</v>
      </c>
      <c r="DQ38" s="63">
        <f t="shared" si="21"/>
        <v>0.14338947953352299</v>
      </c>
      <c r="DR38" s="63">
        <f t="shared" si="22"/>
        <v>0.80155567860661492</v>
      </c>
      <c r="DS38" s="63">
        <f t="shared" si="23"/>
        <v>0.15184161529004481</v>
      </c>
      <c r="DT38" s="63">
        <f t="shared" si="24"/>
        <v>-1.6406308092123547</v>
      </c>
      <c r="DU38" s="63">
        <f t="shared" si="25"/>
        <v>-2.6309983380860973</v>
      </c>
      <c r="DV38" s="63">
        <f t="shared" si="26"/>
        <v>-2.5968750635342435</v>
      </c>
      <c r="DW38" s="63">
        <f t="shared" si="27"/>
        <v>0.34747989468892859</v>
      </c>
      <c r="DX38" s="63">
        <f t="shared" si="28"/>
        <v>-0.90753351240695634</v>
      </c>
      <c r="DY38" s="63">
        <f t="shared" si="29"/>
        <v>-1.0030869283622499</v>
      </c>
      <c r="DZ38" s="63">
        <f t="shared" si="30"/>
        <v>-1.6030837621097107</v>
      </c>
      <c r="EA38" s="63">
        <f t="shared" si="31"/>
        <v>-0.64061549125583728</v>
      </c>
      <c r="EB38" s="63">
        <f t="shared" si="32"/>
        <v>0.45694198517278295</v>
      </c>
      <c r="EC38" s="63"/>
      <c r="ED38" s="81">
        <f>+'Infla Interanual PondENGHO'!CI39</f>
        <v>4.5694198517278739E-3</v>
      </c>
      <c r="EE38" s="55">
        <f t="shared" si="78"/>
        <v>0.45694198517278739</v>
      </c>
    </row>
    <row r="39" spans="1:135" x14ac:dyDescent="0.2">
      <c r="A39" s="61">
        <f>+'Indice PondENGHO'!A38</f>
        <v>43800</v>
      </c>
      <c r="B39" s="55">
        <f>+'Indice PondENGHO'!B38</f>
        <v>12</v>
      </c>
      <c r="C39" s="55">
        <f>+'Indice PondENGHO'!C38</f>
        <v>2019</v>
      </c>
      <c r="D39" s="62">
        <f>+'Indice PondENGHO'!BL38</f>
        <v>283.01834106445313</v>
      </c>
      <c r="E39" s="62">
        <f>+'Indice PondENGHO'!BM38</f>
        <v>283.571533203125</v>
      </c>
      <c r="F39" s="62">
        <f>+'Indice PondENGHO'!BN38</f>
        <v>284.22705078125</v>
      </c>
      <c r="G39" s="62">
        <f>+'Indice PondENGHO'!BO38</f>
        <v>284.31808471679688</v>
      </c>
      <c r="H39" s="62">
        <f>+'Indice PondENGHO'!BP38</f>
        <v>283.89682006835938</v>
      </c>
      <c r="I39" s="62">
        <f>+'Indice PondENGHO'!CD38</f>
        <v>283.8912353515625</v>
      </c>
      <c r="K39" s="63">
        <f t="shared" si="33"/>
        <v>6.5888963924835986</v>
      </c>
      <c r="L39" s="63">
        <f t="shared" si="34"/>
        <v>8.3500498040405837</v>
      </c>
      <c r="M39" s="63">
        <f t="shared" si="35"/>
        <v>9.5463699097395072</v>
      </c>
      <c r="N39" s="63">
        <f t="shared" si="36"/>
        <v>12.016677822758782</v>
      </c>
      <c r="O39" s="63">
        <f t="shared" si="37"/>
        <v>17.380324431571697</v>
      </c>
      <c r="P39" s="63">
        <f t="shared" si="38"/>
        <v>53.882318360594169</v>
      </c>
      <c r="Q39" s="63">
        <f t="shared" si="39"/>
        <v>53.882347647750287</v>
      </c>
      <c r="S39" s="62">
        <f>+'Indice PondENGHO'!D38</f>
        <v>284.86001586914063</v>
      </c>
      <c r="T39" s="62">
        <f>+'Indice PondENGHO'!P38</f>
        <v>285.01678466796875</v>
      </c>
      <c r="U39" s="62">
        <f>+'Indice PondENGHO'!AB38</f>
        <v>285.015625</v>
      </c>
      <c r="V39" s="62">
        <f>+'Indice PondENGHO'!AN38</f>
        <v>284.99945068359375</v>
      </c>
      <c r="W39" s="62">
        <f>+'Indice PondENGHO'!AZ38</f>
        <v>284.9967041015625</v>
      </c>
      <c r="Y39" s="63">
        <f t="shared" si="40"/>
        <v>19.346858425542131</v>
      </c>
      <c r="Z39" s="63">
        <f t="shared" si="41"/>
        <v>15.487546295134894</v>
      </c>
      <c r="AA39" s="63">
        <f t="shared" si="42"/>
        <v>14.181206292699125</v>
      </c>
      <c r="AB39" s="63">
        <f t="shared" si="43"/>
        <v>11.772069786153871</v>
      </c>
      <c r="AC39" s="63">
        <f t="shared" si="44"/>
        <v>8.7722236752772336</v>
      </c>
      <c r="AE39" s="62">
        <f>+'Indice PondENGHO'!D38</f>
        <v>284.86001586914063</v>
      </c>
      <c r="AF39" s="62">
        <f>+'Indice PondENGHO'!E38</f>
        <v>237.25877380371094</v>
      </c>
      <c r="AG39" s="62">
        <f>+'Indice PondENGHO'!F38</f>
        <v>233.67001342773438</v>
      </c>
      <c r="AH39" s="62">
        <f>+'Indice PondENGHO'!G38</f>
        <v>322.72726440429688</v>
      </c>
      <c r="AI39" s="62">
        <f>+'Indice PondENGHO'!H38</f>
        <v>287.0816650390625</v>
      </c>
      <c r="AJ39" s="62">
        <f>+'Indice PondENGHO'!I38</f>
        <v>332.6649169921875</v>
      </c>
      <c r="AK39" s="62">
        <f>+'Indice PondENGHO'!J38</f>
        <v>304.21414184570313</v>
      </c>
      <c r="AL39" s="62">
        <f>+'Indice PondENGHO'!K38</f>
        <v>341.1201171875</v>
      </c>
      <c r="AM39" s="62">
        <f>+'Indice PondENGHO'!L38</f>
        <v>262.614013671875</v>
      </c>
      <c r="AN39" s="62">
        <f>+'Indice PondENGHO'!M38</f>
        <v>259.33071899414063</v>
      </c>
      <c r="AO39" s="62">
        <f>+'Indice PondENGHO'!N38</f>
        <v>256.57879638671875</v>
      </c>
      <c r="AP39" s="62">
        <f>+'Indice PondENGHO'!O38</f>
        <v>288.6019287109375</v>
      </c>
      <c r="AQ39" s="62">
        <f t="shared" si="0"/>
        <v>283.01834106445313</v>
      </c>
      <c r="AR39" s="62"/>
      <c r="AS39" s="62">
        <f>+'Indice PondENGHO'!AZ38</f>
        <v>284.9967041015625</v>
      </c>
      <c r="AT39" s="62">
        <f>+'Indice PondENGHO'!BA38</f>
        <v>237.89338684082031</v>
      </c>
      <c r="AU39" s="62">
        <f>+'Indice PondENGHO'!BB38</f>
        <v>236.62437438964844</v>
      </c>
      <c r="AV39" s="62">
        <f>+'Indice PondENGHO'!BC38</f>
        <v>313.15933227539063</v>
      </c>
      <c r="AW39" s="62">
        <f>+'Indice PondENGHO'!BD38</f>
        <v>289.15969848632813</v>
      </c>
      <c r="AX39" s="62">
        <f>+'Indice PondENGHO'!BE38</f>
        <v>328.04995727539063</v>
      </c>
      <c r="AY39" s="62">
        <f>+'Indice PondENGHO'!BF38</f>
        <v>301.64804077148438</v>
      </c>
      <c r="AZ39" s="62">
        <f>+'Indice PondENGHO'!BG38</f>
        <v>339.55862426757813</v>
      </c>
      <c r="BA39" s="62">
        <f>+'Indice PondENGHO'!BH38</f>
        <v>261.05435180664063</v>
      </c>
      <c r="BB39" s="62">
        <f>+'Indice PondENGHO'!BI38</f>
        <v>262.75131225585938</v>
      </c>
      <c r="BC39" s="62">
        <f>+'Indice PondENGHO'!BJ38</f>
        <v>254.06394958496094</v>
      </c>
      <c r="BD39" s="62">
        <f>+'Indice PondENGHO'!BK38</f>
        <v>284.51385498046875</v>
      </c>
      <c r="BE39" s="62">
        <f t="shared" si="1"/>
        <v>283.89682006835938</v>
      </c>
      <c r="BG39" s="63">
        <f t="shared" ref="BG39:BR39" si="101">+AE$1*(AE39-AE27)/$AQ27</f>
        <v>19.346858425542131</v>
      </c>
      <c r="BH39" s="63">
        <f t="shared" si="101"/>
        <v>0.9522827573037036</v>
      </c>
      <c r="BI39" s="63">
        <f t="shared" si="101"/>
        <v>3.4812173560141875</v>
      </c>
      <c r="BJ39" s="63">
        <f t="shared" si="101"/>
        <v>7.2463765479644602</v>
      </c>
      <c r="BK39" s="63">
        <f t="shared" si="101"/>
        <v>2.5112751573942362</v>
      </c>
      <c r="BL39" s="63">
        <f t="shared" si="101"/>
        <v>3.2091775301875121</v>
      </c>
      <c r="BM39" s="63">
        <f t="shared" si="101"/>
        <v>5.7556739079901007</v>
      </c>
      <c r="BN39" s="63">
        <f t="shared" si="101"/>
        <v>3.6516942739232534</v>
      </c>
      <c r="BO39" s="63">
        <f t="shared" si="101"/>
        <v>3.6174563073044101</v>
      </c>
      <c r="BP39" s="63">
        <f t="shared" si="101"/>
        <v>0.75295170626357133</v>
      </c>
      <c r="BQ39" s="63">
        <f t="shared" si="101"/>
        <v>2.0850717637940739</v>
      </c>
      <c r="BR39" s="63">
        <f t="shared" si="101"/>
        <v>2.105742752131583</v>
      </c>
      <c r="BS39" s="63">
        <f t="shared" si="46"/>
        <v>54.715778485813225</v>
      </c>
      <c r="BT39" s="55">
        <f t="shared" si="47"/>
        <v>54.242598901750917</v>
      </c>
      <c r="BV39" s="63">
        <f t="shared" si="7"/>
        <v>8.7722236752772336</v>
      </c>
      <c r="BW39" s="63">
        <f t="shared" si="8"/>
        <v>0.79338516299529782</v>
      </c>
      <c r="BX39" s="63">
        <f t="shared" si="9"/>
        <v>2.6191078607498639</v>
      </c>
      <c r="BY39" s="63">
        <f t="shared" si="10"/>
        <v>6.9218029108032386</v>
      </c>
      <c r="BZ39" s="63">
        <f t="shared" si="11"/>
        <v>4.2607083654044491</v>
      </c>
      <c r="CA39" s="63">
        <f t="shared" si="12"/>
        <v>5.9029475921705412</v>
      </c>
      <c r="CB39" s="63">
        <f t="shared" si="13"/>
        <v>8.4797195178360951</v>
      </c>
      <c r="CC39" s="63">
        <f t="shared" si="14"/>
        <v>3.2646932393649233</v>
      </c>
      <c r="CD39" s="63">
        <f t="shared" si="15"/>
        <v>4.487239613215559</v>
      </c>
      <c r="CE39" s="63">
        <f t="shared" si="16"/>
        <v>1.8016613584488115</v>
      </c>
      <c r="CF39" s="63">
        <f t="shared" si="17"/>
        <v>3.7128387784950432</v>
      </c>
      <c r="CG39" s="63">
        <f t="shared" si="18"/>
        <v>2.730462695450373</v>
      </c>
      <c r="CH39" s="63">
        <f t="shared" si="48"/>
        <v>53.746790770211419</v>
      </c>
      <c r="CI39" s="55">
        <f t="shared" si="49"/>
        <v>53.723545417260034</v>
      </c>
      <c r="CK39" s="63">
        <f t="shared" si="50"/>
        <v>19.179547666634004</v>
      </c>
      <c r="CL39" s="63">
        <f t="shared" si="51"/>
        <v>0.94404745897696041</v>
      </c>
      <c r="CM39" s="63">
        <f t="shared" si="52"/>
        <v>3.4511119453605423</v>
      </c>
      <c r="CN39" s="63">
        <f t="shared" si="53"/>
        <v>7.1837102104688926</v>
      </c>
      <c r="CO39" s="63">
        <f t="shared" si="54"/>
        <v>2.4895577631192025</v>
      </c>
      <c r="CP39" s="63">
        <f t="shared" si="55"/>
        <v>3.1814247076756299</v>
      </c>
      <c r="CQ39" s="63">
        <f t="shared" si="56"/>
        <v>5.7058990996779579</v>
      </c>
      <c r="CR39" s="63">
        <f t="shared" si="57"/>
        <v>3.6201145865739135</v>
      </c>
      <c r="CS39" s="63">
        <f t="shared" si="58"/>
        <v>3.586172708345881</v>
      </c>
      <c r="CT39" s="63">
        <f t="shared" si="59"/>
        <v>0.74644021387420179</v>
      </c>
      <c r="CU39" s="63">
        <f t="shared" si="60"/>
        <v>2.0670401572404367</v>
      </c>
      <c r="CV39" s="63">
        <f t="shared" si="61"/>
        <v>2.0875323838032922</v>
      </c>
      <c r="CW39" s="63">
        <f t="shared" si="62"/>
        <v>54.24259890175091</v>
      </c>
      <c r="CX39" s="63"/>
      <c r="CY39" s="63"/>
      <c r="CZ39" s="63">
        <f t="shared" si="63"/>
        <v>8.7684297104175997</v>
      </c>
      <c r="DA39" s="63">
        <f t="shared" si="64"/>
        <v>0.79304202589118555</v>
      </c>
      <c r="DB39" s="63">
        <f t="shared" si="65"/>
        <v>2.617975103132741</v>
      </c>
      <c r="DC39" s="63">
        <f t="shared" si="66"/>
        <v>6.9188092483088681</v>
      </c>
      <c r="DD39" s="63">
        <f t="shared" si="67"/>
        <v>4.2588656196635881</v>
      </c>
      <c r="DE39" s="63">
        <f t="shared" si="68"/>
        <v>5.9003945820602226</v>
      </c>
      <c r="DF39" s="63">
        <f t="shared" si="69"/>
        <v>8.4760520602949825</v>
      </c>
      <c r="DG39" s="63">
        <f t="shared" si="70"/>
        <v>3.2632812676817862</v>
      </c>
      <c r="DH39" s="63">
        <f t="shared" si="71"/>
        <v>4.4852988932750399</v>
      </c>
      <c r="DI39" s="63">
        <f t="shared" si="72"/>
        <v>1.8008821444050358</v>
      </c>
      <c r="DJ39" s="63">
        <f t="shared" si="73"/>
        <v>3.7112329849840089</v>
      </c>
      <c r="DK39" s="63">
        <f t="shared" si="74"/>
        <v>2.729281777144986</v>
      </c>
      <c r="DL39" s="63">
        <f t="shared" si="75"/>
        <v>53.723545417260034</v>
      </c>
      <c r="DM39" s="63">
        <f t="shared" si="76"/>
        <v>53.723545417260034</v>
      </c>
      <c r="DN39" s="63"/>
      <c r="DO39" s="61">
        <f t="shared" si="2"/>
        <v>43800</v>
      </c>
      <c r="DP39" s="63">
        <f t="shared" si="77"/>
        <v>10.411117956216405</v>
      </c>
      <c r="DQ39" s="63">
        <f t="shared" si="21"/>
        <v>0.15100543308577485</v>
      </c>
      <c r="DR39" s="63">
        <f t="shared" si="22"/>
        <v>0.83313684222780138</v>
      </c>
      <c r="DS39" s="63">
        <f t="shared" si="23"/>
        <v>0.26490096216002446</v>
      </c>
      <c r="DT39" s="63">
        <f t="shared" si="24"/>
        <v>-1.7693078565443856</v>
      </c>
      <c r="DU39" s="63">
        <f t="shared" si="25"/>
        <v>-2.7189698743845927</v>
      </c>
      <c r="DV39" s="63">
        <f t="shared" si="26"/>
        <v>-2.7701529606170245</v>
      </c>
      <c r="DW39" s="63">
        <f t="shared" si="27"/>
        <v>0.35683331889212733</v>
      </c>
      <c r="DX39" s="63">
        <f t="shared" si="28"/>
        <v>-0.89912618492915897</v>
      </c>
      <c r="DY39" s="63">
        <f t="shared" si="29"/>
        <v>-1.0544419305308339</v>
      </c>
      <c r="DZ39" s="63">
        <f t="shared" si="30"/>
        <v>-1.6441928277435722</v>
      </c>
      <c r="EA39" s="63">
        <f t="shared" si="31"/>
        <v>-0.64174939334169379</v>
      </c>
      <c r="EB39" s="63">
        <f t="shared" si="32"/>
        <v>0.51905348449087541</v>
      </c>
      <c r="EC39" s="63"/>
      <c r="ED39" s="81">
        <f>+'Infla Interanual PondENGHO'!CI40</f>
        <v>5.190534844908834E-3</v>
      </c>
      <c r="EE39" s="55">
        <f t="shared" si="78"/>
        <v>0.5190534844908834</v>
      </c>
    </row>
    <row r="40" spans="1:135" x14ac:dyDescent="0.2">
      <c r="A40" s="61">
        <f>+'Indice PondENGHO'!A39</f>
        <v>43831</v>
      </c>
      <c r="B40" s="55">
        <f>+'Indice PondENGHO'!B39</f>
        <v>1</v>
      </c>
      <c r="C40" s="55">
        <f>+'Indice PondENGHO'!C39</f>
        <v>2020</v>
      </c>
      <c r="D40" s="62">
        <f>+'Indice PondENGHO'!BL39</f>
        <v>291.372314453125</v>
      </c>
      <c r="E40" s="62">
        <f>+'Indice PondENGHO'!BM39</f>
        <v>291.22073364257813</v>
      </c>
      <c r="F40" s="62">
        <f>+'Indice PondENGHO'!BN39</f>
        <v>291.47695922851563</v>
      </c>
      <c r="G40" s="62">
        <f>+'Indice PondENGHO'!BO39</f>
        <v>291.07955932617188</v>
      </c>
      <c r="H40" s="62">
        <f>+'Indice PondENGHO'!BP39</f>
        <v>290.00570678710938</v>
      </c>
      <c r="I40" s="62">
        <f>+'Indice PondENGHO'!CD39</f>
        <v>290.86056518554688</v>
      </c>
      <c r="K40" s="63">
        <f t="shared" si="33"/>
        <v>6.5605249832109003</v>
      </c>
      <c r="L40" s="63">
        <f t="shared" si="34"/>
        <v>8.2588258008521915</v>
      </c>
      <c r="M40" s="63">
        <f t="shared" si="35"/>
        <v>9.4069610252336631</v>
      </c>
      <c r="N40" s="63">
        <f t="shared" si="36"/>
        <v>11.786449439359458</v>
      </c>
      <c r="O40" s="63">
        <f t="shared" si="37"/>
        <v>16.944882033943998</v>
      </c>
      <c r="P40" s="63">
        <f t="shared" si="38"/>
        <v>52.957643282600209</v>
      </c>
      <c r="Q40" s="63">
        <f t="shared" si="39"/>
        <v>52.957737663454822</v>
      </c>
      <c r="S40" s="62">
        <f>+'Indice PondENGHO'!D39</f>
        <v>297.73675537109375</v>
      </c>
      <c r="T40" s="62">
        <f>+'Indice PondENGHO'!P39</f>
        <v>297.6243896484375</v>
      </c>
      <c r="U40" s="62">
        <f>+'Indice PondENGHO'!AB39</f>
        <v>297.44613647460938</v>
      </c>
      <c r="V40" s="62">
        <f>+'Indice PondENGHO'!AN39</f>
        <v>297.33987426757813</v>
      </c>
      <c r="W40" s="62">
        <f>+'Indice PondENGHO'!AZ39</f>
        <v>297.167236328125</v>
      </c>
      <c r="Y40" s="63">
        <f t="shared" si="40"/>
        <v>20.122964132643247</v>
      </c>
      <c r="Z40" s="63">
        <f t="shared" si="41"/>
        <v>16.070942372842168</v>
      </c>
      <c r="AA40" s="63">
        <f t="shared" si="42"/>
        <v>14.696557228317895</v>
      </c>
      <c r="AB40" s="63">
        <f t="shared" si="43"/>
        <v>12.189651197639025</v>
      </c>
      <c r="AC40" s="63">
        <f t="shared" si="44"/>
        <v>9.0668138675823826</v>
      </c>
      <c r="AE40" s="62">
        <f>+'Indice PondENGHO'!D39</f>
        <v>297.73675537109375</v>
      </c>
      <c r="AF40" s="62">
        <f>+'Indice PondENGHO'!E39</f>
        <v>247.27116394042969</v>
      </c>
      <c r="AG40" s="62">
        <f>+'Indice PondENGHO'!F39</f>
        <v>242.76847839355469</v>
      </c>
      <c r="AH40" s="62">
        <f>+'Indice PondENGHO'!G39</f>
        <v>325.4935302734375</v>
      </c>
      <c r="AI40" s="62">
        <f>+'Indice PondENGHO'!H39</f>
        <v>285.49606323242188</v>
      </c>
      <c r="AJ40" s="62">
        <f>+'Indice PondENGHO'!I39</f>
        <v>326.38357543945313</v>
      </c>
      <c r="AK40" s="62">
        <f>+'Indice PondENGHO'!J39</f>
        <v>309.12002563476563</v>
      </c>
      <c r="AL40" s="62">
        <f>+'Indice PondENGHO'!K39</f>
        <v>338.25509643554688</v>
      </c>
      <c r="AM40" s="62">
        <f>+'Indice PondENGHO'!L39</f>
        <v>273.86697387695313</v>
      </c>
      <c r="AN40" s="62">
        <f>+'Indice PondENGHO'!M39</f>
        <v>266.94512939453125</v>
      </c>
      <c r="AO40" s="62">
        <f>+'Indice PondENGHO'!N39</f>
        <v>266.965087890625</v>
      </c>
      <c r="AP40" s="62">
        <f>+'Indice PondENGHO'!O39</f>
        <v>297.56069946289063</v>
      </c>
      <c r="AQ40" s="62">
        <f t="shared" si="0"/>
        <v>291.372314453125</v>
      </c>
      <c r="AR40" s="62"/>
      <c r="AS40" s="62">
        <f>+'Indice PondENGHO'!AZ39</f>
        <v>297.167236328125</v>
      </c>
      <c r="AT40" s="62">
        <f>+'Indice PondENGHO'!BA39</f>
        <v>248.03451538085938</v>
      </c>
      <c r="AU40" s="62">
        <f>+'Indice PondENGHO'!BB39</f>
        <v>246.40904235839844</v>
      </c>
      <c r="AV40" s="62">
        <f>+'Indice PondENGHO'!BC39</f>
        <v>314.82101440429688</v>
      </c>
      <c r="AW40" s="62">
        <f>+'Indice PondENGHO'!BD39</f>
        <v>287.38995361328125</v>
      </c>
      <c r="AX40" s="62">
        <f>+'Indice PondENGHO'!BE39</f>
        <v>321.2938232421875</v>
      </c>
      <c r="AY40" s="62">
        <f>+'Indice PondENGHO'!BF39</f>
        <v>306.1383056640625</v>
      </c>
      <c r="AZ40" s="62">
        <f>+'Indice PondENGHO'!BG39</f>
        <v>338.05258178710938</v>
      </c>
      <c r="BA40" s="62">
        <f>+'Indice PondENGHO'!BH39</f>
        <v>272.91738891601563</v>
      </c>
      <c r="BB40" s="62">
        <f>+'Indice PondENGHO'!BI39</f>
        <v>271.46414184570313</v>
      </c>
      <c r="BC40" s="62">
        <f>+'Indice PondENGHO'!BJ39</f>
        <v>264.39105224609375</v>
      </c>
      <c r="BD40" s="62">
        <f>+'Indice PondENGHO'!BK39</f>
        <v>293.57412719726563</v>
      </c>
      <c r="BE40" s="62">
        <f t="shared" si="1"/>
        <v>290.00570678710938</v>
      </c>
      <c r="BG40" s="63">
        <f t="shared" ref="BG40:BR40" si="102">+AE$1*(AE40-AE28)/$AQ28</f>
        <v>20.122964132643247</v>
      </c>
      <c r="BH40" s="63">
        <f t="shared" si="102"/>
        <v>0.9829543049430296</v>
      </c>
      <c r="BI40" s="63">
        <f t="shared" si="102"/>
        <v>3.6071441370717188</v>
      </c>
      <c r="BJ40" s="63">
        <f t="shared" si="102"/>
        <v>6.5984011382842338</v>
      </c>
      <c r="BK40" s="63">
        <f t="shared" si="102"/>
        <v>2.2763576796317238</v>
      </c>
      <c r="BL40" s="63">
        <f t="shared" si="102"/>
        <v>2.8348771012753819</v>
      </c>
      <c r="BM40" s="63">
        <f t="shared" si="102"/>
        <v>5.6168185508735435</v>
      </c>
      <c r="BN40" s="63">
        <f t="shared" si="102"/>
        <v>3.1235450231266926</v>
      </c>
      <c r="BO40" s="63">
        <f t="shared" si="102"/>
        <v>3.742617601928151</v>
      </c>
      <c r="BP40" s="63">
        <f t="shared" si="102"/>
        <v>0.75252953175528314</v>
      </c>
      <c r="BQ40" s="63">
        <f t="shared" si="102"/>
        <v>2.1123179085065278</v>
      </c>
      <c r="BR40" s="63">
        <f t="shared" si="102"/>
        <v>2.080282712216067</v>
      </c>
      <c r="BS40" s="63">
        <f t="shared" si="46"/>
        <v>53.850809822255606</v>
      </c>
      <c r="BT40" s="55">
        <f t="shared" si="47"/>
        <v>53.981916532719687</v>
      </c>
      <c r="BV40" s="63">
        <f t="shared" si="7"/>
        <v>9.0668138675823826</v>
      </c>
      <c r="BW40" s="63">
        <f t="shared" si="8"/>
        <v>0.8188081842888405</v>
      </c>
      <c r="BX40" s="63">
        <f t="shared" si="9"/>
        <v>2.7332306263338353</v>
      </c>
      <c r="BY40" s="63">
        <f t="shared" si="10"/>
        <v>6.3469290351462888</v>
      </c>
      <c r="BZ40" s="63">
        <f t="shared" si="11"/>
        <v>3.8475544430640278</v>
      </c>
      <c r="CA40" s="63">
        <f t="shared" si="12"/>
        <v>5.2288418699895374</v>
      </c>
      <c r="CB40" s="63">
        <f t="shared" si="13"/>
        <v>8.1832534505845231</v>
      </c>
      <c r="CC40" s="63">
        <f t="shared" si="14"/>
        <v>2.7969496412147898</v>
      </c>
      <c r="CD40" s="63">
        <f t="shared" si="15"/>
        <v>4.704587612402336</v>
      </c>
      <c r="CE40" s="63">
        <f t="shared" si="16"/>
        <v>1.8280656163635376</v>
      </c>
      <c r="CF40" s="63">
        <f t="shared" si="17"/>
        <v>3.7913366002506637</v>
      </c>
      <c r="CG40" s="63">
        <f t="shared" si="18"/>
        <v>2.71072896378341</v>
      </c>
      <c r="CH40" s="63">
        <f t="shared" si="48"/>
        <v>52.057099911004173</v>
      </c>
      <c r="CI40" s="55">
        <f t="shared" si="49"/>
        <v>52.393163777507979</v>
      </c>
      <c r="CK40" s="63">
        <f t="shared" si="50"/>
        <v>20.171956072428841</v>
      </c>
      <c r="CL40" s="63">
        <f t="shared" si="51"/>
        <v>0.98534743340076214</v>
      </c>
      <c r="CM40" s="63">
        <f t="shared" si="52"/>
        <v>3.6159261925977586</v>
      </c>
      <c r="CN40" s="63">
        <f t="shared" si="53"/>
        <v>6.614465793029785</v>
      </c>
      <c r="CO40" s="63">
        <f t="shared" si="54"/>
        <v>2.2818997646663082</v>
      </c>
      <c r="CP40" s="63">
        <f t="shared" si="55"/>
        <v>2.8417789735507468</v>
      </c>
      <c r="CQ40" s="63">
        <f t="shared" si="56"/>
        <v>5.6304934167838114</v>
      </c>
      <c r="CR40" s="63">
        <f t="shared" si="57"/>
        <v>3.1311496945201274</v>
      </c>
      <c r="CS40" s="63">
        <f t="shared" si="58"/>
        <v>3.7517294849979388</v>
      </c>
      <c r="CT40" s="63">
        <f t="shared" si="59"/>
        <v>0.75436166151825534</v>
      </c>
      <c r="CU40" s="63">
        <f t="shared" si="60"/>
        <v>2.1174606176571005</v>
      </c>
      <c r="CV40" s="63">
        <f t="shared" si="61"/>
        <v>2.085347427568244</v>
      </c>
      <c r="CW40" s="63">
        <f t="shared" si="62"/>
        <v>53.981916532719673</v>
      </c>
      <c r="CX40" s="63"/>
      <c r="CY40" s="63"/>
      <c r="CZ40" s="63">
        <f t="shared" si="63"/>
        <v>9.1253462969804708</v>
      </c>
      <c r="DA40" s="63">
        <f t="shared" si="64"/>
        <v>0.82409414614241083</v>
      </c>
      <c r="DB40" s="63">
        <f t="shared" si="65"/>
        <v>2.7508754827300366</v>
      </c>
      <c r="DC40" s="63">
        <f t="shared" si="66"/>
        <v>6.3879027642941475</v>
      </c>
      <c r="DD40" s="63">
        <f t="shared" si="67"/>
        <v>3.872393015034624</v>
      </c>
      <c r="DE40" s="63">
        <f t="shared" si="68"/>
        <v>5.2625975885979459</v>
      </c>
      <c r="DF40" s="63">
        <f t="shared" si="69"/>
        <v>8.2360818985750104</v>
      </c>
      <c r="DG40" s="63">
        <f t="shared" si="70"/>
        <v>2.8150058470435817</v>
      </c>
      <c r="DH40" s="63">
        <f t="shared" si="71"/>
        <v>4.7349589144155635</v>
      </c>
      <c r="DI40" s="63">
        <f t="shared" si="72"/>
        <v>1.8398670190599626</v>
      </c>
      <c r="DJ40" s="63">
        <f t="shared" si="73"/>
        <v>3.8158122479389878</v>
      </c>
      <c r="DK40" s="63">
        <f t="shared" si="74"/>
        <v>2.7282285566952376</v>
      </c>
      <c r="DL40" s="63">
        <f t="shared" si="75"/>
        <v>52.393163777507979</v>
      </c>
      <c r="DM40" s="63">
        <f t="shared" si="76"/>
        <v>52.393163777507979</v>
      </c>
      <c r="DN40" s="63"/>
      <c r="DO40" s="61">
        <f t="shared" si="2"/>
        <v>43831</v>
      </c>
      <c r="DP40" s="63">
        <f t="shared" si="77"/>
        <v>11.046609775448371</v>
      </c>
      <c r="DQ40" s="63">
        <f t="shared" si="21"/>
        <v>0.16125328725835131</v>
      </c>
      <c r="DR40" s="63">
        <f t="shared" si="22"/>
        <v>0.86505070986772203</v>
      </c>
      <c r="DS40" s="63">
        <f t="shared" si="23"/>
        <v>0.2265630287356375</v>
      </c>
      <c r="DT40" s="63">
        <f t="shared" si="24"/>
        <v>-1.5904932503683158</v>
      </c>
      <c r="DU40" s="63">
        <f t="shared" si="25"/>
        <v>-2.4208186150471991</v>
      </c>
      <c r="DV40" s="63">
        <f t="shared" si="26"/>
        <v>-2.605588481791199</v>
      </c>
      <c r="DW40" s="63">
        <f t="shared" si="27"/>
        <v>0.31614384747654567</v>
      </c>
      <c r="DX40" s="63">
        <f t="shared" si="28"/>
        <v>-0.9832294294176247</v>
      </c>
      <c r="DY40" s="63">
        <f t="shared" si="29"/>
        <v>-1.0855053575417073</v>
      </c>
      <c r="DZ40" s="63">
        <f t="shared" si="30"/>
        <v>-1.6983516302818873</v>
      </c>
      <c r="EA40" s="63">
        <f t="shared" si="31"/>
        <v>-0.64288112912699358</v>
      </c>
      <c r="EB40" s="63">
        <f t="shared" si="32"/>
        <v>1.5887527552116936</v>
      </c>
      <c r="EC40" s="63"/>
      <c r="ED40" s="81">
        <f>+'Infla Interanual PondENGHO'!CI41</f>
        <v>1.5887527552117087E-2</v>
      </c>
      <c r="EE40" s="55">
        <f t="shared" si="78"/>
        <v>1.5887527552117087</v>
      </c>
    </row>
    <row r="41" spans="1:135" x14ac:dyDescent="0.2">
      <c r="A41" s="61">
        <f>+'Indice PondENGHO'!A40</f>
        <v>43862</v>
      </c>
      <c r="B41" s="55">
        <f>+'Indice PondENGHO'!B40</f>
        <v>2</v>
      </c>
      <c r="C41" s="55">
        <f>+'Indice PondENGHO'!C40</f>
        <v>2020</v>
      </c>
      <c r="D41" s="62">
        <f>+'Indice PondENGHO'!BL40</f>
        <v>297.81100463867188</v>
      </c>
      <c r="E41" s="62">
        <f>+'Indice PondENGHO'!BM40</f>
        <v>297.56219482421875</v>
      </c>
      <c r="F41" s="62">
        <f>+'Indice PondENGHO'!BN40</f>
        <v>297.82046508789063</v>
      </c>
      <c r="G41" s="62">
        <f>+'Indice PondENGHO'!BO40</f>
        <v>297.33596801757813</v>
      </c>
      <c r="H41" s="62">
        <f>+'Indice PondENGHO'!BP40</f>
        <v>296.20123291015625</v>
      </c>
      <c r="I41" s="62">
        <f>+'Indice PondENGHO'!CD40</f>
        <v>297.14816284179688</v>
      </c>
      <c r="K41" s="63">
        <f t="shared" si="33"/>
        <v>6.2164006251645558</v>
      </c>
      <c r="L41" s="63">
        <f t="shared" si="34"/>
        <v>7.8446314755332365</v>
      </c>
      <c r="M41" s="63">
        <f t="shared" si="35"/>
        <v>8.9513424114556184</v>
      </c>
      <c r="N41" s="63">
        <f t="shared" si="36"/>
        <v>11.229880413736403</v>
      </c>
      <c r="O41" s="63">
        <f t="shared" si="37"/>
        <v>16.158085236863307</v>
      </c>
      <c r="P41" s="63">
        <f t="shared" si="38"/>
        <v>50.400340162753118</v>
      </c>
      <c r="Q41" s="63">
        <f t="shared" si="39"/>
        <v>50.400408154501861</v>
      </c>
      <c r="S41" s="62">
        <f>+'Indice PondENGHO'!D40</f>
        <v>304.70126342773438</v>
      </c>
      <c r="T41" s="62">
        <f>+'Indice PondENGHO'!P40</f>
        <v>304.39166259765625</v>
      </c>
      <c r="U41" s="62">
        <f>+'Indice PondENGHO'!AB40</f>
        <v>304.04055786132813</v>
      </c>
      <c r="V41" s="62">
        <f>+'Indice PondENGHO'!AN40</f>
        <v>303.83441162109375</v>
      </c>
      <c r="W41" s="62">
        <f>+'Indice PondENGHO'!AZ40</f>
        <v>303.48587036132813</v>
      </c>
      <c r="Y41" s="63">
        <f t="shared" si="40"/>
        <v>18.777075315284307</v>
      </c>
      <c r="Z41" s="63">
        <f t="shared" si="41"/>
        <v>15.008623232802309</v>
      </c>
      <c r="AA41" s="63">
        <f t="shared" si="42"/>
        <v>13.724609795977068</v>
      </c>
      <c r="AB41" s="63">
        <f t="shared" si="43"/>
        <v>11.399645122681992</v>
      </c>
      <c r="AC41" s="63">
        <f t="shared" si="44"/>
        <v>8.4836705678836388</v>
      </c>
      <c r="AE41" s="62">
        <f>+'Indice PondENGHO'!D40</f>
        <v>304.70126342773438</v>
      </c>
      <c r="AF41" s="62">
        <f>+'Indice PondENGHO'!E40</f>
        <v>251.83952331542969</v>
      </c>
      <c r="AG41" s="62">
        <f>+'Indice PondENGHO'!F40</f>
        <v>253.42486572265625</v>
      </c>
      <c r="AH41" s="62">
        <f>+'Indice PondENGHO'!G40</f>
        <v>326.32421875</v>
      </c>
      <c r="AI41" s="62">
        <f>+'Indice PondENGHO'!H40</f>
        <v>292.39898681640625</v>
      </c>
      <c r="AJ41" s="62">
        <f>+'Indice PondENGHO'!I40</f>
        <v>327.97265625</v>
      </c>
      <c r="AK41" s="62">
        <f>+'Indice PondENGHO'!J40</f>
        <v>313.8914794921875</v>
      </c>
      <c r="AL41" s="62">
        <f>+'Indice PondENGHO'!K40</f>
        <v>345.06723022460938</v>
      </c>
      <c r="AM41" s="62">
        <f>+'Indice PondENGHO'!L40</f>
        <v>282.66049194335938</v>
      </c>
      <c r="AN41" s="62">
        <f>+'Indice PondENGHO'!M40</f>
        <v>274.50390625</v>
      </c>
      <c r="AO41" s="62">
        <f>+'Indice PondENGHO'!N40</f>
        <v>274.27554321289063</v>
      </c>
      <c r="AP41" s="62">
        <f>+'Indice PondENGHO'!O40</f>
        <v>304.91073608398438</v>
      </c>
      <c r="AQ41" s="62">
        <f t="shared" si="0"/>
        <v>297.81100463867188</v>
      </c>
      <c r="AR41" s="62"/>
      <c r="AS41" s="62">
        <f>+'Indice PondENGHO'!AZ40</f>
        <v>303.48587036132813</v>
      </c>
      <c r="AT41" s="62">
        <f>+'Indice PondENGHO'!BA40</f>
        <v>252.65672302246094</v>
      </c>
      <c r="AU41" s="62">
        <f>+'Indice PondENGHO'!BB40</f>
        <v>257.84378051757813</v>
      </c>
      <c r="AV41" s="62">
        <f>+'Indice PondENGHO'!BC40</f>
        <v>317.22796630859375</v>
      </c>
      <c r="AW41" s="62">
        <f>+'Indice PondENGHO'!BD40</f>
        <v>294.43295288085938</v>
      </c>
      <c r="AX41" s="62">
        <f>+'Indice PondENGHO'!BE40</f>
        <v>322.6700439453125</v>
      </c>
      <c r="AY41" s="62">
        <f>+'Indice PondENGHO'!BF40</f>
        <v>311.09982299804688</v>
      </c>
      <c r="AZ41" s="62">
        <f>+'Indice PondENGHO'!BG40</f>
        <v>345.24771118164063</v>
      </c>
      <c r="BA41" s="62">
        <f>+'Indice PondENGHO'!BH40</f>
        <v>281.063720703125</v>
      </c>
      <c r="BB41" s="62">
        <f>+'Indice PondENGHO'!BI40</f>
        <v>278.11959838867188</v>
      </c>
      <c r="BC41" s="62">
        <f>+'Indice PondENGHO'!BJ40</f>
        <v>272.87908935546875</v>
      </c>
      <c r="BD41" s="62">
        <f>+'Indice PondENGHO'!BK40</f>
        <v>300.92282104492188</v>
      </c>
      <c r="BE41" s="62">
        <f t="shared" si="1"/>
        <v>296.20123291015625</v>
      </c>
      <c r="BG41" s="63">
        <f t="shared" ref="BG41:BR41" si="103">+AE$1*(AE41-AE29)/$AQ29</f>
        <v>18.777075315284307</v>
      </c>
      <c r="BH41" s="63">
        <f t="shared" si="103"/>
        <v>0.94100310986341285</v>
      </c>
      <c r="BI41" s="63">
        <f t="shared" si="103"/>
        <v>3.6952225966162455</v>
      </c>
      <c r="BJ41" s="63">
        <f t="shared" si="103"/>
        <v>5.2517458854040715</v>
      </c>
      <c r="BK41" s="63">
        <f t="shared" si="103"/>
        <v>2.2059304489789504</v>
      </c>
      <c r="BL41" s="63">
        <f t="shared" si="103"/>
        <v>2.6263259024635492</v>
      </c>
      <c r="BM41" s="63">
        <f t="shared" si="103"/>
        <v>5.4072288656731429</v>
      </c>
      <c r="BN41" s="63">
        <f t="shared" si="103"/>
        <v>3.1200360947698593</v>
      </c>
      <c r="BO41" s="63">
        <f t="shared" si="103"/>
        <v>3.7249896735834649</v>
      </c>
      <c r="BP41" s="63">
        <f t="shared" si="103"/>
        <v>0.74356537742219908</v>
      </c>
      <c r="BQ41" s="63">
        <f t="shared" si="103"/>
        <v>2.0519752637449082</v>
      </c>
      <c r="BR41" s="63">
        <f t="shared" si="103"/>
        <v>2.0141837643750935</v>
      </c>
      <c r="BS41" s="63">
        <f t="shared" si="46"/>
        <v>50.559282298179198</v>
      </c>
      <c r="BT41" s="55">
        <f t="shared" si="47"/>
        <v>50.982969555614858</v>
      </c>
      <c r="BV41" s="63">
        <f t="shared" si="7"/>
        <v>8.4836705678836388</v>
      </c>
      <c r="BW41" s="63">
        <f t="shared" si="8"/>
        <v>0.78801249237751825</v>
      </c>
      <c r="BX41" s="63">
        <f t="shared" si="9"/>
        <v>2.8333326728764328</v>
      </c>
      <c r="BY41" s="63">
        <f t="shared" si="10"/>
        <v>5.2081733779110451</v>
      </c>
      <c r="BZ41" s="63">
        <f t="shared" si="11"/>
        <v>3.7535714779676574</v>
      </c>
      <c r="CA41" s="63">
        <f t="shared" si="12"/>
        <v>4.829342065605295</v>
      </c>
      <c r="CB41" s="63">
        <f t="shared" si="13"/>
        <v>7.9217276952664921</v>
      </c>
      <c r="CC41" s="63">
        <f t="shared" si="14"/>
        <v>2.8145545990707128</v>
      </c>
      <c r="CD41" s="63">
        <f t="shared" si="15"/>
        <v>4.6574744715962124</v>
      </c>
      <c r="CE41" s="63">
        <f t="shared" si="16"/>
        <v>1.7854297343809045</v>
      </c>
      <c r="CF41" s="63">
        <f t="shared" si="17"/>
        <v>3.7418091911438358</v>
      </c>
      <c r="CG41" s="63">
        <f t="shared" si="18"/>
        <v>2.6566830032218212</v>
      </c>
      <c r="CH41" s="63">
        <f t="shared" si="48"/>
        <v>49.473781349301568</v>
      </c>
      <c r="CI41" s="55">
        <f t="shared" si="49"/>
        <v>50.036639934444629</v>
      </c>
      <c r="CK41" s="63">
        <f t="shared" si="50"/>
        <v>18.934427381638343</v>
      </c>
      <c r="CL41" s="63">
        <f t="shared" si="51"/>
        <v>0.94888872470472196</v>
      </c>
      <c r="CM41" s="63">
        <f t="shared" si="52"/>
        <v>3.7261885964566153</v>
      </c>
      <c r="CN41" s="63">
        <f t="shared" si="53"/>
        <v>5.2957555649286565</v>
      </c>
      <c r="CO41" s="63">
        <f t="shared" si="54"/>
        <v>2.2244161667252915</v>
      </c>
      <c r="CP41" s="63">
        <f t="shared" si="55"/>
        <v>2.6483345380328696</v>
      </c>
      <c r="CQ41" s="63">
        <f t="shared" si="56"/>
        <v>5.4525414940232189</v>
      </c>
      <c r="CR41" s="63">
        <f t="shared" si="57"/>
        <v>3.146182026357597</v>
      </c>
      <c r="CS41" s="63">
        <f t="shared" si="58"/>
        <v>3.7562051218065813</v>
      </c>
      <c r="CT41" s="63">
        <f t="shared" si="59"/>
        <v>0.74979646222332708</v>
      </c>
      <c r="CU41" s="63">
        <f t="shared" si="60"/>
        <v>2.069170835602407</v>
      </c>
      <c r="CV41" s="63">
        <f t="shared" si="61"/>
        <v>2.0310626431152343</v>
      </c>
      <c r="CW41" s="63">
        <f t="shared" si="62"/>
        <v>50.982969555614872</v>
      </c>
      <c r="CX41" s="63"/>
      <c r="CY41" s="63"/>
      <c r="CZ41" s="63">
        <f t="shared" si="63"/>
        <v>8.5801884948022416</v>
      </c>
      <c r="DA41" s="63">
        <f t="shared" si="64"/>
        <v>0.79697763683258083</v>
      </c>
      <c r="DB41" s="63">
        <f t="shared" si="65"/>
        <v>2.8655672338095308</v>
      </c>
      <c r="DC41" s="63">
        <f t="shared" si="66"/>
        <v>5.2674262795231863</v>
      </c>
      <c r="DD41" s="63">
        <f t="shared" si="67"/>
        <v>3.7962755097538201</v>
      </c>
      <c r="DE41" s="63">
        <f t="shared" si="68"/>
        <v>4.8842850387939984</v>
      </c>
      <c r="DF41" s="63">
        <f t="shared" si="69"/>
        <v>8.0118524506589619</v>
      </c>
      <c r="DG41" s="63">
        <f t="shared" si="70"/>
        <v>2.8465755236136716</v>
      </c>
      <c r="DH41" s="63">
        <f t="shared" si="71"/>
        <v>4.7104621232356516</v>
      </c>
      <c r="DI41" s="63">
        <f t="shared" si="72"/>
        <v>1.8057424015504249</v>
      </c>
      <c r="DJ41" s="63">
        <f t="shared" si="73"/>
        <v>3.7843794044924515</v>
      </c>
      <c r="DK41" s="63">
        <f t="shared" si="74"/>
        <v>2.6869078373781083</v>
      </c>
      <c r="DL41" s="63">
        <f t="shared" si="75"/>
        <v>50.036639934444629</v>
      </c>
      <c r="DM41" s="63">
        <f t="shared" si="76"/>
        <v>50.036639934444629</v>
      </c>
      <c r="DN41" s="63"/>
      <c r="DO41" s="61">
        <f t="shared" si="2"/>
        <v>43862</v>
      </c>
      <c r="DP41" s="63">
        <f t="shared" si="77"/>
        <v>10.354238886836102</v>
      </c>
      <c r="DQ41" s="63">
        <f t="shared" si="21"/>
        <v>0.15191108787214114</v>
      </c>
      <c r="DR41" s="63">
        <f t="shared" si="22"/>
        <v>0.86062136264708444</v>
      </c>
      <c r="DS41" s="63">
        <f t="shared" si="23"/>
        <v>2.8329285405470195E-2</v>
      </c>
      <c r="DT41" s="63">
        <f t="shared" si="24"/>
        <v>-1.5718593430285286</v>
      </c>
      <c r="DU41" s="63">
        <f t="shared" si="25"/>
        <v>-2.2359505007611289</v>
      </c>
      <c r="DV41" s="63">
        <f t="shared" si="26"/>
        <v>-2.559310956635743</v>
      </c>
      <c r="DW41" s="63">
        <f t="shared" si="27"/>
        <v>0.29960650274392542</v>
      </c>
      <c r="DX41" s="63">
        <f t="shared" si="28"/>
        <v>-0.95425700142907033</v>
      </c>
      <c r="DY41" s="63">
        <f t="shared" si="29"/>
        <v>-1.0559459393270978</v>
      </c>
      <c r="DZ41" s="63">
        <f t="shared" si="30"/>
        <v>-1.7152085688900445</v>
      </c>
      <c r="EA41" s="63">
        <f t="shared" si="31"/>
        <v>-0.65584519426287402</v>
      </c>
      <c r="EB41" s="63">
        <f t="shared" si="32"/>
        <v>0.94632962117024277</v>
      </c>
      <c r="EC41" s="63"/>
      <c r="ED41" s="81">
        <f>+'Infla Interanual PondENGHO'!CI42</f>
        <v>9.4632962117022768E-3</v>
      </c>
      <c r="EE41" s="55">
        <f t="shared" si="78"/>
        <v>0.94632962117022768</v>
      </c>
    </row>
    <row r="42" spans="1:135" x14ac:dyDescent="0.2">
      <c r="A42" s="61">
        <f>+'Indice PondENGHO'!A41</f>
        <v>43891</v>
      </c>
      <c r="B42" s="55">
        <f>+'Indice PondENGHO'!B41</f>
        <v>3</v>
      </c>
      <c r="C42" s="55">
        <f>+'Indice PondENGHO'!C41</f>
        <v>2020</v>
      </c>
      <c r="D42" s="62">
        <f>+'Indice PondENGHO'!BL41</f>
        <v>305.82174682617188</v>
      </c>
      <c r="E42" s="62">
        <f>+'Indice PondENGHO'!BM41</f>
        <v>305.32070922851563</v>
      </c>
      <c r="F42" s="62">
        <f>+'Indice PondENGHO'!BN41</f>
        <v>305.46017456054688</v>
      </c>
      <c r="G42" s="62">
        <f>+'Indice PondENGHO'!BO41</f>
        <v>304.74850463867188</v>
      </c>
      <c r="H42" s="62">
        <f>+'Indice PondENGHO'!BP41</f>
        <v>303.46990966796875</v>
      </c>
      <c r="I42" s="62">
        <f>+'Indice PondENGHO'!CD41</f>
        <v>304.68118286132813</v>
      </c>
      <c r="K42" s="63">
        <f t="shared" si="33"/>
        <v>5.9713386045834813</v>
      </c>
      <c r="L42" s="63">
        <f t="shared" si="34"/>
        <v>7.5319225498626361</v>
      </c>
      <c r="M42" s="63">
        <f t="shared" si="35"/>
        <v>8.5948352139153155</v>
      </c>
      <c r="N42" s="63">
        <f t="shared" si="36"/>
        <v>10.772810546495915</v>
      </c>
      <c r="O42" s="63">
        <f t="shared" si="37"/>
        <v>15.515321506314951</v>
      </c>
      <c r="P42" s="63">
        <f t="shared" si="38"/>
        <v>48.386228421172291</v>
      </c>
      <c r="Q42" s="63">
        <f t="shared" si="39"/>
        <v>48.386310008971137</v>
      </c>
      <c r="S42" s="62">
        <f>+'Indice PondENGHO'!D41</f>
        <v>314.00338745117188</v>
      </c>
      <c r="T42" s="62">
        <f>+'Indice PondENGHO'!P41</f>
        <v>313.603759765625</v>
      </c>
      <c r="U42" s="62">
        <f>+'Indice PondENGHO'!AB41</f>
        <v>313.19613647460938</v>
      </c>
      <c r="V42" s="62">
        <f>+'Indice PondENGHO'!AN41</f>
        <v>312.90423583984375</v>
      </c>
      <c r="W42" s="62">
        <f>+'Indice PondENGHO'!AZ41</f>
        <v>312.49618530273438</v>
      </c>
      <c r="Y42" s="63">
        <f t="shared" si="40"/>
        <v>17.907037168317547</v>
      </c>
      <c r="Z42" s="63">
        <f t="shared" si="41"/>
        <v>14.32533969301671</v>
      </c>
      <c r="AA42" s="63">
        <f t="shared" si="42"/>
        <v>13.109247902395158</v>
      </c>
      <c r="AB42" s="63">
        <f t="shared" si="43"/>
        <v>10.88952330339241</v>
      </c>
      <c r="AC42" s="63">
        <f t="shared" si="44"/>
        <v>8.1114531423565772</v>
      </c>
      <c r="AE42" s="62">
        <f>+'Indice PondENGHO'!D41</f>
        <v>314.00338745117188</v>
      </c>
      <c r="AF42" s="62">
        <f>+'Indice PondENGHO'!E41</f>
        <v>257.760986328125</v>
      </c>
      <c r="AG42" s="62">
        <f>+'Indice PondENGHO'!F41</f>
        <v>258.3856201171875</v>
      </c>
      <c r="AH42" s="62">
        <f>+'Indice PondENGHO'!G41</f>
        <v>330.51705932617188</v>
      </c>
      <c r="AI42" s="62">
        <f>+'Indice PondENGHO'!H41</f>
        <v>300.90731811523438</v>
      </c>
      <c r="AJ42" s="62">
        <f>+'Indice PondENGHO'!I41</f>
        <v>336.83261108398438</v>
      </c>
      <c r="AK42" s="62">
        <f>+'Indice PondENGHO'!J41</f>
        <v>318.98651123046875</v>
      </c>
      <c r="AL42" s="62">
        <f>+'Indice PondENGHO'!K41</f>
        <v>373.7852783203125</v>
      </c>
      <c r="AM42" s="62">
        <f>+'Indice PondENGHO'!L41</f>
        <v>291.03536987304688</v>
      </c>
      <c r="AN42" s="62">
        <f>+'Indice PondENGHO'!M41</f>
        <v>278.85269165039063</v>
      </c>
      <c r="AO42" s="62">
        <f>+'Indice PondENGHO'!N41</f>
        <v>280.869384765625</v>
      </c>
      <c r="AP42" s="62">
        <f>+'Indice PondENGHO'!O41</f>
        <v>311.39566040039063</v>
      </c>
      <c r="AQ42" s="62">
        <f t="shared" si="0"/>
        <v>305.82174682617188</v>
      </c>
      <c r="AR42" s="62"/>
      <c r="AS42" s="62">
        <f>+'Indice PondENGHO'!AZ41</f>
        <v>312.49618530273438</v>
      </c>
      <c r="AT42" s="62">
        <f>+'Indice PondENGHO'!BA41</f>
        <v>258.60302734375</v>
      </c>
      <c r="AU42" s="62">
        <f>+'Indice PondENGHO'!BB41</f>
        <v>260.1568603515625</v>
      </c>
      <c r="AV42" s="62">
        <f>+'Indice PondENGHO'!BC41</f>
        <v>321.81820678710938</v>
      </c>
      <c r="AW42" s="62">
        <f>+'Indice PondENGHO'!BD41</f>
        <v>303.28860473632813</v>
      </c>
      <c r="AX42" s="62">
        <f>+'Indice PondENGHO'!BE41</f>
        <v>331.276123046875</v>
      </c>
      <c r="AY42" s="62">
        <f>+'Indice PondENGHO'!BF41</f>
        <v>316.03268432617188</v>
      </c>
      <c r="AZ42" s="62">
        <f>+'Indice PondENGHO'!BG41</f>
        <v>373.75503540039063</v>
      </c>
      <c r="BA42" s="62">
        <f>+'Indice PondENGHO'!BH41</f>
        <v>289.5853271484375</v>
      </c>
      <c r="BB42" s="62">
        <f>+'Indice PondENGHO'!BI41</f>
        <v>285.98959350585938</v>
      </c>
      <c r="BC42" s="62">
        <f>+'Indice PondENGHO'!BJ41</f>
        <v>278.38848876953125</v>
      </c>
      <c r="BD42" s="62">
        <f>+'Indice PondENGHO'!BK41</f>
        <v>307.21270751953125</v>
      </c>
      <c r="BE42" s="62">
        <f t="shared" si="1"/>
        <v>303.46990966796875</v>
      </c>
      <c r="BG42" s="63">
        <f t="shared" ref="BG42:BR42" si="104">+AE$1*(AE42-AE30)/$AQ30</f>
        <v>17.907037168317547</v>
      </c>
      <c r="BH42" s="63">
        <f t="shared" si="104"/>
        <v>0.90319511339999281</v>
      </c>
      <c r="BI42" s="63">
        <f t="shared" si="104"/>
        <v>3.5045621271210257</v>
      </c>
      <c r="BJ42" s="63">
        <f t="shared" si="104"/>
        <v>4.8464408170851279</v>
      </c>
      <c r="BK42" s="63">
        <f t="shared" si="104"/>
        <v>2.1489637127862911</v>
      </c>
      <c r="BL42" s="63">
        <f t="shared" si="104"/>
        <v>2.556962168146617</v>
      </c>
      <c r="BM42" s="63">
        <f t="shared" si="104"/>
        <v>4.9972231499682209</v>
      </c>
      <c r="BN42" s="63">
        <f t="shared" si="104"/>
        <v>3.4577374920344455</v>
      </c>
      <c r="BO42" s="63">
        <f t="shared" si="104"/>
        <v>3.7128378415218664</v>
      </c>
      <c r="BP42" s="63">
        <f t="shared" si="104"/>
        <v>0.70103730136912445</v>
      </c>
      <c r="BQ42" s="63">
        <f t="shared" si="104"/>
        <v>1.9406782889411653</v>
      </c>
      <c r="BR42" s="63">
        <f t="shared" si="104"/>
        <v>1.9385642650791006</v>
      </c>
      <c r="BS42" s="63">
        <f t="shared" si="46"/>
        <v>48.615239445770527</v>
      </c>
      <c r="BT42" s="55">
        <f t="shared" si="47"/>
        <v>48.86913854247792</v>
      </c>
      <c r="BV42" s="63">
        <f t="shared" si="7"/>
        <v>8.1114531423565772</v>
      </c>
      <c r="BW42" s="63">
        <f t="shared" si="8"/>
        <v>0.75906929345914465</v>
      </c>
      <c r="BX42" s="63">
        <f t="shared" si="9"/>
        <v>2.6156291029547334</v>
      </c>
      <c r="BY42" s="63">
        <f t="shared" si="10"/>
        <v>4.8512430649864893</v>
      </c>
      <c r="BZ42" s="63">
        <f t="shared" si="11"/>
        <v>3.6706191627726956</v>
      </c>
      <c r="CA42" s="63">
        <f t="shared" si="12"/>
        <v>4.7424770552907836</v>
      </c>
      <c r="CB42" s="63">
        <f t="shared" si="13"/>
        <v>7.3440220735346644</v>
      </c>
      <c r="CC42" s="63">
        <f t="shared" si="14"/>
        <v>3.12710469970706</v>
      </c>
      <c r="CD42" s="63">
        <f t="shared" si="15"/>
        <v>4.6688469764364724</v>
      </c>
      <c r="CE42" s="63">
        <f t="shared" si="16"/>
        <v>1.7688182023162804</v>
      </c>
      <c r="CF42" s="63">
        <f t="shared" si="17"/>
        <v>3.516718724847244</v>
      </c>
      <c r="CG42" s="63">
        <f t="shared" si="18"/>
        <v>2.5625830555434748</v>
      </c>
      <c r="CH42" s="63">
        <f t="shared" si="48"/>
        <v>47.738584554205623</v>
      </c>
      <c r="CI42" s="55">
        <f t="shared" si="49"/>
        <v>48.111592837900872</v>
      </c>
      <c r="CK42" s="63">
        <f t="shared" si="50"/>
        <v>18.00055888318667</v>
      </c>
      <c r="CL42" s="63">
        <f t="shared" si="51"/>
        <v>0.90791216151200693</v>
      </c>
      <c r="CM42" s="63">
        <f t="shared" si="52"/>
        <v>3.5228651359835768</v>
      </c>
      <c r="CN42" s="63">
        <f t="shared" si="53"/>
        <v>4.8717519532583102</v>
      </c>
      <c r="CO42" s="63">
        <f t="shared" si="54"/>
        <v>2.160186941381967</v>
      </c>
      <c r="CP42" s="63">
        <f t="shared" si="55"/>
        <v>2.5703162191028315</v>
      </c>
      <c r="CQ42" s="63">
        <f t="shared" si="56"/>
        <v>5.0233217655111417</v>
      </c>
      <c r="CR42" s="63">
        <f t="shared" si="57"/>
        <v>3.4757959534528684</v>
      </c>
      <c r="CS42" s="63">
        <f t="shared" si="58"/>
        <v>3.7322285960451467</v>
      </c>
      <c r="CT42" s="63">
        <f t="shared" si="59"/>
        <v>0.70469855532169123</v>
      </c>
      <c r="CU42" s="63">
        <f t="shared" si="60"/>
        <v>1.9508137211673391</v>
      </c>
      <c r="CV42" s="63">
        <f t="shared" si="61"/>
        <v>1.9486886565543673</v>
      </c>
      <c r="CW42" s="63">
        <f t="shared" si="62"/>
        <v>48.869138542477913</v>
      </c>
      <c r="CX42" s="63"/>
      <c r="CY42" s="63"/>
      <c r="CZ42" s="63">
        <f t="shared" si="63"/>
        <v>8.1748324662967189</v>
      </c>
      <c r="DA42" s="63">
        <f t="shared" si="64"/>
        <v>0.76500032675229701</v>
      </c>
      <c r="DB42" s="63">
        <f t="shared" si="65"/>
        <v>2.6360664772838502</v>
      </c>
      <c r="DC42" s="63">
        <f t="shared" si="66"/>
        <v>4.8891485426280479</v>
      </c>
      <c r="DD42" s="63">
        <f t="shared" si="67"/>
        <v>3.6992997649897577</v>
      </c>
      <c r="DE42" s="63">
        <f t="shared" si="68"/>
        <v>4.7795326832147635</v>
      </c>
      <c r="DF42" s="63">
        <f t="shared" si="69"/>
        <v>7.4014050289500828</v>
      </c>
      <c r="DG42" s="63">
        <f t="shared" si="70"/>
        <v>3.1515385191817162</v>
      </c>
      <c r="DH42" s="63">
        <f t="shared" si="71"/>
        <v>4.7053272913385387</v>
      </c>
      <c r="DI42" s="63">
        <f t="shared" si="72"/>
        <v>1.782638969060333</v>
      </c>
      <c r="DJ42" s="63">
        <f t="shared" si="73"/>
        <v>3.5441968167941207</v>
      </c>
      <c r="DK42" s="63">
        <f t="shared" si="74"/>
        <v>2.5826059514106414</v>
      </c>
      <c r="DL42" s="63">
        <f t="shared" si="75"/>
        <v>48.111592837900865</v>
      </c>
      <c r="DM42" s="63">
        <f t="shared" si="76"/>
        <v>48.111592837900872</v>
      </c>
      <c r="DN42" s="63"/>
      <c r="DO42" s="61">
        <f t="shared" si="2"/>
        <v>43891</v>
      </c>
      <c r="DP42" s="63">
        <f t="shared" si="77"/>
        <v>9.8257264168899514</v>
      </c>
      <c r="DQ42" s="63">
        <f t="shared" si="21"/>
        <v>0.14291183475970992</v>
      </c>
      <c r="DR42" s="63">
        <f t="shared" si="22"/>
        <v>0.88679865869972652</v>
      </c>
      <c r="DS42" s="63">
        <f t="shared" si="23"/>
        <v>-1.7396589369737647E-2</v>
      </c>
      <c r="DT42" s="63">
        <f t="shared" si="24"/>
        <v>-1.5391128236077907</v>
      </c>
      <c r="DU42" s="63">
        <f t="shared" si="25"/>
        <v>-2.2092164641119321</v>
      </c>
      <c r="DV42" s="63">
        <f t="shared" si="26"/>
        <v>-2.3780832634389411</v>
      </c>
      <c r="DW42" s="63">
        <f t="shared" si="27"/>
        <v>0.32425743427115217</v>
      </c>
      <c r="DX42" s="63">
        <f t="shared" si="28"/>
        <v>-0.97309869529339199</v>
      </c>
      <c r="DY42" s="63">
        <f t="shared" si="29"/>
        <v>-1.0779404137386419</v>
      </c>
      <c r="DZ42" s="63">
        <f t="shared" si="30"/>
        <v>-1.5933830956267816</v>
      </c>
      <c r="EA42" s="63">
        <f t="shared" si="31"/>
        <v>-0.63391729485627413</v>
      </c>
      <c r="EB42" s="63">
        <f t="shared" si="32"/>
        <v>0.75754570457704773</v>
      </c>
      <c r="EC42" s="63"/>
      <c r="ED42" s="81">
        <f>+'Infla Interanual PondENGHO'!CI43</f>
        <v>7.5754570457704506E-3</v>
      </c>
      <c r="EE42" s="55">
        <f t="shared" si="78"/>
        <v>0.75754570457704506</v>
      </c>
    </row>
    <row r="43" spans="1:135" x14ac:dyDescent="0.2">
      <c r="A43" s="61">
        <f>+'Indice PondENGHO'!A42</f>
        <v>43922</v>
      </c>
      <c r="B43" s="55">
        <f>+'Indice PondENGHO'!B42</f>
        <v>4</v>
      </c>
      <c r="C43" s="55">
        <f>+'Indice PondENGHO'!C42</f>
        <v>2020</v>
      </c>
      <c r="D43" s="62">
        <f>+'Indice PondENGHO'!BL42</f>
        <v>311.71539306640625</v>
      </c>
      <c r="E43" s="62">
        <f>+'Indice PondENGHO'!BM42</f>
        <v>310.37518310546875</v>
      </c>
      <c r="F43" s="62">
        <f>+'Indice PondENGHO'!BN42</f>
        <v>310.14938354492188</v>
      </c>
      <c r="G43" s="62">
        <f>+'Indice PondENGHO'!BO42</f>
        <v>309.075439453125</v>
      </c>
      <c r="H43" s="62">
        <f>+'Indice PondENGHO'!BP42</f>
        <v>307.39910888671875</v>
      </c>
      <c r="I43" s="62">
        <f>+'Indice PondENGHO'!CD42</f>
        <v>309.24795532226563</v>
      </c>
      <c r="K43" s="63">
        <f t="shared" si="33"/>
        <v>5.7153219744928352</v>
      </c>
      <c r="L43" s="63">
        <f t="shared" si="34"/>
        <v>7.1398156714480772</v>
      </c>
      <c r="M43" s="63">
        <f t="shared" si="35"/>
        <v>8.1120111999441491</v>
      </c>
      <c r="N43" s="63">
        <f t="shared" si="36"/>
        <v>10.118501508786157</v>
      </c>
      <c r="O43" s="63">
        <f t="shared" si="37"/>
        <v>14.499501624088907</v>
      </c>
      <c r="P43" s="63">
        <f t="shared" si="38"/>
        <v>45.585151978760123</v>
      </c>
      <c r="Q43" s="63">
        <f t="shared" si="39"/>
        <v>45.585276996621779</v>
      </c>
      <c r="S43" s="62">
        <f>+'Indice PondENGHO'!D42</f>
        <v>325.46923828125</v>
      </c>
      <c r="T43" s="62">
        <f>+'Indice PondENGHO'!P42</f>
        <v>324.77090454101563</v>
      </c>
      <c r="U43" s="62">
        <f>+'Indice PondENGHO'!AB42</f>
        <v>324.11569213867188</v>
      </c>
      <c r="V43" s="62">
        <f>+'Indice PondENGHO'!AN42</f>
        <v>323.53286743164063</v>
      </c>
      <c r="W43" s="62">
        <f>+'Indice PondENGHO'!AZ42</f>
        <v>322.857666015625</v>
      </c>
      <c r="Y43" s="63">
        <f t="shared" si="40"/>
        <v>18.202358427376971</v>
      </c>
      <c r="Z43" s="63">
        <f t="shared" si="41"/>
        <v>14.532164251123083</v>
      </c>
      <c r="AA43" s="63">
        <f t="shared" si="42"/>
        <v>13.269880046622712</v>
      </c>
      <c r="AB43" s="63">
        <f t="shared" si="43"/>
        <v>10.990169219174966</v>
      </c>
      <c r="AC43" s="63">
        <f t="shared" si="44"/>
        <v>8.1733885773097832</v>
      </c>
      <c r="AE43" s="62">
        <f>+'Indice PondENGHO'!D42</f>
        <v>325.46923828125</v>
      </c>
      <c r="AF43" s="62">
        <f>+'Indice PondENGHO'!E42</f>
        <v>263.77792358398438</v>
      </c>
      <c r="AG43" s="62">
        <f>+'Indice PondENGHO'!F42</f>
        <v>257.94607543945313</v>
      </c>
      <c r="AH43" s="62">
        <f>+'Indice PondENGHO'!G42</f>
        <v>330.74844360351563</v>
      </c>
      <c r="AI43" s="62">
        <f>+'Indice PondENGHO'!H42</f>
        <v>305.70718383789063</v>
      </c>
      <c r="AJ43" s="62">
        <f>+'Indice PondENGHO'!I42</f>
        <v>341.435302734375</v>
      </c>
      <c r="AK43" s="62">
        <f>+'Indice PondENGHO'!J42</f>
        <v>322.77810668945313</v>
      </c>
      <c r="AL43" s="62">
        <f>+'Indice PondENGHO'!K42</f>
        <v>359.35302734375</v>
      </c>
      <c r="AM43" s="62">
        <f>+'Indice PondENGHO'!L42</f>
        <v>298.07931518554688</v>
      </c>
      <c r="AN43" s="62">
        <f>+'Indice PondENGHO'!M42</f>
        <v>279.05596923828125</v>
      </c>
      <c r="AO43" s="62">
        <f>+'Indice PondENGHO'!N42</f>
        <v>285.57522583007813</v>
      </c>
      <c r="AP43" s="62">
        <f>+'Indice PondENGHO'!O42</f>
        <v>312.5699462890625</v>
      </c>
      <c r="AQ43" s="62">
        <f t="shared" si="0"/>
        <v>311.71539306640625</v>
      </c>
      <c r="AR43" s="62"/>
      <c r="AS43" s="62">
        <f>+'Indice PondENGHO'!AZ42</f>
        <v>322.857666015625</v>
      </c>
      <c r="AT43" s="62">
        <f>+'Indice PondENGHO'!BA42</f>
        <v>264.4683837890625</v>
      </c>
      <c r="AU43" s="62">
        <f>+'Indice PondENGHO'!BB42</f>
        <v>258.50283813476563</v>
      </c>
      <c r="AV43" s="62">
        <f>+'Indice PondENGHO'!BC42</f>
        <v>321.8472900390625</v>
      </c>
      <c r="AW43" s="62">
        <f>+'Indice PondENGHO'!BD42</f>
        <v>307.74349975585938</v>
      </c>
      <c r="AX43" s="62">
        <f>+'Indice PondENGHO'!BE42</f>
        <v>334.741455078125</v>
      </c>
      <c r="AY43" s="62">
        <f>+'Indice PondENGHO'!BF42</f>
        <v>320.37411499023438</v>
      </c>
      <c r="AZ43" s="62">
        <f>+'Indice PondENGHO'!BG42</f>
        <v>360.16134643554688</v>
      </c>
      <c r="BA43" s="62">
        <f>+'Indice PondENGHO'!BH42</f>
        <v>296.74090576171875</v>
      </c>
      <c r="BB43" s="62">
        <f>+'Indice PondENGHO'!BI42</f>
        <v>284.81405639648438</v>
      </c>
      <c r="BC43" s="62">
        <f>+'Indice PondENGHO'!BJ42</f>
        <v>282.34860229492188</v>
      </c>
      <c r="BD43" s="62">
        <f>+'Indice PondENGHO'!BK42</f>
        <v>307.36822509765625</v>
      </c>
      <c r="BE43" s="62">
        <f t="shared" si="1"/>
        <v>307.39910888671875</v>
      </c>
      <c r="BG43" s="63">
        <f t="shared" ref="BG43:BR43" si="105">+AE$1*(AE43-AE31)/$AQ31</f>
        <v>18.202358427376971</v>
      </c>
      <c r="BH43" s="63">
        <f t="shared" si="105"/>
        <v>0.90336683602214363</v>
      </c>
      <c r="BI43" s="63">
        <f t="shared" si="105"/>
        <v>3.1177905366537209</v>
      </c>
      <c r="BJ43" s="63">
        <f t="shared" si="105"/>
        <v>4.2283148411398326</v>
      </c>
      <c r="BK43" s="63">
        <f t="shared" si="105"/>
        <v>1.9868422717645211</v>
      </c>
      <c r="BL43" s="63">
        <f t="shared" si="105"/>
        <v>2.4123135489111704</v>
      </c>
      <c r="BM43" s="63">
        <f t="shared" si="105"/>
        <v>4.5496459774229843</v>
      </c>
      <c r="BN43" s="63">
        <f t="shared" si="105"/>
        <v>2.7800325921984177</v>
      </c>
      <c r="BO43" s="63">
        <f t="shared" si="105"/>
        <v>3.6186558127213289</v>
      </c>
      <c r="BP43" s="63">
        <f t="shared" si="105"/>
        <v>0.63419958074379912</v>
      </c>
      <c r="BQ43" s="63">
        <f t="shared" si="105"/>
        <v>1.8100338844202208</v>
      </c>
      <c r="BR43" s="63">
        <f t="shared" si="105"/>
        <v>1.7878998564187705</v>
      </c>
      <c r="BS43" s="63">
        <f t="shared" si="46"/>
        <v>46.031454165793882</v>
      </c>
      <c r="BT43" s="55">
        <f t="shared" si="47"/>
        <v>46.820082157403363</v>
      </c>
      <c r="BV43" s="63">
        <f t="shared" si="7"/>
        <v>8.1733885773097832</v>
      </c>
      <c r="BW43" s="63">
        <f t="shared" si="8"/>
        <v>0.7549653478159648</v>
      </c>
      <c r="BX43" s="63">
        <f t="shared" si="9"/>
        <v>2.2837439106444153</v>
      </c>
      <c r="BY43" s="63">
        <f t="shared" si="10"/>
        <v>4.1737813145904132</v>
      </c>
      <c r="BZ43" s="63">
        <f t="shared" si="11"/>
        <v>3.3758663913959763</v>
      </c>
      <c r="CA43" s="63">
        <f t="shared" si="12"/>
        <v>4.4451414017441149</v>
      </c>
      <c r="CB43" s="63">
        <f t="shared" si="13"/>
        <v>6.7075686489648776</v>
      </c>
      <c r="CC43" s="63">
        <f t="shared" si="14"/>
        <v>2.5396313267041153</v>
      </c>
      <c r="CD43" s="63">
        <f t="shared" si="15"/>
        <v>4.5440939013983108</v>
      </c>
      <c r="CE43" s="63">
        <f t="shared" si="16"/>
        <v>1.5984782353654015</v>
      </c>
      <c r="CF43" s="63">
        <f t="shared" si="17"/>
        <v>3.2560123291643803</v>
      </c>
      <c r="CG43" s="63">
        <f t="shared" si="18"/>
        <v>2.3372835752801127</v>
      </c>
      <c r="CH43" s="63">
        <f t="shared" si="48"/>
        <v>44.189954960377861</v>
      </c>
      <c r="CI43" s="55">
        <f t="shared" si="49"/>
        <v>44.933818400314941</v>
      </c>
      <c r="CK43" s="63">
        <f t="shared" si="50"/>
        <v>18.514208001310383</v>
      </c>
      <c r="CL43" s="63">
        <f t="shared" si="51"/>
        <v>0.9188436526139635</v>
      </c>
      <c r="CM43" s="63">
        <f t="shared" si="52"/>
        <v>3.1712056836165861</v>
      </c>
      <c r="CN43" s="63">
        <f t="shared" si="53"/>
        <v>4.3007559034849496</v>
      </c>
      <c r="CO43" s="63">
        <f t="shared" si="54"/>
        <v>2.0208815924599519</v>
      </c>
      <c r="CP43" s="63">
        <f t="shared" si="55"/>
        <v>2.4536422017570727</v>
      </c>
      <c r="CQ43" s="63">
        <f t="shared" si="56"/>
        <v>4.6275922042961621</v>
      </c>
      <c r="CR43" s="63">
        <f t="shared" si="57"/>
        <v>2.8276611444465787</v>
      </c>
      <c r="CS43" s="63">
        <f t="shared" si="58"/>
        <v>3.6806519698627875</v>
      </c>
      <c r="CT43" s="63">
        <f t="shared" si="59"/>
        <v>0.64506492381638925</v>
      </c>
      <c r="CU43" s="63">
        <f t="shared" si="60"/>
        <v>1.8410440580696157</v>
      </c>
      <c r="CV43" s="63">
        <f t="shared" si="61"/>
        <v>1.8185308216689227</v>
      </c>
      <c r="CW43" s="63">
        <f t="shared" si="62"/>
        <v>46.820082157403355</v>
      </c>
      <c r="CX43" s="63"/>
      <c r="CY43" s="63"/>
      <c r="CZ43" s="63">
        <f t="shared" si="63"/>
        <v>8.3109738033755605</v>
      </c>
      <c r="DA43" s="63">
        <f t="shared" si="64"/>
        <v>0.76767391747083813</v>
      </c>
      <c r="DB43" s="63">
        <f t="shared" si="65"/>
        <v>2.3221868916981525</v>
      </c>
      <c r="DC43" s="63">
        <f t="shared" si="66"/>
        <v>4.2440398909795531</v>
      </c>
      <c r="DD43" s="63">
        <f t="shared" si="67"/>
        <v>3.432693414390759</v>
      </c>
      <c r="DE43" s="63">
        <f t="shared" si="68"/>
        <v>4.5199678680094211</v>
      </c>
      <c r="DF43" s="63">
        <f t="shared" si="69"/>
        <v>6.8204792661697802</v>
      </c>
      <c r="DG43" s="63">
        <f t="shared" si="70"/>
        <v>2.582381741284713</v>
      </c>
      <c r="DH43" s="63">
        <f t="shared" si="71"/>
        <v>4.6205860662788147</v>
      </c>
      <c r="DI43" s="63">
        <f t="shared" si="72"/>
        <v>1.6253859233204944</v>
      </c>
      <c r="DJ43" s="63">
        <f t="shared" si="73"/>
        <v>3.3108218109532035</v>
      </c>
      <c r="DK43" s="63">
        <f t="shared" si="74"/>
        <v>2.3766278063836568</v>
      </c>
      <c r="DL43" s="63">
        <f t="shared" si="75"/>
        <v>44.933818400314941</v>
      </c>
      <c r="DM43" s="63">
        <f t="shared" si="76"/>
        <v>44.933818400314941</v>
      </c>
      <c r="DN43" s="63"/>
      <c r="DO43" s="61">
        <f t="shared" si="2"/>
        <v>43922</v>
      </c>
      <c r="DP43" s="63">
        <f t="shared" si="77"/>
        <v>10.203234197934822</v>
      </c>
      <c r="DQ43" s="63">
        <f t="shared" si="21"/>
        <v>0.15116973514312537</v>
      </c>
      <c r="DR43" s="63">
        <f t="shared" si="22"/>
        <v>0.84901879191843355</v>
      </c>
      <c r="DS43" s="63">
        <f t="shared" si="23"/>
        <v>5.6716012505396485E-2</v>
      </c>
      <c r="DT43" s="63">
        <f t="shared" si="24"/>
        <v>-1.4118118219308071</v>
      </c>
      <c r="DU43" s="63">
        <f t="shared" si="25"/>
        <v>-2.0663256662523484</v>
      </c>
      <c r="DV43" s="63">
        <f t="shared" si="26"/>
        <v>-2.192887061873618</v>
      </c>
      <c r="DW43" s="63">
        <f t="shared" si="27"/>
        <v>0.24527940316186569</v>
      </c>
      <c r="DX43" s="63">
        <f t="shared" si="28"/>
        <v>-0.93993409641602721</v>
      </c>
      <c r="DY43" s="63">
        <f t="shared" si="29"/>
        <v>-0.98032099950410512</v>
      </c>
      <c r="DZ43" s="63">
        <f t="shared" si="30"/>
        <v>-1.4697777528835878</v>
      </c>
      <c r="EA43" s="63">
        <f t="shared" si="31"/>
        <v>-0.55809698471473412</v>
      </c>
      <c r="EB43" s="63">
        <f t="shared" si="32"/>
        <v>1.8862637570884146</v>
      </c>
      <c r="EC43" s="63"/>
      <c r="ED43" s="81">
        <f>+'Infla Interanual PondENGHO'!CI44</f>
        <v>1.8862637570884244E-2</v>
      </c>
      <c r="EE43" s="55">
        <f t="shared" si="78"/>
        <v>1.8862637570884244</v>
      </c>
    </row>
    <row r="44" spans="1:135" x14ac:dyDescent="0.2">
      <c r="A44" s="61">
        <f>+'Indice PondENGHO'!A43</f>
        <v>43952</v>
      </c>
      <c r="B44" s="55">
        <f>+'Indice PondENGHO'!B43</f>
        <v>5</v>
      </c>
      <c r="C44" s="55">
        <f>+'Indice PondENGHO'!C43</f>
        <v>2020</v>
      </c>
      <c r="D44" s="62">
        <f>+'Indice PondENGHO'!BL43</f>
        <v>317.69677734375</v>
      </c>
      <c r="E44" s="62">
        <f>+'Indice PondENGHO'!BM43</f>
        <v>316.21566772460938</v>
      </c>
      <c r="F44" s="62">
        <f>+'Indice PondENGHO'!BN43</f>
        <v>315.97015380859375</v>
      </c>
      <c r="G44" s="62">
        <f>+'Indice PondENGHO'!BO43</f>
        <v>314.8739013671875</v>
      </c>
      <c r="H44" s="62">
        <f>+'Indice PondENGHO'!BP43</f>
        <v>313.07730102539063</v>
      </c>
      <c r="I44" s="62">
        <f>+'Indice PondENGHO'!CD43</f>
        <v>315.04037475585938</v>
      </c>
      <c r="K44" s="63">
        <f t="shared" si="33"/>
        <v>5.457246213631068</v>
      </c>
      <c r="L44" s="63">
        <f t="shared" si="34"/>
        <v>6.8063917118472537</v>
      </c>
      <c r="M44" s="63">
        <f t="shared" si="35"/>
        <v>7.7319940323031862</v>
      </c>
      <c r="N44" s="63">
        <f t="shared" si="36"/>
        <v>9.640397261093371</v>
      </c>
      <c r="O44" s="63">
        <f t="shared" si="37"/>
        <v>13.790107091814246</v>
      </c>
      <c r="P44" s="63">
        <f t="shared" si="38"/>
        <v>43.426136310689117</v>
      </c>
      <c r="Q44" s="63">
        <f t="shared" si="39"/>
        <v>43.426263435736033</v>
      </c>
      <c r="S44" s="62">
        <f>+'Indice PondENGHO'!D43</f>
        <v>330.3231201171875</v>
      </c>
      <c r="T44" s="62">
        <f>+'Indice PondENGHO'!P43</f>
        <v>329.650634765625</v>
      </c>
      <c r="U44" s="62">
        <f>+'Indice PondENGHO'!AB43</f>
        <v>329.04476928710938</v>
      </c>
      <c r="V44" s="62">
        <f>+'Indice PondENGHO'!AN43</f>
        <v>328.45339965820313</v>
      </c>
      <c r="W44" s="62">
        <f>+'Indice PondENGHO'!AZ43</f>
        <v>327.65914916992188</v>
      </c>
      <c r="Y44" s="63">
        <f t="shared" si="40"/>
        <v>17.290584120863311</v>
      </c>
      <c r="Z44" s="63">
        <f t="shared" si="41"/>
        <v>13.802119183270921</v>
      </c>
      <c r="AA44" s="63">
        <f t="shared" si="42"/>
        <v>12.607164318720887</v>
      </c>
      <c r="AB44" s="63">
        <f t="shared" si="43"/>
        <v>10.435449595492017</v>
      </c>
      <c r="AC44" s="63">
        <f t="shared" si="44"/>
        <v>7.7442444232823258</v>
      </c>
      <c r="AE44" s="62">
        <f>+'Indice PondENGHO'!D43</f>
        <v>330.3231201171875</v>
      </c>
      <c r="AF44" s="62">
        <f>+'Indice PondENGHO'!E43</f>
        <v>265.29641723632813</v>
      </c>
      <c r="AG44" s="62">
        <f>+'Indice PondENGHO'!F43</f>
        <v>275.6190185546875</v>
      </c>
      <c r="AH44" s="62">
        <f>+'Indice PondENGHO'!G43</f>
        <v>331.2113037109375</v>
      </c>
      <c r="AI44" s="62">
        <f>+'Indice PondENGHO'!H43</f>
        <v>315.17184448242188</v>
      </c>
      <c r="AJ44" s="62">
        <f>+'Indice PondENGHO'!I43</f>
        <v>345.40911865234375</v>
      </c>
      <c r="AK44" s="62">
        <f>+'Indice PondENGHO'!J43</f>
        <v>326.544677734375</v>
      </c>
      <c r="AL44" s="62">
        <f>+'Indice PondENGHO'!K43</f>
        <v>362.45071411132813</v>
      </c>
      <c r="AM44" s="62">
        <f>+'Indice PondENGHO'!L43</f>
        <v>306.22488403320313</v>
      </c>
      <c r="AN44" s="62">
        <f>+'Indice PondENGHO'!M43</f>
        <v>280.69873046875</v>
      </c>
      <c r="AO44" s="62">
        <f>+'Indice PondENGHO'!N43</f>
        <v>290.14218139648438</v>
      </c>
      <c r="AP44" s="62">
        <f>+'Indice PondENGHO'!O43</f>
        <v>318.82952880859375</v>
      </c>
      <c r="AQ44" s="62">
        <f t="shared" si="0"/>
        <v>317.69677734375</v>
      </c>
      <c r="AR44" s="62"/>
      <c r="AS44" s="62">
        <f>+'Indice PondENGHO'!AZ43</f>
        <v>327.65914916992188</v>
      </c>
      <c r="AT44" s="62">
        <f>+'Indice PondENGHO'!BA43</f>
        <v>266.20083618164063</v>
      </c>
      <c r="AU44" s="62">
        <f>+'Indice PondENGHO'!BB43</f>
        <v>279.10443115234375</v>
      </c>
      <c r="AV44" s="62">
        <f>+'Indice PondENGHO'!BC43</f>
        <v>322.16693115234375</v>
      </c>
      <c r="AW44" s="62">
        <f>+'Indice PondENGHO'!BD43</f>
        <v>316.83892822265625</v>
      </c>
      <c r="AX44" s="62">
        <f>+'Indice PondENGHO'!BE43</f>
        <v>337.96319580078125</v>
      </c>
      <c r="AY44" s="62">
        <f>+'Indice PondENGHO'!BF43</f>
        <v>323.48980712890625</v>
      </c>
      <c r="AZ44" s="62">
        <f>+'Indice PondENGHO'!BG43</f>
        <v>362.6226806640625</v>
      </c>
      <c r="BA44" s="62">
        <f>+'Indice PondENGHO'!BH43</f>
        <v>304.55722045898438</v>
      </c>
      <c r="BB44" s="62">
        <f>+'Indice PondENGHO'!BI43</f>
        <v>284.57125854492188</v>
      </c>
      <c r="BC44" s="62">
        <f>+'Indice PondENGHO'!BJ43</f>
        <v>286.73281860351563</v>
      </c>
      <c r="BD44" s="62">
        <f>+'Indice PondENGHO'!BK43</f>
        <v>313.65203857421875</v>
      </c>
      <c r="BE44" s="62">
        <f t="shared" si="1"/>
        <v>313.07730102539063</v>
      </c>
      <c r="BG44" s="63">
        <f t="shared" ref="BG44:BR44" si="106">+AE$1*(AE44-AE32)/$AQ32</f>
        <v>17.290584120863311</v>
      </c>
      <c r="BH44" s="63">
        <f t="shared" si="106"/>
        <v>0.84150588764778489</v>
      </c>
      <c r="BI44" s="63">
        <f t="shared" si="106"/>
        <v>3.4385274503946257</v>
      </c>
      <c r="BJ44" s="63">
        <f t="shared" si="106"/>
        <v>3.3136707039211264</v>
      </c>
      <c r="BK44" s="63">
        <f t="shared" si="106"/>
        <v>1.9705113105527507</v>
      </c>
      <c r="BL44" s="63">
        <f t="shared" si="106"/>
        <v>2.2036843704654356</v>
      </c>
      <c r="BM44" s="63">
        <f t="shared" si="106"/>
        <v>4.1843876694701834</v>
      </c>
      <c r="BN44" s="63">
        <f t="shared" si="106"/>
        <v>2.6069246293476871</v>
      </c>
      <c r="BO44" s="63">
        <f t="shared" si="106"/>
        <v>3.6090001520317436</v>
      </c>
      <c r="BP44" s="63">
        <f t="shared" si="106"/>
        <v>0.56461383726054548</v>
      </c>
      <c r="BQ44" s="63">
        <f t="shared" si="106"/>
        <v>1.7483739838170935</v>
      </c>
      <c r="BR44" s="63">
        <f t="shared" si="106"/>
        <v>1.7297853410574044</v>
      </c>
      <c r="BS44" s="63">
        <f t="shared" si="46"/>
        <v>43.501569456829699</v>
      </c>
      <c r="BT44" s="55">
        <f t="shared" si="47"/>
        <v>44.705087097959307</v>
      </c>
      <c r="BV44" s="63">
        <f t="shared" si="7"/>
        <v>7.7442444232823258</v>
      </c>
      <c r="BW44" s="63">
        <f t="shared" si="8"/>
        <v>0.70285115572626344</v>
      </c>
      <c r="BX44" s="63">
        <f t="shared" si="9"/>
        <v>2.595939242840863</v>
      </c>
      <c r="BY44" s="63">
        <f t="shared" si="10"/>
        <v>3.4148202626904536</v>
      </c>
      <c r="BZ44" s="63">
        <f t="shared" si="11"/>
        <v>3.3297187512292123</v>
      </c>
      <c r="CA44" s="63">
        <f t="shared" si="12"/>
        <v>4.0035205944135415</v>
      </c>
      <c r="CB44" s="63">
        <f t="shared" si="13"/>
        <v>6.1447956521713056</v>
      </c>
      <c r="CC44" s="63">
        <f t="shared" si="14"/>
        <v>2.3935524610513013</v>
      </c>
      <c r="CD44" s="63">
        <f t="shared" si="15"/>
        <v>4.5066458037758368</v>
      </c>
      <c r="CE44" s="63">
        <f t="shared" si="16"/>
        <v>1.3665731648162642</v>
      </c>
      <c r="CF44" s="63">
        <f t="shared" si="17"/>
        <v>3.1486396228581031</v>
      </c>
      <c r="CG44" s="63">
        <f t="shared" si="18"/>
        <v>2.2681834065646092</v>
      </c>
      <c r="CH44" s="63">
        <f t="shared" si="48"/>
        <v>41.619484541420086</v>
      </c>
      <c r="CI44" s="55">
        <f t="shared" si="49"/>
        <v>42.729958271427293</v>
      </c>
      <c r="CK44" s="63">
        <f t="shared" si="50"/>
        <v>17.768946701219075</v>
      </c>
      <c r="CL44" s="63">
        <f t="shared" si="51"/>
        <v>0.86478705183436888</v>
      </c>
      <c r="CM44" s="63">
        <f t="shared" si="52"/>
        <v>3.5336580054005817</v>
      </c>
      <c r="CN44" s="63">
        <f t="shared" si="53"/>
        <v>3.4053469629356692</v>
      </c>
      <c r="CO44" s="63">
        <f t="shared" si="54"/>
        <v>2.0250276223526993</v>
      </c>
      <c r="CP44" s="63">
        <f t="shared" si="55"/>
        <v>2.2646516654033508</v>
      </c>
      <c r="CQ44" s="63">
        <f t="shared" si="56"/>
        <v>4.3001532485151008</v>
      </c>
      <c r="CR44" s="63">
        <f t="shared" si="57"/>
        <v>2.6790479991407885</v>
      </c>
      <c r="CS44" s="63">
        <f t="shared" si="58"/>
        <v>3.7088470174217396</v>
      </c>
      <c r="CT44" s="63">
        <f t="shared" si="59"/>
        <v>0.58023448548206069</v>
      </c>
      <c r="CU44" s="63">
        <f t="shared" si="60"/>
        <v>1.7967446278901562</v>
      </c>
      <c r="CV44" s="63">
        <f t="shared" si="61"/>
        <v>1.7776417103637108</v>
      </c>
      <c r="CW44" s="63">
        <f t="shared" si="62"/>
        <v>44.7050870979593</v>
      </c>
      <c r="CX44" s="63"/>
      <c r="CY44" s="63"/>
      <c r="CZ44" s="63">
        <f t="shared" si="63"/>
        <v>7.9508731234107781</v>
      </c>
      <c r="DA44" s="63">
        <f t="shared" si="64"/>
        <v>0.72160433715412242</v>
      </c>
      <c r="DB44" s="63">
        <f t="shared" si="65"/>
        <v>2.665203011136712</v>
      </c>
      <c r="DC44" s="63">
        <f t="shared" si="66"/>
        <v>3.5059330728608962</v>
      </c>
      <c r="DD44" s="63">
        <f t="shared" si="67"/>
        <v>3.4185609183606336</v>
      </c>
      <c r="DE44" s="63">
        <f t="shared" si="68"/>
        <v>4.1103408613299797</v>
      </c>
      <c r="DF44" s="63">
        <f t="shared" si="69"/>
        <v>6.3087485272053012</v>
      </c>
      <c r="DG44" s="63">
        <f t="shared" si="70"/>
        <v>2.4574162296365736</v>
      </c>
      <c r="DH44" s="63">
        <f t="shared" si="71"/>
        <v>4.6268902477107376</v>
      </c>
      <c r="DI44" s="63">
        <f t="shared" si="72"/>
        <v>1.4030355000994172</v>
      </c>
      <c r="DJ44" s="63">
        <f t="shared" si="73"/>
        <v>3.2326503122015522</v>
      </c>
      <c r="DK44" s="63">
        <f t="shared" si="74"/>
        <v>2.3287021303205835</v>
      </c>
      <c r="DL44" s="63">
        <f t="shared" si="75"/>
        <v>42.729958271427293</v>
      </c>
      <c r="DM44" s="63">
        <f t="shared" si="76"/>
        <v>42.729958271427293</v>
      </c>
      <c r="DN44" s="63"/>
      <c r="DO44" s="61">
        <f t="shared" si="2"/>
        <v>43952</v>
      </c>
      <c r="DP44" s="63">
        <f t="shared" si="77"/>
        <v>9.8180735778082973</v>
      </c>
      <c r="DQ44" s="63">
        <f t="shared" si="21"/>
        <v>0.14318271468024646</v>
      </c>
      <c r="DR44" s="63">
        <f t="shared" si="22"/>
        <v>0.86845499426386974</v>
      </c>
      <c r="DS44" s="63">
        <f t="shared" si="23"/>
        <v>-0.10058610992522699</v>
      </c>
      <c r="DT44" s="63">
        <f t="shared" si="24"/>
        <v>-1.3935332960079343</v>
      </c>
      <c r="DU44" s="63">
        <f t="shared" si="25"/>
        <v>-1.8456891959266288</v>
      </c>
      <c r="DV44" s="63">
        <f t="shared" si="26"/>
        <v>-2.0085952786902004</v>
      </c>
      <c r="DW44" s="63">
        <f t="shared" si="27"/>
        <v>0.22163176950421493</v>
      </c>
      <c r="DX44" s="63">
        <f t="shared" si="28"/>
        <v>-0.91804323028899804</v>
      </c>
      <c r="DY44" s="63">
        <f t="shared" si="29"/>
        <v>-0.82280101461735655</v>
      </c>
      <c r="DZ44" s="63">
        <f t="shared" si="30"/>
        <v>-1.435905684311396</v>
      </c>
      <c r="EA44" s="63">
        <f t="shared" si="31"/>
        <v>-0.55106041995687272</v>
      </c>
      <c r="EB44" s="63">
        <f t="shared" si="32"/>
        <v>1.9751288265320071</v>
      </c>
      <c r="EC44" s="63"/>
      <c r="ED44" s="81">
        <f>+'Infla Interanual PondENGHO'!CI45</f>
        <v>1.9751288265320133E-2</v>
      </c>
      <c r="EE44" s="55">
        <f t="shared" si="78"/>
        <v>1.9751288265320133</v>
      </c>
    </row>
    <row r="45" spans="1:135" x14ac:dyDescent="0.2">
      <c r="A45" s="61">
        <f>+'Indice PondENGHO'!A44</f>
        <v>43983</v>
      </c>
      <c r="B45" s="55">
        <f>+'Indice PondENGHO'!B44</f>
        <v>6</v>
      </c>
      <c r="C45" s="55">
        <f>+'Indice PondENGHO'!C44</f>
        <v>2020</v>
      </c>
      <c r="D45" s="62">
        <f>+'Indice PondENGHO'!BL44</f>
        <v>325.277099609375</v>
      </c>
      <c r="E45" s="62">
        <f>+'Indice PondENGHO'!BM44</f>
        <v>323.70257568359375</v>
      </c>
      <c r="F45" s="62">
        <f>+'Indice PondENGHO'!BN44</f>
        <v>323.48883056640625</v>
      </c>
      <c r="G45" s="62">
        <f>+'Indice PondENGHO'!BO44</f>
        <v>322.34503173828125</v>
      </c>
      <c r="H45" s="62">
        <f>+'Indice PondENGHO'!BP44</f>
        <v>320.52880859375</v>
      </c>
      <c r="I45" s="62">
        <f>+'Indice PondENGHO'!CD44</f>
        <v>322.52935791015625</v>
      </c>
      <c r="K45" s="63">
        <f t="shared" si="33"/>
        <v>5.3658869782963539</v>
      </c>
      <c r="L45" s="63">
        <f t="shared" si="34"/>
        <v>6.6935926867097431</v>
      </c>
      <c r="M45" s="63">
        <f t="shared" si="35"/>
        <v>7.6050033804604675</v>
      </c>
      <c r="N45" s="63">
        <f t="shared" si="36"/>
        <v>9.4929862303129262</v>
      </c>
      <c r="O45" s="63">
        <f t="shared" si="37"/>
        <v>13.595129770542735</v>
      </c>
      <c r="P45" s="63">
        <f t="shared" si="38"/>
        <v>42.752599046322224</v>
      </c>
      <c r="Q45" s="63">
        <f t="shared" si="39"/>
        <v>42.752711012274467</v>
      </c>
      <c r="S45" s="62">
        <f>+'Indice PondENGHO'!D44</f>
        <v>335.63360595703125</v>
      </c>
      <c r="T45" s="62">
        <f>+'Indice PondENGHO'!P44</f>
        <v>334.7823486328125</v>
      </c>
      <c r="U45" s="62">
        <f>+'Indice PondENGHO'!AB44</f>
        <v>334.05606079101563</v>
      </c>
      <c r="V45" s="62">
        <f>+'Indice PondENGHO'!AN44</f>
        <v>333.41561889648438</v>
      </c>
      <c r="W45" s="62">
        <f>+'Indice PondENGHO'!AZ44</f>
        <v>332.55392456054688</v>
      </c>
      <c r="Y45" s="63">
        <f t="shared" si="40"/>
        <v>16.598521044820433</v>
      </c>
      <c r="Z45" s="63">
        <f t="shared" si="41"/>
        <v>13.231978781228635</v>
      </c>
      <c r="AA45" s="63">
        <f t="shared" si="42"/>
        <v>12.068309638070575</v>
      </c>
      <c r="AB45" s="63">
        <f t="shared" si="43"/>
        <v>9.9877405914937114</v>
      </c>
      <c r="AC45" s="63">
        <f t="shared" si="44"/>
        <v>7.4081280057201901</v>
      </c>
      <c r="AE45" s="62">
        <f>+'Indice PondENGHO'!D44</f>
        <v>335.63360595703125</v>
      </c>
      <c r="AF45" s="62">
        <f>+'Indice PondENGHO'!E44</f>
        <v>276.200439453125</v>
      </c>
      <c r="AG45" s="62">
        <f>+'Indice PondENGHO'!F44</f>
        <v>294.35342407226563</v>
      </c>
      <c r="AH45" s="62">
        <f>+'Indice PondENGHO'!G44</f>
        <v>334.33749389648438</v>
      </c>
      <c r="AI45" s="62">
        <f>+'Indice PondENGHO'!H44</f>
        <v>327.94003295898438</v>
      </c>
      <c r="AJ45" s="62">
        <f>+'Indice PondENGHO'!I44</f>
        <v>353.7283935546875</v>
      </c>
      <c r="AK45" s="62">
        <f>+'Indice PondENGHO'!J44</f>
        <v>331.66259765625</v>
      </c>
      <c r="AL45" s="62">
        <f>+'Indice PondENGHO'!K44</f>
        <v>363.78021240234375</v>
      </c>
      <c r="AM45" s="62">
        <f>+'Indice PondENGHO'!L44</f>
        <v>318.05575561523438</v>
      </c>
      <c r="AN45" s="62">
        <f>+'Indice PondENGHO'!M44</f>
        <v>287.26116943359375</v>
      </c>
      <c r="AO45" s="62">
        <f>+'Indice PondENGHO'!N44</f>
        <v>296.76303100585938</v>
      </c>
      <c r="AP45" s="62">
        <f>+'Indice PondENGHO'!O44</f>
        <v>320.207275390625</v>
      </c>
      <c r="AQ45" s="62">
        <f t="shared" si="0"/>
        <v>325.277099609375</v>
      </c>
      <c r="AR45" s="62"/>
      <c r="AS45" s="62">
        <f>+'Indice PondENGHO'!AZ44</f>
        <v>332.55392456054688</v>
      </c>
      <c r="AT45" s="62">
        <f>+'Indice PondENGHO'!BA44</f>
        <v>276.3924560546875</v>
      </c>
      <c r="AU45" s="62">
        <f>+'Indice PondENGHO'!BB44</f>
        <v>297.42608642578125</v>
      </c>
      <c r="AV45" s="62">
        <f>+'Indice PondENGHO'!BC44</f>
        <v>325.23739624023438</v>
      </c>
      <c r="AW45" s="62">
        <f>+'Indice PondENGHO'!BD44</f>
        <v>328.38290405273438</v>
      </c>
      <c r="AX45" s="62">
        <f>+'Indice PondENGHO'!BE44</f>
        <v>344.88177490234375</v>
      </c>
      <c r="AY45" s="62">
        <f>+'Indice PondENGHO'!BF44</f>
        <v>329.60565185546875</v>
      </c>
      <c r="AZ45" s="62">
        <f>+'Indice PondENGHO'!BG44</f>
        <v>364.2364501953125</v>
      </c>
      <c r="BA45" s="62">
        <f>+'Indice PondENGHO'!BH44</f>
        <v>316.68051147460938</v>
      </c>
      <c r="BB45" s="62">
        <f>+'Indice PondENGHO'!BI44</f>
        <v>289.31365966796875</v>
      </c>
      <c r="BC45" s="62">
        <f>+'Indice PondENGHO'!BJ44</f>
        <v>293.084228515625</v>
      </c>
      <c r="BD45" s="62">
        <f>+'Indice PondENGHO'!BK44</f>
        <v>314.20431518554688</v>
      </c>
      <c r="BE45" s="62">
        <f t="shared" si="1"/>
        <v>320.52880859375</v>
      </c>
      <c r="BG45" s="63">
        <f t="shared" ref="BG45:BR45" si="107">+AE$1*(AE45-AE33)/$AQ33</f>
        <v>16.598521044820433</v>
      </c>
      <c r="BH45" s="63">
        <f t="shared" si="107"/>
        <v>0.87294836395360154</v>
      </c>
      <c r="BI45" s="63">
        <f t="shared" si="107"/>
        <v>3.8667083722871625</v>
      </c>
      <c r="BJ45" s="63">
        <f t="shared" si="107"/>
        <v>2.9207712722706289</v>
      </c>
      <c r="BK45" s="63">
        <f t="shared" si="107"/>
        <v>2.0252351970557521</v>
      </c>
      <c r="BL45" s="63">
        <f t="shared" si="107"/>
        <v>2.1318860767024845</v>
      </c>
      <c r="BM45" s="63">
        <f t="shared" si="107"/>
        <v>4.146101243762506</v>
      </c>
      <c r="BN45" s="63">
        <f t="shared" si="107"/>
        <v>2.1813287076931909</v>
      </c>
      <c r="BO45" s="63">
        <f t="shared" si="107"/>
        <v>3.6453478440091449</v>
      </c>
      <c r="BP45" s="63">
        <f t="shared" si="107"/>
        <v>0.54954289795610523</v>
      </c>
      <c r="BQ45" s="63">
        <f t="shared" si="107"/>
        <v>1.7182897550091321</v>
      </c>
      <c r="BR45" s="63">
        <f t="shared" si="107"/>
        <v>1.6244607637872019</v>
      </c>
      <c r="BS45" s="63">
        <f t="shared" si="46"/>
        <v>42.281141539307349</v>
      </c>
      <c r="BT45" s="55">
        <f t="shared" si="47"/>
        <v>43.92096275334103</v>
      </c>
      <c r="BV45" s="63">
        <f t="shared" si="7"/>
        <v>7.4081280057201901</v>
      </c>
      <c r="BW45" s="63">
        <f t="shared" si="8"/>
        <v>0.72461455068532354</v>
      </c>
      <c r="BX45" s="63">
        <f t="shared" si="9"/>
        <v>2.9223710015134534</v>
      </c>
      <c r="BY45" s="63">
        <f t="shared" si="10"/>
        <v>3.0529348101975078</v>
      </c>
      <c r="BZ45" s="63">
        <f t="shared" si="11"/>
        <v>3.3936300754011208</v>
      </c>
      <c r="CA45" s="63">
        <f t="shared" si="12"/>
        <v>3.872017594072978</v>
      </c>
      <c r="CB45" s="63">
        <f t="shared" si="13"/>
        <v>6.1387908219630738</v>
      </c>
      <c r="CC45" s="63">
        <f t="shared" si="14"/>
        <v>1.9990841541354505</v>
      </c>
      <c r="CD45" s="63">
        <f t="shared" si="15"/>
        <v>4.6114471552050631</v>
      </c>
      <c r="CE45" s="63">
        <f t="shared" si="16"/>
        <v>1.2901099705917325</v>
      </c>
      <c r="CF45" s="63">
        <f t="shared" si="17"/>
        <v>3.1149919558315684</v>
      </c>
      <c r="CG45" s="63">
        <f t="shared" si="18"/>
        <v>2.125838306180698</v>
      </c>
      <c r="CH45" s="63">
        <f t="shared" si="48"/>
        <v>40.653958401498159</v>
      </c>
      <c r="CI45" s="55">
        <f t="shared" si="49"/>
        <v>42.15195934728937</v>
      </c>
      <c r="CK45" s="63">
        <f t="shared" si="50"/>
        <v>17.242273931803791</v>
      </c>
      <c r="CL45" s="63">
        <f t="shared" si="51"/>
        <v>0.90680457487535038</v>
      </c>
      <c r="CM45" s="63">
        <f t="shared" si="52"/>
        <v>4.0166738222848499</v>
      </c>
      <c r="CN45" s="63">
        <f t="shared" si="53"/>
        <v>3.034049734470067</v>
      </c>
      <c r="CO45" s="63">
        <f t="shared" si="54"/>
        <v>2.1037814121916956</v>
      </c>
      <c r="CP45" s="63">
        <f t="shared" si="55"/>
        <v>2.2145686128688684</v>
      </c>
      <c r="CQ45" s="63">
        <f t="shared" si="56"/>
        <v>4.306902596978869</v>
      </c>
      <c r="CR45" s="63">
        <f t="shared" si="57"/>
        <v>2.2659288144885705</v>
      </c>
      <c r="CS45" s="63">
        <f t="shared" si="58"/>
        <v>3.7867281026660886</v>
      </c>
      <c r="CT45" s="63">
        <f t="shared" si="59"/>
        <v>0.57085623220589599</v>
      </c>
      <c r="CU45" s="63">
        <f t="shared" si="60"/>
        <v>1.7849314749234633</v>
      </c>
      <c r="CV45" s="63">
        <f t="shared" si="61"/>
        <v>1.6874634435835161</v>
      </c>
      <c r="CW45" s="63">
        <f t="shared" si="62"/>
        <v>43.920962753341023</v>
      </c>
      <c r="CX45" s="63"/>
      <c r="CY45" s="63"/>
      <c r="CZ45" s="63">
        <f t="shared" si="63"/>
        <v>7.6810997702286681</v>
      </c>
      <c r="DA45" s="63">
        <f t="shared" si="64"/>
        <v>0.75131486044459872</v>
      </c>
      <c r="DB45" s="63">
        <f t="shared" si="65"/>
        <v>3.0300533698817609</v>
      </c>
      <c r="DC45" s="63">
        <f t="shared" si="66"/>
        <v>3.1654281420386265</v>
      </c>
      <c r="DD45" s="63">
        <f t="shared" si="67"/>
        <v>3.5186772113382951</v>
      </c>
      <c r="DE45" s="63">
        <f t="shared" si="68"/>
        <v>4.0146921636870356</v>
      </c>
      <c r="DF45" s="63">
        <f t="shared" si="69"/>
        <v>6.3649905530322188</v>
      </c>
      <c r="DG45" s="63">
        <f t="shared" si="70"/>
        <v>2.072745614700648</v>
      </c>
      <c r="DH45" s="63">
        <f t="shared" si="71"/>
        <v>4.7813679322113387</v>
      </c>
      <c r="DI45" s="63">
        <f t="shared" si="72"/>
        <v>1.3376474314469555</v>
      </c>
      <c r="DJ45" s="63">
        <f t="shared" si="73"/>
        <v>3.2297719447783706</v>
      </c>
      <c r="DK45" s="63">
        <f t="shared" si="74"/>
        <v>2.2041703535008557</v>
      </c>
      <c r="DL45" s="63">
        <f t="shared" si="75"/>
        <v>42.15195934728937</v>
      </c>
      <c r="DM45" s="63">
        <f t="shared" si="76"/>
        <v>42.15195934728937</v>
      </c>
      <c r="DN45" s="63"/>
      <c r="DO45" s="61">
        <f t="shared" si="2"/>
        <v>43983</v>
      </c>
      <c r="DP45" s="63">
        <f t="shared" si="77"/>
        <v>9.5611741615751225</v>
      </c>
      <c r="DQ45" s="63">
        <f t="shared" si="21"/>
        <v>0.15548971443075166</v>
      </c>
      <c r="DR45" s="63">
        <f t="shared" si="22"/>
        <v>0.98662045240308904</v>
      </c>
      <c r="DS45" s="63">
        <f t="shared" si="23"/>
        <v>-0.13137840756855956</v>
      </c>
      <c r="DT45" s="63">
        <f t="shared" si="24"/>
        <v>-1.4148957991465996</v>
      </c>
      <c r="DU45" s="63">
        <f t="shared" si="25"/>
        <v>-1.8001235508181672</v>
      </c>
      <c r="DV45" s="63">
        <f t="shared" si="26"/>
        <v>-2.0580879560533498</v>
      </c>
      <c r="DW45" s="63">
        <f t="shared" si="27"/>
        <v>0.19318319978792253</v>
      </c>
      <c r="DX45" s="63">
        <f t="shared" si="28"/>
        <v>-0.9946398295452501</v>
      </c>
      <c r="DY45" s="63">
        <f t="shared" si="29"/>
        <v>-0.76679119924105954</v>
      </c>
      <c r="DZ45" s="63">
        <f t="shared" si="30"/>
        <v>-1.4448404698549073</v>
      </c>
      <c r="EA45" s="63">
        <f t="shared" si="31"/>
        <v>-0.51670690991733959</v>
      </c>
      <c r="EB45" s="63">
        <f t="shared" si="32"/>
        <v>1.7690034060516524</v>
      </c>
      <c r="EC45" s="63"/>
      <c r="ED45" s="81">
        <f>+'Infla Interanual PondENGHO'!CI46</f>
        <v>1.7690034060516613E-2</v>
      </c>
      <c r="EE45" s="55">
        <f t="shared" si="78"/>
        <v>1.7690034060516613</v>
      </c>
    </row>
    <row r="46" spans="1:135" x14ac:dyDescent="0.2">
      <c r="A46" s="61">
        <f>+'Indice PondENGHO'!A45</f>
        <v>44013</v>
      </c>
      <c r="B46" s="55">
        <f>+'Indice PondENGHO'!B45</f>
        <v>7</v>
      </c>
      <c r="C46" s="55">
        <f>+'Indice PondENGHO'!C45</f>
        <v>2020</v>
      </c>
      <c r="D46" s="62">
        <f>+'Indice PondENGHO'!BL45</f>
        <v>332.57168579101563</v>
      </c>
      <c r="E46" s="62">
        <f>+'Indice PondENGHO'!BM45</f>
        <v>330.86721801757813</v>
      </c>
      <c r="F46" s="62">
        <f>+'Indice PondENGHO'!BN45</f>
        <v>330.6878662109375</v>
      </c>
      <c r="G46" s="62">
        <f>+'Indice PondENGHO'!BO45</f>
        <v>329.4600830078125</v>
      </c>
      <c r="H46" s="62">
        <f>+'Indice PondENGHO'!BP45</f>
        <v>327.49749755859375</v>
      </c>
      <c r="I46" s="62">
        <f>+'Indice PondENGHO'!CD45</f>
        <v>329.6416015625</v>
      </c>
      <c r="K46" s="63">
        <f t="shared" si="33"/>
        <v>5.3266643843121892</v>
      </c>
      <c r="L46" s="63">
        <f t="shared" si="34"/>
        <v>6.6392301813138266</v>
      </c>
      <c r="M46" s="63">
        <f t="shared" si="35"/>
        <v>7.5372941886966869</v>
      </c>
      <c r="N46" s="63">
        <f t="shared" si="36"/>
        <v>9.4067714723216724</v>
      </c>
      <c r="O46" s="63">
        <f t="shared" si="37"/>
        <v>13.457528138724141</v>
      </c>
      <c r="P46" s="63">
        <f t="shared" si="38"/>
        <v>42.367488365368516</v>
      </c>
      <c r="Q46" s="63">
        <f t="shared" si="39"/>
        <v>42.36761824476163</v>
      </c>
      <c r="S46" s="62">
        <f>+'Indice PondENGHO'!D45</f>
        <v>341.69204711914063</v>
      </c>
      <c r="T46" s="62">
        <f>+'Indice PondENGHO'!P45</f>
        <v>340.83282470703125</v>
      </c>
      <c r="U46" s="62">
        <f>+'Indice PondENGHO'!AB45</f>
        <v>340.14019775390625</v>
      </c>
      <c r="V46" s="62">
        <f>+'Indice PondENGHO'!AN45</f>
        <v>339.5438232421875</v>
      </c>
      <c r="W46" s="62">
        <f>+'Indice PondENGHO'!AZ45</f>
        <v>338.70108032226563</v>
      </c>
      <c r="Y46" s="63">
        <f t="shared" si="40"/>
        <v>16.19339600943227</v>
      </c>
      <c r="Z46" s="63">
        <f t="shared" si="41"/>
        <v>12.895272197449515</v>
      </c>
      <c r="AA46" s="63">
        <f t="shared" si="42"/>
        <v>11.748746935744482</v>
      </c>
      <c r="AB46" s="63">
        <f t="shared" si="43"/>
        <v>9.7248230372580959</v>
      </c>
      <c r="AC46" s="63">
        <f t="shared" si="44"/>
        <v>7.2089927534193832</v>
      </c>
      <c r="AE46" s="62">
        <f>+'Indice PondENGHO'!D45</f>
        <v>341.69204711914063</v>
      </c>
      <c r="AF46" s="62">
        <f>+'Indice PondENGHO'!E45</f>
        <v>280.82403564453125</v>
      </c>
      <c r="AG46" s="62">
        <f>+'Indice PondENGHO'!F45</f>
        <v>310.16339111328125</v>
      </c>
      <c r="AH46" s="62">
        <f>+'Indice PondENGHO'!G45</f>
        <v>337.94091796875</v>
      </c>
      <c r="AI46" s="62">
        <f>+'Indice PondENGHO'!H45</f>
        <v>338.2655029296875</v>
      </c>
      <c r="AJ46" s="62">
        <f>+'Indice PondENGHO'!I45</f>
        <v>361.95724487304688</v>
      </c>
      <c r="AK46" s="62">
        <f>+'Indice PondENGHO'!J45</f>
        <v>338.091552734375</v>
      </c>
      <c r="AL46" s="62">
        <f>+'Indice PondENGHO'!K45</f>
        <v>368.48068237304688</v>
      </c>
      <c r="AM46" s="62">
        <f>+'Indice PondENGHO'!L45</f>
        <v>326.91806030273438</v>
      </c>
      <c r="AN46" s="62">
        <f>+'Indice PondENGHO'!M45</f>
        <v>289.05026245117188</v>
      </c>
      <c r="AO46" s="62">
        <f>+'Indice PondENGHO'!N45</f>
        <v>302.41067504882813</v>
      </c>
      <c r="AP46" s="62">
        <f>+'Indice PondENGHO'!O45</f>
        <v>327.4078369140625</v>
      </c>
      <c r="AQ46" s="62">
        <f t="shared" si="0"/>
        <v>332.57168579101563</v>
      </c>
      <c r="AR46" s="62"/>
      <c r="AS46" s="62">
        <f>+'Indice PondENGHO'!AZ45</f>
        <v>338.70108032226563</v>
      </c>
      <c r="AT46" s="62">
        <f>+'Indice PondENGHO'!BA45</f>
        <v>281.062255859375</v>
      </c>
      <c r="AU46" s="62">
        <f>+'Indice PondENGHO'!BB45</f>
        <v>312.57058715820313</v>
      </c>
      <c r="AV46" s="62">
        <f>+'Indice PondENGHO'!BC45</f>
        <v>328.38995361328125</v>
      </c>
      <c r="AW46" s="62">
        <f>+'Indice PondENGHO'!BD45</f>
        <v>339.32955932617188</v>
      </c>
      <c r="AX46" s="62">
        <f>+'Indice PondENGHO'!BE45</f>
        <v>351.915771484375</v>
      </c>
      <c r="AY46" s="62">
        <f>+'Indice PondENGHO'!BF45</f>
        <v>335.49407958984375</v>
      </c>
      <c r="AZ46" s="62">
        <f>+'Indice PondENGHO'!BG45</f>
        <v>368.80999755859375</v>
      </c>
      <c r="BA46" s="62">
        <f>+'Indice PondENGHO'!BH45</f>
        <v>324.6793212890625</v>
      </c>
      <c r="BB46" s="62">
        <f>+'Indice PondENGHO'!BI45</f>
        <v>289.77090454101563</v>
      </c>
      <c r="BC46" s="62">
        <f>+'Indice PondENGHO'!BJ45</f>
        <v>298.51101684570313</v>
      </c>
      <c r="BD46" s="62">
        <f>+'Indice PondENGHO'!BK45</f>
        <v>321.97323608398438</v>
      </c>
      <c r="BE46" s="62">
        <f t="shared" si="1"/>
        <v>327.49749755859375</v>
      </c>
      <c r="BG46" s="63">
        <f t="shared" ref="BG46:BR46" si="108">+AE$1*(AE46-AE34)/$AQ34</f>
        <v>16.19339600943227</v>
      </c>
      <c r="BH46" s="63">
        <f t="shared" si="108"/>
        <v>0.87508811384664653</v>
      </c>
      <c r="BI46" s="63">
        <f t="shared" si="108"/>
        <v>4.1781141003236826</v>
      </c>
      <c r="BJ46" s="63">
        <f t="shared" si="108"/>
        <v>2.7066456659552567</v>
      </c>
      <c r="BK46" s="63">
        <f t="shared" si="108"/>
        <v>2.0833959773480766</v>
      </c>
      <c r="BL46" s="63">
        <f t="shared" si="108"/>
        <v>2.0520598605983746</v>
      </c>
      <c r="BM46" s="63">
        <f t="shared" si="108"/>
        <v>4.1741896542817027</v>
      </c>
      <c r="BN46" s="63">
        <f t="shared" si="108"/>
        <v>2.1705274021463792</v>
      </c>
      <c r="BO46" s="63">
        <f t="shared" si="108"/>
        <v>3.6326278889986141</v>
      </c>
      <c r="BP46" s="63">
        <f t="shared" si="108"/>
        <v>0.50573994262013333</v>
      </c>
      <c r="BQ46" s="63">
        <f t="shared" si="108"/>
        <v>1.6640395188382624</v>
      </c>
      <c r="BR46" s="63">
        <f t="shared" si="108"/>
        <v>1.6040079822276783</v>
      </c>
      <c r="BS46" s="63">
        <f t="shared" si="46"/>
        <v>41.839832116617075</v>
      </c>
      <c r="BT46" s="55">
        <f t="shared" si="47"/>
        <v>43.606298446841521</v>
      </c>
      <c r="BV46" s="63">
        <f t="shared" si="7"/>
        <v>7.2089927534193832</v>
      </c>
      <c r="BW46" s="63">
        <f t="shared" si="8"/>
        <v>0.72678139803009334</v>
      </c>
      <c r="BX46" s="63">
        <f t="shared" si="9"/>
        <v>3.1245002701894609</v>
      </c>
      <c r="BY46" s="63">
        <f t="shared" si="10"/>
        <v>2.7821727065414379</v>
      </c>
      <c r="BZ46" s="63">
        <f t="shared" si="11"/>
        <v>3.5222772523861621</v>
      </c>
      <c r="CA46" s="63">
        <f t="shared" si="12"/>
        <v>3.6886317970540636</v>
      </c>
      <c r="CB46" s="63">
        <f t="shared" si="13"/>
        <v>6.207250011030645</v>
      </c>
      <c r="CC46" s="63">
        <f t="shared" si="14"/>
        <v>2.0012734174292444</v>
      </c>
      <c r="CD46" s="63">
        <f t="shared" si="15"/>
        <v>4.5582778600649698</v>
      </c>
      <c r="CE46" s="63">
        <f t="shared" si="16"/>
        <v>1.1657415077250961</v>
      </c>
      <c r="CF46" s="63">
        <f t="shared" si="17"/>
        <v>3.0233363879965038</v>
      </c>
      <c r="CG46" s="63">
        <f t="shared" si="18"/>
        <v>2.1120907885321905</v>
      </c>
      <c r="CH46" s="63">
        <f t="shared" si="48"/>
        <v>40.121326150399248</v>
      </c>
      <c r="CI46" s="55">
        <f t="shared" si="49"/>
        <v>41.725267979049917</v>
      </c>
      <c r="CK46" s="63">
        <f t="shared" si="50"/>
        <v>16.87707678384179</v>
      </c>
      <c r="CL46" s="63">
        <f t="shared" si="51"/>
        <v>0.91203409596199503</v>
      </c>
      <c r="CM46" s="63">
        <f t="shared" si="52"/>
        <v>4.3545129410620174</v>
      </c>
      <c r="CN46" s="63">
        <f t="shared" si="53"/>
        <v>2.8209195096798587</v>
      </c>
      <c r="CO46" s="63">
        <f t="shared" si="54"/>
        <v>2.1713563887630349</v>
      </c>
      <c r="CP46" s="63">
        <f t="shared" si="55"/>
        <v>2.1386972696885618</v>
      </c>
      <c r="CQ46" s="63">
        <f t="shared" si="56"/>
        <v>4.3504228059757164</v>
      </c>
      <c r="CR46" s="63">
        <f t="shared" si="57"/>
        <v>2.2621664786138571</v>
      </c>
      <c r="CS46" s="63">
        <f t="shared" si="58"/>
        <v>3.7859964502840646</v>
      </c>
      <c r="CT46" s="63">
        <f t="shared" si="59"/>
        <v>0.5270921454205193</v>
      </c>
      <c r="CU46" s="63">
        <f t="shared" si="60"/>
        <v>1.7342948146529711</v>
      </c>
      <c r="CV46" s="63">
        <f t="shared" si="61"/>
        <v>1.671728762897138</v>
      </c>
      <c r="CW46" s="63">
        <f t="shared" si="62"/>
        <v>43.606298446841528</v>
      </c>
      <c r="CX46" s="63"/>
      <c r="CY46" s="63"/>
      <c r="CZ46" s="63">
        <f t="shared" si="63"/>
        <v>7.4971887361818785</v>
      </c>
      <c r="DA46" s="63">
        <f t="shared" si="64"/>
        <v>0.75583614762176599</v>
      </c>
      <c r="DB46" s="63">
        <f t="shared" si="65"/>
        <v>3.2494093187638016</v>
      </c>
      <c r="DC46" s="63">
        <f t="shared" si="66"/>
        <v>2.8933964273582449</v>
      </c>
      <c r="DD46" s="63">
        <f t="shared" si="67"/>
        <v>3.6630883461179353</v>
      </c>
      <c r="DE46" s="63">
        <f t="shared" si="68"/>
        <v>3.8360932944035731</v>
      </c>
      <c r="DF46" s="63">
        <f t="shared" si="69"/>
        <v>6.4553990352244845</v>
      </c>
      <c r="DG46" s="63">
        <f t="shared" si="70"/>
        <v>2.0812789021120954</v>
      </c>
      <c r="DH46" s="63">
        <f t="shared" si="71"/>
        <v>4.7405054489278999</v>
      </c>
      <c r="DI46" s="63">
        <f t="shared" si="72"/>
        <v>1.2123446922416172</v>
      </c>
      <c r="DJ46" s="63">
        <f t="shared" si="73"/>
        <v>3.1442011788713429</v>
      </c>
      <c r="DK46" s="63">
        <f t="shared" si="74"/>
        <v>2.1965264512252802</v>
      </c>
      <c r="DL46" s="63">
        <f t="shared" si="75"/>
        <v>41.725267979049917</v>
      </c>
      <c r="DM46" s="63">
        <f t="shared" si="76"/>
        <v>41.725267979049917</v>
      </c>
      <c r="DN46" s="63"/>
      <c r="DO46" s="61">
        <f t="shared" si="2"/>
        <v>44013</v>
      </c>
      <c r="DP46" s="63">
        <f t="shared" si="77"/>
        <v>9.3798880476599109</v>
      </c>
      <c r="DQ46" s="63">
        <f t="shared" si="21"/>
        <v>0.15619794834022904</v>
      </c>
      <c r="DR46" s="63">
        <f t="shared" si="22"/>
        <v>1.1051036222982158</v>
      </c>
      <c r="DS46" s="63">
        <f t="shared" si="23"/>
        <v>-7.2476917678386155E-2</v>
      </c>
      <c r="DT46" s="63">
        <f t="shared" si="24"/>
        <v>-1.4917319573549004</v>
      </c>
      <c r="DU46" s="63">
        <f t="shared" si="25"/>
        <v>-1.6973960247150113</v>
      </c>
      <c r="DV46" s="63">
        <f t="shared" si="26"/>
        <v>-2.1049762292487681</v>
      </c>
      <c r="DW46" s="63">
        <f t="shared" si="27"/>
        <v>0.18088757650176168</v>
      </c>
      <c r="DX46" s="63">
        <f t="shared" si="28"/>
        <v>-0.95450899864383532</v>
      </c>
      <c r="DY46" s="63">
        <f t="shared" si="29"/>
        <v>-0.68525254682109793</v>
      </c>
      <c r="DZ46" s="63">
        <f t="shared" si="30"/>
        <v>-1.4099063642183718</v>
      </c>
      <c r="EA46" s="63">
        <f t="shared" si="31"/>
        <v>-0.52479768832814222</v>
      </c>
      <c r="EB46" s="63">
        <f t="shared" si="32"/>
        <v>1.8810304677916108</v>
      </c>
      <c r="EC46" s="63"/>
      <c r="ED46" s="81">
        <f>+'Infla Interanual PondENGHO'!CI47</f>
        <v>1.8810304677916001E-2</v>
      </c>
      <c r="EE46" s="55">
        <f t="shared" si="78"/>
        <v>1.8810304677916001</v>
      </c>
    </row>
    <row r="47" spans="1:135" x14ac:dyDescent="0.2">
      <c r="A47" s="61">
        <f>+'Indice PondENGHO'!A46</f>
        <v>44044</v>
      </c>
      <c r="B47" s="55">
        <f>+'Indice PondENGHO'!B46</f>
        <v>8</v>
      </c>
      <c r="C47" s="55">
        <f>+'Indice PondENGHO'!C46</f>
        <v>2020</v>
      </c>
      <c r="D47" s="62">
        <f>+'Indice PondENGHO'!BL46</f>
        <v>341.42037963867188</v>
      </c>
      <c r="E47" s="62">
        <f>+'Indice PondENGHO'!BM46</f>
        <v>339.68743896484375</v>
      </c>
      <c r="F47" s="62">
        <f>+'Indice PondENGHO'!BN46</f>
        <v>339.524169921875</v>
      </c>
      <c r="G47" s="62">
        <f>+'Indice PondENGHO'!BO46</f>
        <v>338.23031616210938</v>
      </c>
      <c r="H47" s="62">
        <f>+'Indice PondENGHO'!BP46</f>
        <v>336.17413330078125</v>
      </c>
      <c r="I47" s="62">
        <f>+'Indice PondENGHO'!CD46</f>
        <v>338.41061401367188</v>
      </c>
      <c r="K47" s="63">
        <f t="shared" si="33"/>
        <v>5.1044766780369448</v>
      </c>
      <c r="L47" s="63">
        <f t="shared" si="34"/>
        <v>6.3697048747488028</v>
      </c>
      <c r="M47" s="63">
        <f t="shared" si="35"/>
        <v>7.2353307617010847</v>
      </c>
      <c r="N47" s="63">
        <f t="shared" si="36"/>
        <v>9.0204227552208565</v>
      </c>
      <c r="O47" s="63">
        <f t="shared" si="37"/>
        <v>12.888646921482739</v>
      </c>
      <c r="P47" s="63">
        <f t="shared" si="38"/>
        <v>40.618581991190425</v>
      </c>
      <c r="Q47" s="63">
        <f t="shared" si="39"/>
        <v>40.618702361127944</v>
      </c>
      <c r="S47" s="62">
        <f>+'Indice PondENGHO'!D46</f>
        <v>352.25106811523438</v>
      </c>
      <c r="T47" s="62">
        <f>+'Indice PondENGHO'!P46</f>
        <v>351.61203002929688</v>
      </c>
      <c r="U47" s="62">
        <f>+'Indice PondENGHO'!AB46</f>
        <v>351.09405517578125</v>
      </c>
      <c r="V47" s="62">
        <f>+'Indice PondENGHO'!AN46</f>
        <v>350.6097412109375</v>
      </c>
      <c r="W47" s="62">
        <f>+'Indice PondENGHO'!AZ46</f>
        <v>349.96310424804688</v>
      </c>
      <c r="Y47" s="63">
        <f t="shared" si="40"/>
        <v>15.583698152198355</v>
      </c>
      <c r="Z47" s="63">
        <f t="shared" si="41"/>
        <v>12.466189305924724</v>
      </c>
      <c r="AA47" s="63">
        <f t="shared" si="42"/>
        <v>11.396363693256992</v>
      </c>
      <c r="AB47" s="63">
        <f t="shared" si="43"/>
        <v>9.4520101135355308</v>
      </c>
      <c r="AC47" s="63">
        <f t="shared" si="44"/>
        <v>7.0283233739500792</v>
      </c>
      <c r="AE47" s="62">
        <f>+'Indice PondENGHO'!D46</f>
        <v>352.25106811523438</v>
      </c>
      <c r="AF47" s="62">
        <f>+'Indice PondENGHO'!E46</f>
        <v>285.40203857421875</v>
      </c>
      <c r="AG47" s="62">
        <f>+'Indice PondENGHO'!F46</f>
        <v>316.82754516601563</v>
      </c>
      <c r="AH47" s="62">
        <f>+'Indice PondENGHO'!G46</f>
        <v>345.64382934570313</v>
      </c>
      <c r="AI47" s="62">
        <f>+'Indice PondENGHO'!H46</f>
        <v>348.94998168945313</v>
      </c>
      <c r="AJ47" s="62">
        <f>+'Indice PondENGHO'!I46</f>
        <v>370.90347290039063</v>
      </c>
      <c r="AK47" s="62">
        <f>+'Indice PondENGHO'!J46</f>
        <v>347.9554443359375</v>
      </c>
      <c r="AL47" s="62">
        <f>+'Indice PondENGHO'!K46</f>
        <v>371.92843627929688</v>
      </c>
      <c r="AM47" s="62">
        <f>+'Indice PondENGHO'!L46</f>
        <v>336.3924560546875</v>
      </c>
      <c r="AN47" s="62">
        <f>+'Indice PondENGHO'!M46</f>
        <v>292.33697509765625</v>
      </c>
      <c r="AO47" s="62">
        <f>+'Indice PondENGHO'!N46</f>
        <v>308.14617919921875</v>
      </c>
      <c r="AP47" s="62">
        <f>+'Indice PondENGHO'!O46</f>
        <v>336.62841796875</v>
      </c>
      <c r="AQ47" s="62">
        <f t="shared" si="0"/>
        <v>341.42037963867188</v>
      </c>
      <c r="AR47" s="62"/>
      <c r="AS47" s="62">
        <f>+'Indice PondENGHO'!AZ46</f>
        <v>349.96310424804688</v>
      </c>
      <c r="AT47" s="62">
        <f>+'Indice PondENGHO'!BA46</f>
        <v>285.66583251953125</v>
      </c>
      <c r="AU47" s="62">
        <f>+'Indice PondENGHO'!BB46</f>
        <v>320.13870239257813</v>
      </c>
      <c r="AV47" s="62">
        <f>+'Indice PondENGHO'!BC46</f>
        <v>335.95791625976563</v>
      </c>
      <c r="AW47" s="62">
        <f>+'Indice PondENGHO'!BD46</f>
        <v>350.15646362304688</v>
      </c>
      <c r="AX47" s="62">
        <f>+'Indice PondENGHO'!BE46</f>
        <v>360.13623046875</v>
      </c>
      <c r="AY47" s="62">
        <f>+'Indice PondENGHO'!BF46</f>
        <v>345.07614135742188</v>
      </c>
      <c r="AZ47" s="62">
        <f>+'Indice PondENGHO'!BG46</f>
        <v>370.88909912109375</v>
      </c>
      <c r="BA47" s="62">
        <f>+'Indice PondENGHO'!BH46</f>
        <v>335.24374389648438</v>
      </c>
      <c r="BB47" s="62">
        <f>+'Indice PondENGHO'!BI46</f>
        <v>293.5826416015625</v>
      </c>
      <c r="BC47" s="62">
        <f>+'Indice PondENGHO'!BJ46</f>
        <v>304.01040649414063</v>
      </c>
      <c r="BD47" s="62">
        <f>+'Indice PondENGHO'!BK46</f>
        <v>333.51165771484375</v>
      </c>
      <c r="BE47" s="62">
        <f t="shared" si="1"/>
        <v>336.17413330078125</v>
      </c>
      <c r="BG47" s="63">
        <f t="shared" ref="BG47:BR47" si="109">+AE$1*(AE47-AE35)/$AQ35</f>
        <v>15.583698152198355</v>
      </c>
      <c r="BH47" s="63">
        <f t="shared" si="109"/>
        <v>0.80057082509647759</v>
      </c>
      <c r="BI47" s="63">
        <f t="shared" si="109"/>
        <v>4.021146921768783</v>
      </c>
      <c r="BJ47" s="63">
        <f t="shared" si="109"/>
        <v>2.6734863496697079</v>
      </c>
      <c r="BK47" s="63">
        <f t="shared" si="109"/>
        <v>1.9619721924050821</v>
      </c>
      <c r="BL47" s="63">
        <f t="shared" si="109"/>
        <v>1.9099703475542491</v>
      </c>
      <c r="BM47" s="63">
        <f t="shared" si="109"/>
        <v>4.0437276511657894</v>
      </c>
      <c r="BN47" s="63">
        <f t="shared" si="109"/>
        <v>2.0698484947717573</v>
      </c>
      <c r="BO47" s="63">
        <f t="shared" si="109"/>
        <v>3.5243098899510863</v>
      </c>
      <c r="BP47" s="63">
        <f t="shared" si="109"/>
        <v>0.46458163260445762</v>
      </c>
      <c r="BQ47" s="63">
        <f t="shared" si="109"/>
        <v>1.5595478268285137</v>
      </c>
      <c r="BR47" s="63">
        <f t="shared" si="109"/>
        <v>1.5330338358926536</v>
      </c>
      <c r="BS47" s="63">
        <f t="shared" si="46"/>
        <v>40.145894119906906</v>
      </c>
      <c r="BT47" s="55">
        <f t="shared" si="47"/>
        <v>41.764193731142463</v>
      </c>
      <c r="BV47" s="63">
        <f t="shared" ref="BV47:BV76" si="110">+AS$1*(AS47-AS35)/$BE35</f>
        <v>7.0283233739500792</v>
      </c>
      <c r="BW47" s="63">
        <f t="shared" ref="BW47:BW76" si="111">+AT$1*(AT47-AT35)/$BE35</f>
        <v>0.66548973421123914</v>
      </c>
      <c r="BX47" s="63">
        <f t="shared" ref="BX47:BX76" si="112">+AU$1*(AU47-AU35)/$BE35</f>
        <v>3.0270078873657646</v>
      </c>
      <c r="BY47" s="63">
        <f t="shared" ref="BY47:BY76" si="113">+AV$1*(AV47-AV35)/$BE35</f>
        <v>2.7834198941306285</v>
      </c>
      <c r="BZ47" s="63">
        <f t="shared" ref="BZ47:BZ76" si="114">+AW$1*(AW47-AW35)/$BE35</f>
        <v>3.3287308609737072</v>
      </c>
      <c r="CA47" s="63">
        <f t="shared" ref="CA47:CA76" si="115">+AX$1*(AX47-AX35)/$BE35</f>
        <v>3.3928060536056979</v>
      </c>
      <c r="CB47" s="63">
        <f t="shared" ref="CB47:CB76" si="116">+AY$1*(AY47-AY35)/$BE35</f>
        <v>5.9490951935310035</v>
      </c>
      <c r="CC47" s="63">
        <f t="shared" ref="CC47:CC76" si="117">+AZ$1*(AZ47-AZ35)/$BE35</f>
        <v>1.8889657793421455</v>
      </c>
      <c r="CD47" s="63">
        <f t="shared" ref="CD47:CD76" si="118">+BA$1*(BA47-BA35)/$BE35</f>
        <v>4.4429611274288652</v>
      </c>
      <c r="CE47" s="63">
        <f t="shared" ref="CE47:CE76" si="119">+BB$1*(BB47-BB35)/$BE35</f>
        <v>1.0887483256061459</v>
      </c>
      <c r="CF47" s="63">
        <f t="shared" ref="CF47:CF76" si="120">+BC$1*(BC47-BC35)/$BE35</f>
        <v>2.8406115857029328</v>
      </c>
      <c r="CG47" s="63">
        <f t="shared" ref="CG47:CG76" si="121">+BD$1*(BD47-BD35)/$BE35</f>
        <v>2.0768005098263904</v>
      </c>
      <c r="CH47" s="63">
        <f t="shared" si="48"/>
        <v>38.512960325674605</v>
      </c>
      <c r="CI47" s="55">
        <f t="shared" si="49"/>
        <v>39.958212342033697</v>
      </c>
      <c r="CK47" s="63">
        <f t="shared" si="50"/>
        <v>16.211884252276011</v>
      </c>
      <c r="CL47" s="63">
        <f t="shared" si="51"/>
        <v>0.83284220635281714</v>
      </c>
      <c r="CM47" s="63">
        <f t="shared" si="52"/>
        <v>4.1832412191528006</v>
      </c>
      <c r="CN47" s="63">
        <f t="shared" si="53"/>
        <v>2.7812558243609864</v>
      </c>
      <c r="CO47" s="63">
        <f t="shared" si="54"/>
        <v>2.0410602014239103</v>
      </c>
      <c r="CP47" s="63">
        <f t="shared" si="55"/>
        <v>1.9869621380892073</v>
      </c>
      <c r="CQ47" s="63">
        <f t="shared" si="56"/>
        <v>4.2067321882245157</v>
      </c>
      <c r="CR47" s="63">
        <f t="shared" si="57"/>
        <v>2.1532850475709306</v>
      </c>
      <c r="CS47" s="63">
        <f t="shared" si="58"/>
        <v>3.666376456154512</v>
      </c>
      <c r="CT47" s="63">
        <f t="shared" si="59"/>
        <v>0.48330913368303413</v>
      </c>
      <c r="CU47" s="63">
        <f t="shared" si="60"/>
        <v>1.6224139230305752</v>
      </c>
      <c r="CV47" s="63">
        <f t="shared" si="61"/>
        <v>1.5948311408231681</v>
      </c>
      <c r="CW47" s="63">
        <f t="shared" si="62"/>
        <v>41.764193731142477</v>
      </c>
      <c r="CX47" s="63"/>
      <c r="CY47" s="63"/>
      <c r="CZ47" s="63">
        <f t="shared" si="63"/>
        <v>7.2920709135297219</v>
      </c>
      <c r="DA47" s="63">
        <f t="shared" si="64"/>
        <v>0.69046315542066727</v>
      </c>
      <c r="DB47" s="63">
        <f t="shared" si="65"/>
        <v>3.1406005381450353</v>
      </c>
      <c r="DC47" s="63">
        <f t="shared" si="66"/>
        <v>2.8878715691083254</v>
      </c>
      <c r="DD47" s="63">
        <f t="shared" si="67"/>
        <v>3.4536460829679987</v>
      </c>
      <c r="DE47" s="63">
        <f t="shared" si="68"/>
        <v>3.5201257856809312</v>
      </c>
      <c r="DF47" s="63">
        <f t="shared" si="69"/>
        <v>6.1723432054017255</v>
      </c>
      <c r="DG47" s="63">
        <f t="shared" si="70"/>
        <v>1.9598518285666604</v>
      </c>
      <c r="DH47" s="63">
        <f t="shared" si="71"/>
        <v>4.6096893787427726</v>
      </c>
      <c r="DI47" s="63">
        <f t="shared" si="72"/>
        <v>1.1296051099089843</v>
      </c>
      <c r="DJ47" s="63">
        <f t="shared" si="73"/>
        <v>2.94720945787931</v>
      </c>
      <c r="DK47" s="63">
        <f t="shared" si="74"/>
        <v>2.1547353166815579</v>
      </c>
      <c r="DL47" s="63">
        <f t="shared" si="75"/>
        <v>39.958212342033697</v>
      </c>
      <c r="DM47" s="63">
        <f t="shared" si="76"/>
        <v>39.958212342033697</v>
      </c>
      <c r="DN47" s="63"/>
      <c r="DO47" s="61">
        <f t="shared" si="2"/>
        <v>44044</v>
      </c>
      <c r="DP47" s="63">
        <f t="shared" si="77"/>
        <v>8.9198133387462892</v>
      </c>
      <c r="DQ47" s="63">
        <f t="shared" si="21"/>
        <v>0.14237905093214986</v>
      </c>
      <c r="DR47" s="63">
        <f t="shared" si="22"/>
        <v>1.0426406810077653</v>
      </c>
      <c r="DS47" s="63">
        <f t="shared" si="23"/>
        <v>-0.10661574474733904</v>
      </c>
      <c r="DT47" s="63">
        <f t="shared" si="24"/>
        <v>-1.4125858815440884</v>
      </c>
      <c r="DU47" s="63">
        <f t="shared" si="25"/>
        <v>-1.5331636475917239</v>
      </c>
      <c r="DV47" s="63">
        <f t="shared" si="26"/>
        <v>-1.9656110171772099</v>
      </c>
      <c r="DW47" s="63">
        <f t="shared" si="27"/>
        <v>0.19343321900427024</v>
      </c>
      <c r="DX47" s="63">
        <f t="shared" si="28"/>
        <v>-0.94331292258826061</v>
      </c>
      <c r="DY47" s="63">
        <f t="shared" si="29"/>
        <v>-0.64629597622595014</v>
      </c>
      <c r="DZ47" s="63">
        <f t="shared" si="30"/>
        <v>-1.3247955348487348</v>
      </c>
      <c r="EA47" s="63">
        <f t="shared" si="31"/>
        <v>-0.55990417585838981</v>
      </c>
      <c r="EB47" s="63">
        <f t="shared" si="32"/>
        <v>1.8059813891087799</v>
      </c>
      <c r="EC47" s="63"/>
      <c r="ED47" s="81">
        <f>+'Infla Interanual PondENGHO'!CI48</f>
        <v>1.8059813891087684E-2</v>
      </c>
      <c r="EE47" s="55">
        <f t="shared" si="78"/>
        <v>1.8059813891087684</v>
      </c>
    </row>
    <row r="48" spans="1:135" x14ac:dyDescent="0.2">
      <c r="A48" s="61">
        <f>+'Indice PondENGHO'!A47</f>
        <v>44075</v>
      </c>
      <c r="B48" s="55">
        <f>+'Indice PondENGHO'!B47</f>
        <v>9</v>
      </c>
      <c r="C48" s="55">
        <f>+'Indice PondENGHO'!C47</f>
        <v>2020</v>
      </c>
      <c r="D48" s="62">
        <f>+'Indice PondENGHO'!BL47</f>
        <v>349.19900512695313</v>
      </c>
      <c r="E48" s="62">
        <f>+'Indice PondENGHO'!BM47</f>
        <v>347.3663330078125</v>
      </c>
      <c r="F48" s="62">
        <f>+'Indice PondENGHO'!BN47</f>
        <v>347.19503784179688</v>
      </c>
      <c r="G48" s="62">
        <f>+'Indice PondENGHO'!BO47</f>
        <v>345.89773559570313</v>
      </c>
      <c r="H48" s="62">
        <f>+'Indice PondENGHO'!BP47</f>
        <v>343.59564208984375</v>
      </c>
      <c r="I48" s="62">
        <f>+'Indice PondENGHO'!CD47</f>
        <v>346.01455688476563</v>
      </c>
      <c r="K48" s="63">
        <f t="shared" si="33"/>
        <v>4.617800186692004</v>
      </c>
      <c r="L48" s="63">
        <f t="shared" si="34"/>
        <v>5.753559150057872</v>
      </c>
      <c r="M48" s="63">
        <f t="shared" si="35"/>
        <v>6.5213879276779405</v>
      </c>
      <c r="N48" s="63">
        <f t="shared" si="36"/>
        <v>8.1196380522133573</v>
      </c>
      <c r="O48" s="63">
        <f t="shared" si="37"/>
        <v>11.556138532746234</v>
      </c>
      <c r="P48" s="63">
        <f t="shared" si="38"/>
        <v>36.568523849387411</v>
      </c>
      <c r="Q48" s="63">
        <f t="shared" si="39"/>
        <v>36.568655916144643</v>
      </c>
      <c r="S48" s="62">
        <f>+'Indice PondENGHO'!D47</f>
        <v>360.54409790039063</v>
      </c>
      <c r="T48" s="62">
        <f>+'Indice PondENGHO'!P47</f>
        <v>359.65972900390625</v>
      </c>
      <c r="U48" s="62">
        <f>+'Indice PondENGHO'!AB47</f>
        <v>358.978271484375</v>
      </c>
      <c r="V48" s="62">
        <f>+'Indice PondENGHO'!AN47</f>
        <v>358.3577880859375</v>
      </c>
      <c r="W48" s="62">
        <f>+'Indice PondENGHO'!AZ47</f>
        <v>357.48568725585938</v>
      </c>
      <c r="Y48" s="63">
        <f t="shared" si="40"/>
        <v>14.284199449641539</v>
      </c>
      <c r="Z48" s="63">
        <f t="shared" si="41"/>
        <v>11.407784448717575</v>
      </c>
      <c r="AA48" s="63">
        <f t="shared" si="42"/>
        <v>10.406631843575836</v>
      </c>
      <c r="AB48" s="63">
        <f t="shared" si="43"/>
        <v>8.6207907673176809</v>
      </c>
      <c r="AC48" s="63">
        <f t="shared" si="44"/>
        <v>6.3988195199635616</v>
      </c>
      <c r="AE48" s="62">
        <f>+'Indice PondENGHO'!D47</f>
        <v>360.54409790039063</v>
      </c>
      <c r="AF48" s="62">
        <f>+'Indice PondENGHO'!E47</f>
        <v>292.60791015625</v>
      </c>
      <c r="AG48" s="62">
        <f>+'Indice PondENGHO'!F47</f>
        <v>325.07296752929688</v>
      </c>
      <c r="AH48" s="62">
        <f>+'Indice PondENGHO'!G47</f>
        <v>350.9215087890625</v>
      </c>
      <c r="AI48" s="62">
        <f>+'Indice PondENGHO'!H47</f>
        <v>356.0970458984375</v>
      </c>
      <c r="AJ48" s="62">
        <f>+'Indice PondENGHO'!I47</f>
        <v>384.33578491210938</v>
      </c>
      <c r="AK48" s="62">
        <f>+'Indice PondENGHO'!J47</f>
        <v>359.92855834960938</v>
      </c>
      <c r="AL48" s="62">
        <f>+'Indice PondENGHO'!K47</f>
        <v>373.24533081054688</v>
      </c>
      <c r="AM48" s="62">
        <f>+'Indice PondENGHO'!L47</f>
        <v>341.59500122070313</v>
      </c>
      <c r="AN48" s="62">
        <f>+'Indice PondENGHO'!M47</f>
        <v>297.72329711914063</v>
      </c>
      <c r="AO48" s="62">
        <f>+'Indice PondENGHO'!N47</f>
        <v>313.35385131835938</v>
      </c>
      <c r="AP48" s="62">
        <f>+'Indice PondENGHO'!O47</f>
        <v>341.61932373046875</v>
      </c>
      <c r="AQ48" s="62">
        <f t="shared" si="0"/>
        <v>349.19900512695313</v>
      </c>
      <c r="AR48" s="62"/>
      <c r="AS48" s="62">
        <f>+'Indice PondENGHO'!AZ47</f>
        <v>357.48568725585938</v>
      </c>
      <c r="AT48" s="62">
        <f>+'Indice PondENGHO'!BA47</f>
        <v>292.84780883789063</v>
      </c>
      <c r="AU48" s="62">
        <f>+'Indice PondENGHO'!BB47</f>
        <v>328.33462524414063</v>
      </c>
      <c r="AV48" s="62">
        <f>+'Indice PondENGHO'!BC47</f>
        <v>340.95596313476563</v>
      </c>
      <c r="AW48" s="62">
        <f>+'Indice PondENGHO'!BD47</f>
        <v>356.59603881835938</v>
      </c>
      <c r="AX48" s="62">
        <f>+'Indice PondENGHO'!BE47</f>
        <v>371.94476318359375</v>
      </c>
      <c r="AY48" s="62">
        <f>+'Indice PondENGHO'!BF47</f>
        <v>357.63482666015625</v>
      </c>
      <c r="AZ48" s="62">
        <f>+'Indice PondENGHO'!BG47</f>
        <v>371.32205200195313</v>
      </c>
      <c r="BA48" s="62">
        <f>+'Indice PondENGHO'!BH47</f>
        <v>339.01791381835938</v>
      </c>
      <c r="BB48" s="62">
        <f>+'Indice PondENGHO'!BI47</f>
        <v>299.232666015625</v>
      </c>
      <c r="BC48" s="62">
        <f>+'Indice PondENGHO'!BJ47</f>
        <v>309.08358764648438</v>
      </c>
      <c r="BD48" s="62">
        <f>+'Indice PondENGHO'!BK47</f>
        <v>340.0460205078125</v>
      </c>
      <c r="BE48" s="62">
        <f t="shared" si="1"/>
        <v>343.59564208984375</v>
      </c>
      <c r="BG48" s="63">
        <f t="shared" ref="BG48:BR48" si="122">+AE$1*(AE48-AE36)/$AQ36</f>
        <v>14.284199449641539</v>
      </c>
      <c r="BH48" s="63">
        <f t="shared" si="122"/>
        <v>0.75631002292040916</v>
      </c>
      <c r="BI48" s="63">
        <f t="shared" si="122"/>
        <v>3.7177189663591483</v>
      </c>
      <c r="BJ48" s="63">
        <f t="shared" si="122"/>
        <v>2.4841621381989394</v>
      </c>
      <c r="BK48" s="63">
        <f t="shared" si="122"/>
        <v>1.725368750490982</v>
      </c>
      <c r="BL48" s="63">
        <f t="shared" si="122"/>
        <v>1.6686320842178695</v>
      </c>
      <c r="BM48" s="63">
        <f t="shared" si="122"/>
        <v>3.837181026793159</v>
      </c>
      <c r="BN48" s="63">
        <f t="shared" si="122"/>
        <v>1.6205596459679101</v>
      </c>
      <c r="BO48" s="63">
        <f t="shared" si="122"/>
        <v>3.0372141796389891</v>
      </c>
      <c r="BP48" s="63">
        <f t="shared" si="122"/>
        <v>0.44307883997397651</v>
      </c>
      <c r="BQ48" s="63">
        <f t="shared" si="122"/>
        <v>1.3629727547539727</v>
      </c>
      <c r="BR48" s="63">
        <f t="shared" si="122"/>
        <v>1.249864339574509</v>
      </c>
      <c r="BS48" s="63">
        <f t="shared" si="46"/>
        <v>36.187262198531407</v>
      </c>
      <c r="BT48" s="55">
        <f t="shared" si="47"/>
        <v>37.804530192299815</v>
      </c>
      <c r="BV48" s="63">
        <f t="shared" si="110"/>
        <v>6.3988195199635616</v>
      </c>
      <c r="BW48" s="63">
        <f t="shared" si="111"/>
        <v>0.62730009006023801</v>
      </c>
      <c r="BX48" s="63">
        <f t="shared" si="112"/>
        <v>2.7951520107823433</v>
      </c>
      <c r="BY48" s="63">
        <f t="shared" si="113"/>
        <v>2.6056203961167346</v>
      </c>
      <c r="BZ48" s="63">
        <f t="shared" si="114"/>
        <v>2.9059014944281256</v>
      </c>
      <c r="CA48" s="63">
        <f t="shared" si="115"/>
        <v>2.9349459940831126</v>
      </c>
      <c r="CB48" s="63">
        <f t="shared" si="116"/>
        <v>5.6881627614600143</v>
      </c>
      <c r="CC48" s="63">
        <f t="shared" si="117"/>
        <v>1.4729134748501682</v>
      </c>
      <c r="CD48" s="63">
        <f t="shared" si="118"/>
        <v>3.7825148034802103</v>
      </c>
      <c r="CE48" s="63">
        <f t="shared" si="119"/>
        <v>1.0407037029087096</v>
      </c>
      <c r="CF48" s="63">
        <f t="shared" si="120"/>
        <v>2.4902150684659694</v>
      </c>
      <c r="CG48" s="63">
        <f t="shared" si="121"/>
        <v>1.7261868248217516</v>
      </c>
      <c r="CH48" s="63">
        <f t="shared" si="48"/>
        <v>34.468436141420938</v>
      </c>
      <c r="CI48" s="55">
        <f t="shared" si="49"/>
        <v>35.809954828090483</v>
      </c>
      <c r="CK48" s="63">
        <f t="shared" si="50"/>
        <v>14.922583709267766</v>
      </c>
      <c r="CL48" s="63">
        <f t="shared" si="51"/>
        <v>0.79011075608239645</v>
      </c>
      <c r="CM48" s="63">
        <f t="shared" si="52"/>
        <v>3.8838699136491708</v>
      </c>
      <c r="CN48" s="63">
        <f t="shared" si="53"/>
        <v>2.5951834112479815</v>
      </c>
      <c r="CO48" s="63">
        <f t="shared" si="54"/>
        <v>1.8024783047398938</v>
      </c>
      <c r="CP48" s="63">
        <f t="shared" si="55"/>
        <v>1.7432059839612479</v>
      </c>
      <c r="CQ48" s="63">
        <f t="shared" si="56"/>
        <v>4.0086709291483533</v>
      </c>
      <c r="CR48" s="63">
        <f t="shared" si="57"/>
        <v>1.6929851097412631</v>
      </c>
      <c r="CS48" s="63">
        <f t="shared" si="58"/>
        <v>3.1729522538818382</v>
      </c>
      <c r="CT48" s="63">
        <f t="shared" si="59"/>
        <v>0.46288075874513535</v>
      </c>
      <c r="CU48" s="63">
        <f t="shared" si="60"/>
        <v>1.423886238635365</v>
      </c>
      <c r="CV48" s="63">
        <f t="shared" si="61"/>
        <v>1.3057228231994011</v>
      </c>
      <c r="CW48" s="63">
        <f t="shared" si="62"/>
        <v>37.804530192299801</v>
      </c>
      <c r="CX48" s="63"/>
      <c r="CY48" s="63"/>
      <c r="CZ48" s="63">
        <f t="shared" si="63"/>
        <v>6.6478629034068089</v>
      </c>
      <c r="DA48" s="63">
        <f t="shared" si="64"/>
        <v>0.6517147397273293</v>
      </c>
      <c r="DB48" s="63">
        <f t="shared" si="65"/>
        <v>2.9039399070234606</v>
      </c>
      <c r="DC48" s="63">
        <f t="shared" si="66"/>
        <v>2.7070316825881084</v>
      </c>
      <c r="DD48" s="63">
        <f t="shared" si="67"/>
        <v>3.0189997835527564</v>
      </c>
      <c r="DE48" s="63">
        <f t="shared" si="68"/>
        <v>3.0491747011609185</v>
      </c>
      <c r="DF48" s="63">
        <f t="shared" si="69"/>
        <v>5.9095472364042223</v>
      </c>
      <c r="DG48" s="63">
        <f t="shared" si="70"/>
        <v>1.5302395729142568</v>
      </c>
      <c r="DH48" s="63">
        <f t="shared" si="71"/>
        <v>3.9297310644864658</v>
      </c>
      <c r="DI48" s="63">
        <f t="shared" si="72"/>
        <v>1.0812081069672534</v>
      </c>
      <c r="DJ48" s="63">
        <f t="shared" si="73"/>
        <v>2.5871347556390893</v>
      </c>
      <c r="DK48" s="63">
        <f t="shared" si="74"/>
        <v>1.793370374219815</v>
      </c>
      <c r="DL48" s="63">
        <f t="shared" si="75"/>
        <v>35.809954828090483</v>
      </c>
      <c r="DM48" s="63">
        <f t="shared" si="76"/>
        <v>35.809954828090483</v>
      </c>
      <c r="DN48" s="63"/>
      <c r="DO48" s="61">
        <f t="shared" si="2"/>
        <v>44075</v>
      </c>
      <c r="DP48" s="63">
        <f t="shared" si="77"/>
        <v>8.2747208058609569</v>
      </c>
      <c r="DQ48" s="63">
        <f t="shared" si="21"/>
        <v>0.13839601635506715</v>
      </c>
      <c r="DR48" s="63">
        <f t="shared" si="22"/>
        <v>0.97993000662571017</v>
      </c>
      <c r="DS48" s="63">
        <f t="shared" si="23"/>
        <v>-0.11184827134012698</v>
      </c>
      <c r="DT48" s="63">
        <f t="shared" si="24"/>
        <v>-1.2165214788128627</v>
      </c>
      <c r="DU48" s="63">
        <f t="shared" si="25"/>
        <v>-1.3059687171996706</v>
      </c>
      <c r="DV48" s="63">
        <f t="shared" si="26"/>
        <v>-1.900876307255869</v>
      </c>
      <c r="DW48" s="63">
        <f t="shared" si="27"/>
        <v>0.16274553682700632</v>
      </c>
      <c r="DX48" s="63">
        <f t="shared" si="28"/>
        <v>-0.75677881060462759</v>
      </c>
      <c r="DY48" s="63">
        <f t="shared" si="29"/>
        <v>-0.6183273482221181</v>
      </c>
      <c r="DZ48" s="63">
        <f t="shared" si="30"/>
        <v>-1.1632485170037243</v>
      </c>
      <c r="EA48" s="63">
        <f t="shared" si="31"/>
        <v>-0.48764755102041391</v>
      </c>
      <c r="EB48" s="63">
        <f t="shared" si="32"/>
        <v>1.994575364209318</v>
      </c>
      <c r="EC48" s="63"/>
      <c r="ED48" s="81">
        <f>+'Infla Interanual PondENGHO'!CI49</f>
        <v>1.9945753642093278E-2</v>
      </c>
      <c r="EE48" s="55">
        <f t="shared" si="78"/>
        <v>1.9945753642093278</v>
      </c>
    </row>
    <row r="49" spans="1:148" x14ac:dyDescent="0.2">
      <c r="A49" s="61">
        <f>+'Indice PondENGHO'!A48</f>
        <v>44105</v>
      </c>
      <c r="B49" s="55">
        <f>+'Indice PondENGHO'!B48</f>
        <v>10</v>
      </c>
      <c r="C49" s="55">
        <f>+'Indice PondENGHO'!C48</f>
        <v>2020</v>
      </c>
      <c r="D49" s="62">
        <f>+'Indice PondENGHO'!BL48</f>
        <v>361.842529296875</v>
      </c>
      <c r="E49" s="62">
        <f>+'Indice PondENGHO'!BM48</f>
        <v>359.5972900390625</v>
      </c>
      <c r="F49" s="62">
        <f>+'Indice PondENGHO'!BN48</f>
        <v>359.30563354492188</v>
      </c>
      <c r="G49" s="62">
        <f>+'Indice PondENGHO'!BO48</f>
        <v>357.8233642578125</v>
      </c>
      <c r="H49" s="62">
        <f>+'Indice PondENGHO'!BP48</f>
        <v>355.0570068359375</v>
      </c>
      <c r="I49" s="62">
        <f>+'Indice PondENGHO'!CD48</f>
        <v>357.9580078125</v>
      </c>
      <c r="K49" s="63">
        <f t="shared" si="33"/>
        <v>4.7496603670300743</v>
      </c>
      <c r="L49" s="63">
        <f t="shared" si="34"/>
        <v>5.8798827018586577</v>
      </c>
      <c r="M49" s="63">
        <f t="shared" si="35"/>
        <v>6.6469604136135327</v>
      </c>
      <c r="N49" s="63">
        <f t="shared" si="36"/>
        <v>8.2412416068431344</v>
      </c>
      <c r="O49" s="63">
        <f t="shared" si="37"/>
        <v>11.634888352830769</v>
      </c>
      <c r="P49" s="63">
        <f t="shared" si="38"/>
        <v>37.152633442176167</v>
      </c>
      <c r="Q49" s="63">
        <f t="shared" si="39"/>
        <v>37.1528315327025</v>
      </c>
      <c r="S49" s="62">
        <f>+'Indice PondENGHO'!D48</f>
        <v>375.8192138671875</v>
      </c>
      <c r="T49" s="62">
        <f>+'Indice PondENGHO'!P48</f>
        <v>374.70681762695313</v>
      </c>
      <c r="U49" s="62">
        <f>+'Indice PondENGHO'!AB48</f>
        <v>373.837646484375</v>
      </c>
      <c r="V49" s="62">
        <f>+'Indice PondENGHO'!AN48</f>
        <v>373.05508422851563</v>
      </c>
      <c r="W49" s="62">
        <f>+'Indice PondENGHO'!AZ48</f>
        <v>371.97976684570313</v>
      </c>
      <c r="Y49" s="63">
        <f t="shared" si="40"/>
        <v>15.336088248066526</v>
      </c>
      <c r="Z49" s="63">
        <f t="shared" si="41"/>
        <v>12.208308686000528</v>
      </c>
      <c r="AA49" s="63">
        <f t="shared" si="42"/>
        <v>11.108798078057701</v>
      </c>
      <c r="AB49" s="63">
        <f t="shared" si="43"/>
        <v>9.1789884175736418</v>
      </c>
      <c r="AC49" s="63">
        <f t="shared" si="44"/>
        <v>6.7945078271209267</v>
      </c>
      <c r="AE49" s="62">
        <f>+'Indice PondENGHO'!D48</f>
        <v>375.8192138671875</v>
      </c>
      <c r="AF49" s="62">
        <f>+'Indice PondENGHO'!E48</f>
        <v>297.79690551757813</v>
      </c>
      <c r="AG49" s="62">
        <f>+'Indice PondENGHO'!F48</f>
        <v>341.224609375</v>
      </c>
      <c r="AH49" s="62">
        <f>+'Indice PondENGHO'!G48</f>
        <v>359.04476928710938</v>
      </c>
      <c r="AI49" s="62">
        <f>+'Indice PondENGHO'!H48</f>
        <v>371.349609375</v>
      </c>
      <c r="AJ49" s="62">
        <f>+'Indice PondENGHO'!I48</f>
        <v>396.62542724609375</v>
      </c>
      <c r="AK49" s="62">
        <f>+'Indice PondENGHO'!J48</f>
        <v>374.75125122070313</v>
      </c>
      <c r="AL49" s="62">
        <f>+'Indice PondENGHO'!K48</f>
        <v>372.34902954101563</v>
      </c>
      <c r="AM49" s="62">
        <f>+'Indice PondENGHO'!L48</f>
        <v>349.69314575195313</v>
      </c>
      <c r="AN49" s="62">
        <f>+'Indice PondENGHO'!M48</f>
        <v>300.45596313476563</v>
      </c>
      <c r="AO49" s="62">
        <f>+'Indice PondENGHO'!N48</f>
        <v>324.23611450195313</v>
      </c>
      <c r="AP49" s="62">
        <f>+'Indice PondENGHO'!O48</f>
        <v>348.9366455078125</v>
      </c>
      <c r="AQ49" s="62">
        <f t="shared" si="0"/>
        <v>361.842529296875</v>
      </c>
      <c r="AR49" s="62"/>
      <c r="AS49" s="62">
        <f>+'Indice PondENGHO'!AZ48</f>
        <v>371.97976684570313</v>
      </c>
      <c r="AT49" s="62">
        <f>+'Indice PondENGHO'!BA48</f>
        <v>298.16824340820313</v>
      </c>
      <c r="AU49" s="62">
        <f>+'Indice PondENGHO'!BB48</f>
        <v>345.57699584960938</v>
      </c>
      <c r="AV49" s="62">
        <f>+'Indice PondENGHO'!BC48</f>
        <v>348.941650390625</v>
      </c>
      <c r="AW49" s="62">
        <f>+'Indice PondENGHO'!BD48</f>
        <v>371.58370971679688</v>
      </c>
      <c r="AX49" s="62">
        <f>+'Indice PondENGHO'!BE48</f>
        <v>382.79470825195313</v>
      </c>
      <c r="AY49" s="62">
        <f>+'Indice PondENGHO'!BF48</f>
        <v>372.39093017578125</v>
      </c>
      <c r="AZ49" s="62">
        <f>+'Indice PondENGHO'!BG48</f>
        <v>370.29693603515625</v>
      </c>
      <c r="BA49" s="62">
        <f>+'Indice PondENGHO'!BH48</f>
        <v>347.64804077148438</v>
      </c>
      <c r="BB49" s="62">
        <f>+'Indice PondENGHO'!BI48</f>
        <v>299.93765258789063</v>
      </c>
      <c r="BC49" s="62">
        <f>+'Indice PondENGHO'!BJ48</f>
        <v>319.59185791015625</v>
      </c>
      <c r="BD49" s="62">
        <f>+'Indice PondENGHO'!BK48</f>
        <v>346.69390869140625</v>
      </c>
      <c r="BE49" s="62">
        <f t="shared" si="1"/>
        <v>355.0570068359375</v>
      </c>
      <c r="BG49" s="63">
        <f t="shared" ref="BG49:BR49" si="123">+AE$1*(AE49-AE37)/$AQ37</f>
        <v>15.336088248066526</v>
      </c>
      <c r="BH49" s="63">
        <f t="shared" si="123"/>
        <v>0.67420470531590559</v>
      </c>
      <c r="BI49" s="63">
        <f t="shared" si="123"/>
        <v>3.8774365895785916</v>
      </c>
      <c r="BJ49" s="63">
        <f t="shared" si="123"/>
        <v>2.5757722318688829</v>
      </c>
      <c r="BK49" s="63">
        <f t="shared" si="123"/>
        <v>1.6140870130392413</v>
      </c>
      <c r="BL49" s="63">
        <f t="shared" si="123"/>
        <v>1.6062952297367317</v>
      </c>
      <c r="BM49" s="63">
        <f t="shared" si="123"/>
        <v>3.9467012513296948</v>
      </c>
      <c r="BN49" s="63">
        <f t="shared" si="123"/>
        <v>1.5294482306965556</v>
      </c>
      <c r="BO49" s="63">
        <f t="shared" si="123"/>
        <v>3.0456772583439387</v>
      </c>
      <c r="BP49" s="63">
        <f t="shared" si="123"/>
        <v>0.41315715209412462</v>
      </c>
      <c r="BQ49" s="63">
        <f t="shared" si="123"/>
        <v>1.4082753168134563</v>
      </c>
      <c r="BR49" s="63">
        <f t="shared" si="123"/>
        <v>1.181329082444506</v>
      </c>
      <c r="BS49" s="63">
        <f t="shared" si="46"/>
        <v>37.208472309328158</v>
      </c>
      <c r="BT49" s="55">
        <f t="shared" si="47"/>
        <v>38.986936218088708</v>
      </c>
      <c r="BV49" s="63">
        <f t="shared" si="110"/>
        <v>6.7945078271209267</v>
      </c>
      <c r="BW49" s="63">
        <f t="shared" si="111"/>
        <v>0.5558849830680157</v>
      </c>
      <c r="BX49" s="63">
        <f t="shared" si="112"/>
        <v>2.9320384853711392</v>
      </c>
      <c r="BY49" s="63">
        <f t="shared" si="113"/>
        <v>2.6539304145931064</v>
      </c>
      <c r="BZ49" s="63">
        <f t="shared" si="114"/>
        <v>2.6874523867187503</v>
      </c>
      <c r="CA49" s="63">
        <f t="shared" si="115"/>
        <v>2.7840755413837575</v>
      </c>
      <c r="CB49" s="63">
        <f t="shared" si="116"/>
        <v>5.8451318758088897</v>
      </c>
      <c r="CC49" s="63">
        <f t="shared" si="117"/>
        <v>1.3949565278695788</v>
      </c>
      <c r="CD49" s="63">
        <f t="shared" si="118"/>
        <v>3.8122341589029789</v>
      </c>
      <c r="CE49" s="63">
        <f t="shared" si="119"/>
        <v>0.96187448571391243</v>
      </c>
      <c r="CF49" s="63">
        <f t="shared" si="120"/>
        <v>2.551747502909588</v>
      </c>
      <c r="CG49" s="63">
        <f t="shared" si="121"/>
        <v>1.6183124276351311</v>
      </c>
      <c r="CH49" s="63">
        <f t="shared" si="48"/>
        <v>34.592146617095771</v>
      </c>
      <c r="CI49" s="55">
        <f t="shared" si="49"/>
        <v>35.987780569206862</v>
      </c>
      <c r="CK49" s="63">
        <f t="shared" si="50"/>
        <v>16.069111609628063</v>
      </c>
      <c r="CL49" s="63">
        <f t="shared" si="51"/>
        <v>0.70642985891943799</v>
      </c>
      <c r="CM49" s="63">
        <f t="shared" si="52"/>
        <v>4.0627675264615961</v>
      </c>
      <c r="CN49" s="63">
        <f t="shared" si="53"/>
        <v>2.698887148103108</v>
      </c>
      <c r="CO49" s="63">
        <f t="shared" si="54"/>
        <v>1.691235987993791</v>
      </c>
      <c r="CP49" s="63">
        <f t="shared" si="55"/>
        <v>1.6830717786138762</v>
      </c>
      <c r="CQ49" s="63">
        <f t="shared" si="56"/>
        <v>4.1353428509040553</v>
      </c>
      <c r="CR49" s="63">
        <f t="shared" si="57"/>
        <v>1.6025517017554731</v>
      </c>
      <c r="CS49" s="63">
        <f t="shared" si="58"/>
        <v>3.1912523584627235</v>
      </c>
      <c r="CT49" s="63">
        <f t="shared" si="59"/>
        <v>0.43290494172486105</v>
      </c>
      <c r="CU49" s="63">
        <f t="shared" si="60"/>
        <v>1.4755870517250551</v>
      </c>
      <c r="CV49" s="63">
        <f t="shared" si="61"/>
        <v>1.2377934037966638</v>
      </c>
      <c r="CW49" s="63">
        <f t="shared" si="62"/>
        <v>38.986936218088715</v>
      </c>
      <c r="CX49" s="63"/>
      <c r="CY49" s="63"/>
      <c r="CZ49" s="63">
        <f t="shared" si="63"/>
        <v>7.0686349553497392</v>
      </c>
      <c r="DA49" s="63">
        <f t="shared" si="64"/>
        <v>0.57831238442087107</v>
      </c>
      <c r="DB49" s="63">
        <f t="shared" si="65"/>
        <v>3.0503327474872117</v>
      </c>
      <c r="DC49" s="63">
        <f t="shared" si="66"/>
        <v>2.761004295672111</v>
      </c>
      <c r="DD49" s="63">
        <f t="shared" si="67"/>
        <v>2.7958787251331767</v>
      </c>
      <c r="DE49" s="63">
        <f t="shared" si="68"/>
        <v>2.8964001795106369</v>
      </c>
      <c r="DF49" s="63">
        <f t="shared" si="69"/>
        <v>6.0809560526298236</v>
      </c>
      <c r="DG49" s="63">
        <f t="shared" si="70"/>
        <v>1.4512366053554795</v>
      </c>
      <c r="DH49" s="63">
        <f t="shared" si="71"/>
        <v>3.9660402665278012</v>
      </c>
      <c r="DI49" s="63">
        <f t="shared" si="72"/>
        <v>1.0006816954771913</v>
      </c>
      <c r="DJ49" s="63">
        <f t="shared" si="73"/>
        <v>2.6546987736617558</v>
      </c>
      <c r="DK49" s="63">
        <f t="shared" si="74"/>
        <v>1.6836038879810671</v>
      </c>
      <c r="DL49" s="63">
        <f t="shared" si="75"/>
        <v>35.987780569206862</v>
      </c>
      <c r="DM49" s="63">
        <f t="shared" si="76"/>
        <v>35.987780569206862</v>
      </c>
      <c r="DN49" s="63"/>
      <c r="DO49" s="61">
        <f t="shared" si="2"/>
        <v>44105</v>
      </c>
      <c r="DP49" s="63">
        <f t="shared" si="77"/>
        <v>9.000476654278323</v>
      </c>
      <c r="DQ49" s="63">
        <f t="shared" si="21"/>
        <v>0.12811747449856692</v>
      </c>
      <c r="DR49" s="63">
        <f t="shared" si="22"/>
        <v>1.0124347789743844</v>
      </c>
      <c r="DS49" s="63">
        <f t="shared" si="23"/>
        <v>-6.2117147569002995E-2</v>
      </c>
      <c r="DT49" s="63">
        <f t="shared" si="24"/>
        <v>-1.1046427371393857</v>
      </c>
      <c r="DU49" s="63">
        <f t="shared" si="25"/>
        <v>-1.2133284008967606</v>
      </c>
      <c r="DV49" s="63">
        <f t="shared" si="26"/>
        <v>-1.9456132017257683</v>
      </c>
      <c r="DW49" s="63">
        <f t="shared" si="27"/>
        <v>0.15131509639999363</v>
      </c>
      <c r="DX49" s="63">
        <f t="shared" si="28"/>
        <v>-0.77478790806507769</v>
      </c>
      <c r="DY49" s="63">
        <f t="shared" si="29"/>
        <v>-0.56777675375233028</v>
      </c>
      <c r="DZ49" s="63">
        <f t="shared" si="30"/>
        <v>-1.1791117219367007</v>
      </c>
      <c r="EA49" s="63">
        <f t="shared" si="31"/>
        <v>-0.44581048418440328</v>
      </c>
      <c r="EB49" s="63">
        <f t="shared" si="32"/>
        <v>2.9991556488818532</v>
      </c>
      <c r="EC49" s="63"/>
      <c r="ED49" s="81">
        <f>+'Infla Interanual PondENGHO'!CI50</f>
        <v>2.999155648881846E-2</v>
      </c>
      <c r="EE49" s="55">
        <f t="shared" si="78"/>
        <v>2.999155648881846</v>
      </c>
    </row>
    <row r="50" spans="1:148" x14ac:dyDescent="0.2">
      <c r="A50" s="61">
        <f>+'Indice PondENGHO'!A49</f>
        <v>44136</v>
      </c>
      <c r="B50" s="55">
        <f>+'Indice PondENGHO'!B49</f>
        <v>11</v>
      </c>
      <c r="C50" s="55">
        <f>+'Indice PondENGHO'!C49</f>
        <v>2020</v>
      </c>
      <c r="D50" s="62">
        <f>+'Indice PondENGHO'!BL49</f>
        <v>374.55075073242188</v>
      </c>
      <c r="E50" s="62">
        <f>+'Indice PondENGHO'!BM49</f>
        <v>372.06625366210938</v>
      </c>
      <c r="F50" s="62">
        <f>+'Indice PondENGHO'!BN49</f>
        <v>371.7596435546875</v>
      </c>
      <c r="G50" s="62">
        <f>+'Indice PondENGHO'!BO49</f>
        <v>370.28665161132813</v>
      </c>
      <c r="H50" s="62">
        <f>+'Indice PondENGHO'!BP49</f>
        <v>367.46829223632813</v>
      </c>
      <c r="I50" s="62">
        <f>+'Indice PondENGHO'!CD49</f>
        <v>370.43365478515625</v>
      </c>
      <c r="K50" s="63">
        <f t="shared" si="33"/>
        <v>4.5586974433803853</v>
      </c>
      <c r="L50" s="63">
        <f t="shared" si="34"/>
        <v>5.6371738283689021</v>
      </c>
      <c r="M50" s="63">
        <f t="shared" si="35"/>
        <v>6.3661756304226707</v>
      </c>
      <c r="N50" s="63">
        <f t="shared" si="36"/>
        <v>7.9167587432084296</v>
      </c>
      <c r="O50" s="63">
        <f t="shared" si="37"/>
        <v>11.230306157014125</v>
      </c>
      <c r="P50" s="63">
        <f t="shared" si="38"/>
        <v>35.70911180239451</v>
      </c>
      <c r="Q50" s="63">
        <f t="shared" si="39"/>
        <v>35.70928018360555</v>
      </c>
      <c r="S50" s="62">
        <f>+'Indice PondENGHO'!D49</f>
        <v>388.9075927734375</v>
      </c>
      <c r="T50" s="62">
        <f>+'Indice PondENGHO'!P49</f>
        <v>387.78445434570313</v>
      </c>
      <c r="U50" s="62">
        <f>+'Indice PondENGHO'!AB49</f>
        <v>386.99826049804688</v>
      </c>
      <c r="V50" s="62">
        <f>+'Indice PondENGHO'!AN49</f>
        <v>386.2088623046875</v>
      </c>
      <c r="W50" s="62">
        <f>+'Indice PondENGHO'!AZ49</f>
        <v>384.992919921875</v>
      </c>
      <c r="Y50" s="63">
        <f t="shared" si="40"/>
        <v>14.386628236900567</v>
      </c>
      <c r="Z50" s="63">
        <f t="shared" si="41"/>
        <v>11.416601897093885</v>
      </c>
      <c r="AA50" s="63">
        <f t="shared" si="42"/>
        <v>10.370191831383746</v>
      </c>
      <c r="AB50" s="63">
        <f t="shared" si="43"/>
        <v>8.5634304571120801</v>
      </c>
      <c r="AC50" s="63">
        <f t="shared" si="44"/>
        <v>6.3245917246787755</v>
      </c>
      <c r="AE50" s="62">
        <f>+'Indice PondENGHO'!D49</f>
        <v>388.9075927734375</v>
      </c>
      <c r="AF50" s="62">
        <f>+'Indice PondENGHO'!E49</f>
        <v>305.3160400390625</v>
      </c>
      <c r="AG50" s="62">
        <f>+'Indice PondENGHO'!F49</f>
        <v>357.06155395507813</v>
      </c>
      <c r="AH50" s="62">
        <f>+'Indice PondENGHO'!G49</f>
        <v>367.7283935546875</v>
      </c>
      <c r="AI50" s="62">
        <f>+'Indice PondENGHO'!H49</f>
        <v>387.42538452148438</v>
      </c>
      <c r="AJ50" s="62">
        <f>+'Indice PondENGHO'!I49</f>
        <v>411.80288696289063</v>
      </c>
      <c r="AK50" s="62">
        <f>+'Indice PondENGHO'!J49</f>
        <v>388.25485229492188</v>
      </c>
      <c r="AL50" s="62">
        <f>+'Indice PondENGHO'!K49</f>
        <v>371.39022827148438</v>
      </c>
      <c r="AM50" s="62">
        <f>+'Indice PondENGHO'!L49</f>
        <v>368.47149658203125</v>
      </c>
      <c r="AN50" s="62">
        <f>+'Indice PondENGHO'!M49</f>
        <v>307.84866333007813</v>
      </c>
      <c r="AO50" s="62">
        <f>+'Indice PondENGHO'!N49</f>
        <v>335.01556396484375</v>
      </c>
      <c r="AP50" s="62">
        <f>+'Indice PondENGHO'!O49</f>
        <v>357.43594360351563</v>
      </c>
      <c r="AQ50" s="62">
        <f t="shared" si="0"/>
        <v>374.55075073242188</v>
      </c>
      <c r="AR50" s="62"/>
      <c r="AS50" s="62">
        <f>+'Indice PondENGHO'!AZ49</f>
        <v>384.992919921875</v>
      </c>
      <c r="AT50" s="62">
        <f>+'Indice PondENGHO'!BA49</f>
        <v>305.521240234375</v>
      </c>
      <c r="AU50" s="62">
        <f>+'Indice PondENGHO'!BB49</f>
        <v>360.74298095703125</v>
      </c>
      <c r="AV50" s="62">
        <f>+'Indice PondENGHO'!BC49</f>
        <v>357.85107421875</v>
      </c>
      <c r="AW50" s="62">
        <f>+'Indice PondENGHO'!BD49</f>
        <v>387.256103515625</v>
      </c>
      <c r="AX50" s="62">
        <f>+'Indice PondENGHO'!BE49</f>
        <v>396.39874267578125</v>
      </c>
      <c r="AY50" s="62">
        <f>+'Indice PondENGHO'!BF49</f>
        <v>385.81729125976563</v>
      </c>
      <c r="AZ50" s="62">
        <f>+'Indice PondENGHO'!BG49</f>
        <v>367.49160766601563</v>
      </c>
      <c r="BA50" s="62">
        <f>+'Indice PondENGHO'!BH49</f>
        <v>366.11358642578125</v>
      </c>
      <c r="BB50" s="62">
        <f>+'Indice PondENGHO'!BI49</f>
        <v>307.47189331054688</v>
      </c>
      <c r="BC50" s="62">
        <f>+'Indice PondENGHO'!BJ49</f>
        <v>330.08883666992188</v>
      </c>
      <c r="BD50" s="62">
        <f>+'Indice PondENGHO'!BK49</f>
        <v>356.22052001953125</v>
      </c>
      <c r="BE50" s="62">
        <f t="shared" si="1"/>
        <v>367.46829223632813</v>
      </c>
      <c r="BG50" s="63">
        <f t="shared" ref="BG50:BR50" si="124">+AE$1*(AE50-AE38)/$AQ38</f>
        <v>14.386628236900567</v>
      </c>
      <c r="BH50" s="63">
        <f t="shared" si="124"/>
        <v>0.61443644592778957</v>
      </c>
      <c r="BI50" s="63">
        <f t="shared" si="124"/>
        <v>3.8637865117276808</v>
      </c>
      <c r="BJ50" s="63">
        <f t="shared" si="124"/>
        <v>2.6779492549706423</v>
      </c>
      <c r="BK50" s="63">
        <f t="shared" si="124"/>
        <v>1.7483432073761787</v>
      </c>
      <c r="BL50" s="63">
        <f t="shared" si="124"/>
        <v>1.4723866344783778</v>
      </c>
      <c r="BM50" s="63">
        <f t="shared" si="124"/>
        <v>3.7718139234499697</v>
      </c>
      <c r="BN50" s="63">
        <f t="shared" si="124"/>
        <v>1.0419683195434102</v>
      </c>
      <c r="BO50" s="63">
        <f t="shared" si="124"/>
        <v>3.172443177649984</v>
      </c>
      <c r="BP50" s="63">
        <f t="shared" si="124"/>
        <v>0.35355339311371958</v>
      </c>
      <c r="BQ50" s="63">
        <f t="shared" si="124"/>
        <v>1.3865122716608806</v>
      </c>
      <c r="BR50" s="63">
        <f t="shared" si="124"/>
        <v>1.0619147028561187</v>
      </c>
      <c r="BS50" s="63">
        <f t="shared" si="46"/>
        <v>35.551736079655328</v>
      </c>
      <c r="BT50" s="55">
        <f t="shared" si="47"/>
        <v>37.367005336407203</v>
      </c>
      <c r="BV50" s="63">
        <f t="shared" si="110"/>
        <v>6.3245917246787755</v>
      </c>
      <c r="BW50" s="63">
        <f t="shared" si="111"/>
        <v>0.50696768392185199</v>
      </c>
      <c r="BX50" s="63">
        <f t="shared" si="112"/>
        <v>2.9077321476715849</v>
      </c>
      <c r="BY50" s="63">
        <f t="shared" si="113"/>
        <v>2.7516752994770455</v>
      </c>
      <c r="BZ50" s="63">
        <f t="shared" si="114"/>
        <v>2.9176051397138631</v>
      </c>
      <c r="CA50" s="63">
        <f t="shared" si="115"/>
        <v>2.5360669595196854</v>
      </c>
      <c r="CB50" s="63">
        <f t="shared" si="116"/>
        <v>5.6613499554421418</v>
      </c>
      <c r="CC50" s="63">
        <f t="shared" si="117"/>
        <v>0.92922755299209969</v>
      </c>
      <c r="CD50" s="63">
        <f t="shared" si="118"/>
        <v>3.9953913759205033</v>
      </c>
      <c r="CE50" s="63">
        <f t="shared" si="119"/>
        <v>0.77677153842386504</v>
      </c>
      <c r="CF50" s="63">
        <f t="shared" si="120"/>
        <v>2.5238580467511218</v>
      </c>
      <c r="CG50" s="63">
        <f t="shared" si="121"/>
        <v>1.5002109724063555</v>
      </c>
      <c r="CH50" s="63">
        <f t="shared" si="48"/>
        <v>33.331448396918894</v>
      </c>
      <c r="CI50" s="55">
        <f t="shared" si="49"/>
        <v>34.794276202865746</v>
      </c>
      <c r="CK50" s="63">
        <f t="shared" si="50"/>
        <v>15.121208508543303</v>
      </c>
      <c r="CL50" s="63">
        <f t="shared" si="51"/>
        <v>0.64580952959440907</v>
      </c>
      <c r="CM50" s="63">
        <f t="shared" si="52"/>
        <v>4.0610711915440776</v>
      </c>
      <c r="CN50" s="63">
        <f t="shared" si="53"/>
        <v>2.8146851640918746</v>
      </c>
      <c r="CO50" s="63">
        <f t="shared" si="54"/>
        <v>1.8376134941348925</v>
      </c>
      <c r="CP50" s="63">
        <f t="shared" si="55"/>
        <v>1.5475665971567818</v>
      </c>
      <c r="CQ50" s="63">
        <f t="shared" si="56"/>
        <v>3.9644024890853213</v>
      </c>
      <c r="CR50" s="63">
        <f t="shared" si="57"/>
        <v>1.0951711519659584</v>
      </c>
      <c r="CS50" s="63">
        <f t="shared" si="58"/>
        <v>3.3344279132555052</v>
      </c>
      <c r="CT50" s="63">
        <f t="shared" si="59"/>
        <v>0.37160580562324297</v>
      </c>
      <c r="CU50" s="63">
        <f t="shared" si="60"/>
        <v>1.4573074951407126</v>
      </c>
      <c r="CV50" s="63">
        <f t="shared" si="61"/>
        <v>1.1161359962711153</v>
      </c>
      <c r="CW50" s="63">
        <f t="shared" si="62"/>
        <v>37.367005336407189</v>
      </c>
      <c r="CX50" s="63"/>
      <c r="CY50" s="63"/>
      <c r="CZ50" s="63">
        <f t="shared" si="63"/>
        <v>6.602161079779969</v>
      </c>
      <c r="DA50" s="63">
        <f t="shared" si="64"/>
        <v>0.52921713482857924</v>
      </c>
      <c r="DB50" s="63">
        <f t="shared" si="65"/>
        <v>3.035344707054175</v>
      </c>
      <c r="DC50" s="63">
        <f t="shared" si="66"/>
        <v>2.8724389426610677</v>
      </c>
      <c r="DD50" s="63">
        <f t="shared" si="67"/>
        <v>3.0456509982173121</v>
      </c>
      <c r="DE50" s="63">
        <f t="shared" si="68"/>
        <v>2.6473681313724935</v>
      </c>
      <c r="DF50" s="63">
        <f t="shared" si="69"/>
        <v>5.9098114094839138</v>
      </c>
      <c r="DG50" s="63">
        <f t="shared" si="70"/>
        <v>0.97000885617406551</v>
      </c>
      <c r="DH50" s="63">
        <f t="shared" si="71"/>
        <v>4.1707383794691708</v>
      </c>
      <c r="DI50" s="63">
        <f t="shared" si="72"/>
        <v>0.81086195633020408</v>
      </c>
      <c r="DJ50" s="63">
        <f t="shared" si="73"/>
        <v>2.6346234021921875</v>
      </c>
      <c r="DK50" s="63">
        <f t="shared" si="74"/>
        <v>1.5660512053026086</v>
      </c>
      <c r="DL50" s="63">
        <f t="shared" si="75"/>
        <v>34.794276202865746</v>
      </c>
      <c r="DM50" s="63">
        <f t="shared" si="76"/>
        <v>34.794276202865746</v>
      </c>
      <c r="DN50" s="63"/>
      <c r="DO50" s="61">
        <f t="shared" si="2"/>
        <v>44136</v>
      </c>
      <c r="DP50" s="63">
        <f t="shared" si="77"/>
        <v>8.5190474287633329</v>
      </c>
      <c r="DQ50" s="63">
        <f t="shared" si="21"/>
        <v>0.11659239476582983</v>
      </c>
      <c r="DR50" s="63">
        <f t="shared" si="22"/>
        <v>1.0257264844899026</v>
      </c>
      <c r="DS50" s="63">
        <f t="shared" si="23"/>
        <v>-5.7753778569193059E-2</v>
      </c>
      <c r="DT50" s="63">
        <f t="shared" si="24"/>
        <v>-1.2080375040824196</v>
      </c>
      <c r="DU50" s="63">
        <f t="shared" si="25"/>
        <v>-1.0998015342157117</v>
      </c>
      <c r="DV50" s="63">
        <f t="shared" si="26"/>
        <v>-1.9454089203985925</v>
      </c>
      <c r="DW50" s="63">
        <f t="shared" si="27"/>
        <v>0.12516229579189286</v>
      </c>
      <c r="DX50" s="63">
        <f t="shared" si="28"/>
        <v>-0.83631046621366556</v>
      </c>
      <c r="DY50" s="63">
        <f t="shared" si="29"/>
        <v>-0.43925615070696111</v>
      </c>
      <c r="DZ50" s="63">
        <f t="shared" si="30"/>
        <v>-1.1773159070514749</v>
      </c>
      <c r="EA50" s="63">
        <f t="shared" si="31"/>
        <v>-0.44991520903149329</v>
      </c>
      <c r="EB50" s="63">
        <f t="shared" si="32"/>
        <v>2.5727291335414435</v>
      </c>
      <c r="EC50" s="63"/>
      <c r="ED50" s="81">
        <f>+'Infla Interanual PondENGHO'!CI51</f>
        <v>2.5727291335414515E-2</v>
      </c>
      <c r="EE50" s="55">
        <f t="shared" si="78"/>
        <v>2.5727291335414515</v>
      </c>
    </row>
    <row r="51" spans="1:148" x14ac:dyDescent="0.2">
      <c r="A51" s="61">
        <f>+'Indice PondENGHO'!A50</f>
        <v>44166</v>
      </c>
      <c r="B51" s="55">
        <f>+'Indice PondENGHO'!B50</f>
        <v>12</v>
      </c>
      <c r="C51" s="55">
        <f>+'Indice PondENGHO'!C50</f>
        <v>2020</v>
      </c>
      <c r="D51" s="62">
        <f>+'Indice PondENGHO'!BL50</f>
        <v>391.44842529296875</v>
      </c>
      <c r="E51" s="62">
        <f>+'Indice PondENGHO'!BM50</f>
        <v>388.07821655273438</v>
      </c>
      <c r="F51" s="62">
        <f>+'Indice PondENGHO'!BN50</f>
        <v>387.5008544921875</v>
      </c>
      <c r="G51" s="62">
        <f>+'Indice PondENGHO'!BO50</f>
        <v>385.85934448242188</v>
      </c>
      <c r="H51" s="62">
        <f>+'Indice PondENGHO'!BP50</f>
        <v>382.68045043945313</v>
      </c>
      <c r="I51" s="62">
        <f>+'Indice PondENGHO'!CD50</f>
        <v>386.14968872070313</v>
      </c>
      <c r="K51" s="63">
        <f t="shared" si="33"/>
        <v>4.6646915766891368</v>
      </c>
      <c r="L51" s="63">
        <f t="shared" si="34"/>
        <v>5.7141012613203754</v>
      </c>
      <c r="M51" s="63">
        <f t="shared" si="35"/>
        <v>6.4285852108774515</v>
      </c>
      <c r="N51" s="63">
        <f t="shared" si="36"/>
        <v>7.9674568171230726</v>
      </c>
      <c r="O51" s="63">
        <f t="shared" si="37"/>
        <v>11.245253679394626</v>
      </c>
      <c r="P51" s="63">
        <f t="shared" si="38"/>
        <v>36.020088545404661</v>
      </c>
      <c r="Q51" s="63">
        <f t="shared" si="39"/>
        <v>36.020292504806207</v>
      </c>
      <c r="S51" s="62">
        <f>+'Indice PondENGHO'!D50</f>
        <v>410.2618408203125</v>
      </c>
      <c r="T51" s="62">
        <f>+'Indice PondENGHO'!P50</f>
        <v>407.72396850585938</v>
      </c>
      <c r="U51" s="62">
        <f>+'Indice PondENGHO'!AB50</f>
        <v>405.99679565429688</v>
      </c>
      <c r="V51" s="62">
        <f>+'Indice PondENGHO'!AN50</f>
        <v>404.50009155273438</v>
      </c>
      <c r="W51" s="62">
        <f>+'Indice PondENGHO'!AZ50</f>
        <v>402.04132080078125</v>
      </c>
      <c r="Y51" s="63">
        <f t="shared" si="40"/>
        <v>15.275439821545332</v>
      </c>
      <c r="Z51" s="63">
        <f t="shared" si="41"/>
        <v>11.983765130236764</v>
      </c>
      <c r="AA51" s="63">
        <f t="shared" si="42"/>
        <v>10.801192615183608</v>
      </c>
      <c r="AB51" s="63">
        <f t="shared" si="43"/>
        <v>8.8603318864145582</v>
      </c>
      <c r="AC51" s="63">
        <f t="shared" si="44"/>
        <v>6.4721576977422863</v>
      </c>
      <c r="AE51" s="62">
        <f>+'Indice PondENGHO'!D50</f>
        <v>410.2618408203125</v>
      </c>
      <c r="AF51" s="62">
        <f>+'Indice PondENGHO'!E50</f>
        <v>316.53604125976563</v>
      </c>
      <c r="AG51" s="62">
        <f>+'Indice PondENGHO'!F50</f>
        <v>374.11373901367188</v>
      </c>
      <c r="AH51" s="62">
        <f>+'Indice PondENGHO'!G50</f>
        <v>377.32919311523438</v>
      </c>
      <c r="AI51" s="62">
        <f>+'Indice PondENGHO'!H50</f>
        <v>397.67449951171875</v>
      </c>
      <c r="AJ51" s="62">
        <f>+'Indice PondENGHO'!I50</f>
        <v>432.85980224609375</v>
      </c>
      <c r="AK51" s="62">
        <f>+'Indice PondENGHO'!J50</f>
        <v>406.81683349609375</v>
      </c>
      <c r="AL51" s="62">
        <f>+'Indice PondENGHO'!K50</f>
        <v>368.14340209960938</v>
      </c>
      <c r="AM51" s="62">
        <f>+'Indice PondENGHO'!L50</f>
        <v>387.06411743164063</v>
      </c>
      <c r="AN51" s="62">
        <f>+'Indice PondENGHO'!M50</f>
        <v>314.84518432617188</v>
      </c>
      <c r="AO51" s="62">
        <f>+'Indice PondENGHO'!N50</f>
        <v>349.992431640625</v>
      </c>
      <c r="AP51" s="62">
        <f>+'Indice PondENGHO'!O50</f>
        <v>363.9896240234375</v>
      </c>
      <c r="AQ51" s="62">
        <f t="shared" si="0"/>
        <v>391.44842529296875</v>
      </c>
      <c r="AR51" s="62"/>
      <c r="AS51" s="62">
        <f>+'Indice PondENGHO'!AZ50</f>
        <v>402.04132080078125</v>
      </c>
      <c r="AT51" s="62">
        <f>+'Indice PondENGHO'!BA50</f>
        <v>316.1156005859375</v>
      </c>
      <c r="AU51" s="62">
        <f>+'Indice PondENGHO'!BB50</f>
        <v>377.85263061523438</v>
      </c>
      <c r="AV51" s="62">
        <f>+'Indice PondENGHO'!BC50</f>
        <v>369.06243896484375</v>
      </c>
      <c r="AW51" s="62">
        <f>+'Indice PondENGHO'!BD50</f>
        <v>397.72467041015625</v>
      </c>
      <c r="AX51" s="62">
        <f>+'Indice PondENGHO'!BE50</f>
        <v>417.76602172851563</v>
      </c>
      <c r="AY51" s="62">
        <f>+'Indice PondENGHO'!BF50</f>
        <v>404.99276733398438</v>
      </c>
      <c r="AZ51" s="62">
        <f>+'Indice PondENGHO'!BG50</f>
        <v>365.04641723632813</v>
      </c>
      <c r="BA51" s="62">
        <f>+'Indice PondENGHO'!BH50</f>
        <v>385.94595336914063</v>
      </c>
      <c r="BB51" s="62">
        <f>+'Indice PondENGHO'!BI50</f>
        <v>313.08978271484375</v>
      </c>
      <c r="BC51" s="62">
        <f>+'Indice PondENGHO'!BJ50</f>
        <v>345.611083984375</v>
      </c>
      <c r="BD51" s="62">
        <f>+'Indice PondENGHO'!BK50</f>
        <v>362.11602783203125</v>
      </c>
      <c r="BE51" s="62">
        <f t="shared" si="1"/>
        <v>382.68045043945313</v>
      </c>
      <c r="BG51" s="63">
        <f t="shared" ref="BG51:BR51" si="125">+AE$1*(AE51-AE39)/$AQ39</f>
        <v>15.275439821545332</v>
      </c>
      <c r="BH51" s="63">
        <f t="shared" si="125"/>
        <v>0.62286523573052643</v>
      </c>
      <c r="BI51" s="63">
        <f t="shared" si="125"/>
        <v>3.9660597678466676</v>
      </c>
      <c r="BJ51" s="63">
        <f t="shared" si="125"/>
        <v>2.7378727598247572</v>
      </c>
      <c r="BK51" s="63">
        <f t="shared" si="125"/>
        <v>1.6096825727652637</v>
      </c>
      <c r="BL51" s="63">
        <f t="shared" si="125"/>
        <v>1.4818007531190611</v>
      </c>
      <c r="BM51" s="63">
        <f t="shared" si="125"/>
        <v>3.7662873513239341</v>
      </c>
      <c r="BN51" s="63">
        <f t="shared" si="125"/>
        <v>0.47891391214676438</v>
      </c>
      <c r="BO51" s="63">
        <f t="shared" si="125"/>
        <v>3.386835884269757</v>
      </c>
      <c r="BP51" s="63">
        <f t="shared" si="125"/>
        <v>0.32329792184919626</v>
      </c>
      <c r="BQ51" s="63">
        <f t="shared" si="125"/>
        <v>1.4485645859986782</v>
      </c>
      <c r="BR51" s="63">
        <f t="shared" si="125"/>
        <v>0.97734753863138413</v>
      </c>
      <c r="BS51" s="63">
        <f t="shared" si="46"/>
        <v>36.074968105051319</v>
      </c>
      <c r="BT51" s="55">
        <f t="shared" si="47"/>
        <v>38.312034414696214</v>
      </c>
      <c r="BV51" s="63">
        <f t="shared" si="110"/>
        <v>6.4721576977422863</v>
      </c>
      <c r="BW51" s="63">
        <f t="shared" si="111"/>
        <v>0.50707927297028188</v>
      </c>
      <c r="BX51" s="63">
        <f t="shared" si="112"/>
        <v>2.9696640471093261</v>
      </c>
      <c r="BY51" s="63">
        <f t="shared" si="113"/>
        <v>2.8787865814333284</v>
      </c>
      <c r="BZ51" s="63">
        <f t="shared" si="114"/>
        <v>2.6751027826903364</v>
      </c>
      <c r="CA51" s="63">
        <f t="shared" si="115"/>
        <v>2.5270405938007601</v>
      </c>
      <c r="CB51" s="63">
        <f t="shared" si="116"/>
        <v>5.6950112121518739</v>
      </c>
      <c r="CC51" s="63">
        <f t="shared" si="117"/>
        <v>0.40899704171330714</v>
      </c>
      <c r="CD51" s="63">
        <f t="shared" si="118"/>
        <v>4.2875646918182948</v>
      </c>
      <c r="CE51" s="63">
        <f t="shared" si="119"/>
        <v>0.66738647864485856</v>
      </c>
      <c r="CF51" s="63">
        <f t="shared" si="120"/>
        <v>2.6318135815550026</v>
      </c>
      <c r="CG51" s="63">
        <f t="shared" si="121"/>
        <v>1.3689303278375231</v>
      </c>
      <c r="CH51" s="63">
        <f t="shared" si="48"/>
        <v>33.089534309467176</v>
      </c>
      <c r="CI51" s="55">
        <f t="shared" si="49"/>
        <v>34.795610020326293</v>
      </c>
      <c r="CK51" s="63">
        <f t="shared" si="50"/>
        <v>16.22269420830672</v>
      </c>
      <c r="CL51" s="63">
        <f t="shared" si="51"/>
        <v>0.66149010243156392</v>
      </c>
      <c r="CM51" s="63">
        <f t="shared" si="52"/>
        <v>4.2120014596827167</v>
      </c>
      <c r="CN51" s="63">
        <f t="shared" si="53"/>
        <v>2.9076526164073839</v>
      </c>
      <c r="CO51" s="63">
        <f t="shared" si="54"/>
        <v>1.7095015564513913</v>
      </c>
      <c r="CP51" s="63">
        <f t="shared" si="55"/>
        <v>1.5736895812049529</v>
      </c>
      <c r="CQ51" s="63">
        <f t="shared" si="56"/>
        <v>3.9998408369861633</v>
      </c>
      <c r="CR51" s="63">
        <f t="shared" si="57"/>
        <v>0.50861212767848507</v>
      </c>
      <c r="CS51" s="63">
        <f t="shared" si="58"/>
        <v>3.5968589792572025</v>
      </c>
      <c r="CT51" s="63">
        <f t="shared" si="59"/>
        <v>0.34334614162422011</v>
      </c>
      <c r="CU51" s="63">
        <f t="shared" si="60"/>
        <v>1.5383923863517046</v>
      </c>
      <c r="CV51" s="63">
        <f t="shared" si="61"/>
        <v>1.037954418313711</v>
      </c>
      <c r="CW51" s="63">
        <f t="shared" si="62"/>
        <v>38.312034414696214</v>
      </c>
      <c r="CX51" s="63"/>
      <c r="CY51" s="63"/>
      <c r="CZ51" s="63">
        <f t="shared" si="63"/>
        <v>6.8058581040912749</v>
      </c>
      <c r="DA51" s="63">
        <f t="shared" si="64"/>
        <v>0.53322396340332856</v>
      </c>
      <c r="DB51" s="63">
        <f t="shared" si="65"/>
        <v>3.1227780695915115</v>
      </c>
      <c r="DC51" s="63">
        <f t="shared" si="66"/>
        <v>3.0272150185759252</v>
      </c>
      <c r="DD51" s="63">
        <f t="shared" si="67"/>
        <v>2.8130294104547482</v>
      </c>
      <c r="DE51" s="63">
        <f t="shared" si="68"/>
        <v>2.6573332276322668</v>
      </c>
      <c r="DF51" s="63">
        <f t="shared" si="69"/>
        <v>5.9886424313540978</v>
      </c>
      <c r="DG51" s="63">
        <f t="shared" si="70"/>
        <v>0.43008467359577418</v>
      </c>
      <c r="DH51" s="63">
        <f t="shared" si="71"/>
        <v>4.5086288479661656</v>
      </c>
      <c r="DI51" s="63">
        <f t="shared" si="72"/>
        <v>0.7017965084241542</v>
      </c>
      <c r="DJ51" s="63">
        <f t="shared" si="73"/>
        <v>2.7675082451609359</v>
      </c>
      <c r="DK51" s="63">
        <f t="shared" si="74"/>
        <v>1.4395115200761155</v>
      </c>
      <c r="DL51" s="63">
        <f t="shared" si="75"/>
        <v>34.795610020326301</v>
      </c>
      <c r="DM51" s="63">
        <f t="shared" si="76"/>
        <v>34.795610020326293</v>
      </c>
      <c r="DN51" s="63"/>
      <c r="DO51" s="61">
        <f t="shared" si="2"/>
        <v>44166</v>
      </c>
      <c r="DP51" s="63">
        <f t="shared" si="77"/>
        <v>9.4168361042154451</v>
      </c>
      <c r="DQ51" s="63">
        <f t="shared" si="21"/>
        <v>0.12826613902823536</v>
      </c>
      <c r="DR51" s="63">
        <f t="shared" si="22"/>
        <v>1.0892233900912052</v>
      </c>
      <c r="DS51" s="63">
        <f t="shared" si="23"/>
        <v>-0.1195624021685413</v>
      </c>
      <c r="DT51" s="63">
        <f t="shared" si="24"/>
        <v>-1.1035278540033568</v>
      </c>
      <c r="DU51" s="63">
        <f t="shared" si="25"/>
        <v>-1.0836436464273138</v>
      </c>
      <c r="DV51" s="63">
        <f t="shared" si="26"/>
        <v>-1.9888015943679345</v>
      </c>
      <c r="DW51" s="63">
        <f t="shared" si="27"/>
        <v>7.852745408271089E-2</v>
      </c>
      <c r="DX51" s="63">
        <f t="shared" si="28"/>
        <v>-0.91176986870896304</v>
      </c>
      <c r="DY51" s="63">
        <f t="shared" si="29"/>
        <v>-0.35845036679993408</v>
      </c>
      <c r="DZ51" s="63">
        <f t="shared" si="30"/>
        <v>-1.2291158588092312</v>
      </c>
      <c r="EA51" s="63">
        <f t="shared" si="31"/>
        <v>-0.40155710176240444</v>
      </c>
      <c r="EB51" s="63">
        <f t="shared" si="32"/>
        <v>3.5164243943699134</v>
      </c>
      <c r="EC51" s="63"/>
      <c r="ED51" s="81">
        <f>+'Infla Interanual PondENGHO'!CI52</f>
        <v>3.5164243943699214E-2</v>
      </c>
      <c r="EE51" s="55">
        <f t="shared" si="78"/>
        <v>3.5164243943699214</v>
      </c>
    </row>
    <row r="52" spans="1:148" x14ac:dyDescent="0.2">
      <c r="A52" s="61">
        <f>+'Indice PondENGHO'!A51</f>
        <v>44197</v>
      </c>
      <c r="B52" s="55">
        <f>+'Indice PondENGHO'!B51</f>
        <v>1</v>
      </c>
      <c r="C52" s="55">
        <f>+'Indice PondENGHO'!C51</f>
        <v>2021</v>
      </c>
      <c r="D52" s="62">
        <f>+'Indice PondENGHO'!BL51</f>
        <v>409.261962890625</v>
      </c>
      <c r="E52" s="62">
        <f>+'Indice PondENGHO'!BM51</f>
        <v>405.376953125</v>
      </c>
      <c r="F52" s="62">
        <f>+'Indice PondENGHO'!BN51</f>
        <v>404.56982421875</v>
      </c>
      <c r="G52" s="62">
        <f>+'Indice PondENGHO'!BO51</f>
        <v>402.43923950195313</v>
      </c>
      <c r="H52" s="62">
        <f>+'Indice PondENGHO'!BP51</f>
        <v>398.45553588867188</v>
      </c>
      <c r="I52" s="62">
        <f>+'Indice PondENGHO'!CD51</f>
        <v>402.81832885742188</v>
      </c>
      <c r="K52" s="63">
        <f t="shared" si="33"/>
        <v>4.9501225679521221</v>
      </c>
      <c r="L52" s="63">
        <f t="shared" si="34"/>
        <v>6.0921499736906188</v>
      </c>
      <c r="M52" s="63">
        <f t="shared" si="35"/>
        <v>6.8711207242970511</v>
      </c>
      <c r="N52" s="63">
        <f t="shared" si="36"/>
        <v>8.5284927991437076</v>
      </c>
      <c r="O52" s="63">
        <f t="shared" si="37"/>
        <v>12.049812446100788</v>
      </c>
      <c r="P52" s="63">
        <f t="shared" si="38"/>
        <v>38.491698511184289</v>
      </c>
      <c r="Q52" s="63">
        <f t="shared" si="39"/>
        <v>38.491901987625752</v>
      </c>
      <c r="S52" s="62">
        <f>+'Indice PondENGHO'!D51</f>
        <v>429.76409912109375</v>
      </c>
      <c r="T52" s="62">
        <f>+'Indice PondENGHO'!P51</f>
        <v>426.63272094726563</v>
      </c>
      <c r="U52" s="62">
        <f>+'Indice PondENGHO'!AB51</f>
        <v>424.56979370117188</v>
      </c>
      <c r="V52" s="62">
        <f>+'Indice PondENGHO'!AN51</f>
        <v>422.68630981445313</v>
      </c>
      <c r="W52" s="62">
        <f>+'Indice PondENGHO'!AZ51</f>
        <v>419.43328857421875</v>
      </c>
      <c r="Y52" s="63">
        <f t="shared" si="40"/>
        <v>15.621403486614213</v>
      </c>
      <c r="Z52" s="63">
        <f t="shared" si="41"/>
        <v>12.268215529536313</v>
      </c>
      <c r="AA52" s="63">
        <f t="shared" si="42"/>
        <v>11.067294977962337</v>
      </c>
      <c r="AB52" s="63">
        <f t="shared" si="43"/>
        <v>9.0778817255914142</v>
      </c>
      <c r="AC52" s="63">
        <f t="shared" si="44"/>
        <v>6.6184687186795141</v>
      </c>
      <c r="AE52" s="62">
        <f>+'Indice PondENGHO'!D51</f>
        <v>429.76409912109375</v>
      </c>
      <c r="AF52" s="62">
        <f>+'Indice PondENGHO'!E51</f>
        <v>330.74520874023438</v>
      </c>
      <c r="AG52" s="62">
        <f>+'Indice PondENGHO'!F51</f>
        <v>391.70263671875</v>
      </c>
      <c r="AH52" s="62">
        <f>+'Indice PondENGHO'!G51</f>
        <v>383.91839599609375</v>
      </c>
      <c r="AI52" s="62">
        <f>+'Indice PondENGHO'!H51</f>
        <v>412.0863037109375</v>
      </c>
      <c r="AJ52" s="62">
        <f>+'Indice PondENGHO'!I51</f>
        <v>448.2996826171875</v>
      </c>
      <c r="AK52" s="62">
        <f>+'Indice PondENGHO'!J51</f>
        <v>427.65185546875</v>
      </c>
      <c r="AL52" s="62">
        <f>+'Indice PondENGHO'!K51</f>
        <v>418.67446899414063</v>
      </c>
      <c r="AM52" s="62">
        <f>+'Indice PondENGHO'!L51</f>
        <v>404.45925903320313</v>
      </c>
      <c r="AN52" s="62">
        <f>+'Indice PondENGHO'!M51</f>
        <v>325.57247924804688</v>
      </c>
      <c r="AO52" s="62">
        <f>+'Indice PondENGHO'!N51</f>
        <v>368.93853759765625</v>
      </c>
      <c r="AP52" s="62">
        <f>+'Indice PondENGHO'!O51</f>
        <v>371.593505859375</v>
      </c>
      <c r="AQ52" s="62">
        <f t="shared" si="0"/>
        <v>409.261962890625</v>
      </c>
      <c r="AR52" s="62"/>
      <c r="AS52" s="62">
        <f>+'Indice PondENGHO'!AZ51</f>
        <v>419.43328857421875</v>
      </c>
      <c r="AT52" s="62">
        <f>+'Indice PondENGHO'!BA51</f>
        <v>329.8680419921875</v>
      </c>
      <c r="AU52" s="62">
        <f>+'Indice PondENGHO'!BB51</f>
        <v>394.58941650390625</v>
      </c>
      <c r="AV52" s="62">
        <f>+'Indice PondENGHO'!BC51</f>
        <v>371.84051513671875</v>
      </c>
      <c r="AW52" s="62">
        <f>+'Indice PondENGHO'!BD51</f>
        <v>412.5657958984375</v>
      </c>
      <c r="AX52" s="62">
        <f>+'Indice PondENGHO'!BE51</f>
        <v>431.60665893554688</v>
      </c>
      <c r="AY52" s="62">
        <f>+'Indice PondENGHO'!BF51</f>
        <v>423.61740112304688</v>
      </c>
      <c r="AZ52" s="62">
        <f>+'Indice PondENGHO'!BG51</f>
        <v>418.5262451171875</v>
      </c>
      <c r="BA52" s="62">
        <f>+'Indice PondENGHO'!BH51</f>
        <v>402.6767578125</v>
      </c>
      <c r="BB52" s="62">
        <f>+'Indice PondENGHO'!BI51</f>
        <v>323.90509033203125</v>
      </c>
      <c r="BC52" s="62">
        <f>+'Indice PondENGHO'!BJ51</f>
        <v>364.05487060546875</v>
      </c>
      <c r="BD52" s="62">
        <f>+'Indice PondENGHO'!BK51</f>
        <v>369.62307739257813</v>
      </c>
      <c r="BE52" s="62">
        <f t="shared" si="1"/>
        <v>398.45553588867188</v>
      </c>
      <c r="BG52" s="63">
        <f t="shared" ref="BG52:BR52" si="126">+AE$1*(AE52-AE40)/$AQ40</f>
        <v>15.621403486614213</v>
      </c>
      <c r="BH52" s="63">
        <f t="shared" si="126"/>
        <v>0.63703482549792356</v>
      </c>
      <c r="BI52" s="63">
        <f t="shared" si="126"/>
        <v>4.0852395315095249</v>
      </c>
      <c r="BJ52" s="63">
        <f t="shared" si="126"/>
        <v>2.8455701562928342</v>
      </c>
      <c r="BK52" s="63">
        <f t="shared" si="126"/>
        <v>1.7896980926928363</v>
      </c>
      <c r="BL52" s="63">
        <f t="shared" si="126"/>
        <v>1.7513447437212055</v>
      </c>
      <c r="BM52" s="63">
        <f t="shared" si="126"/>
        <v>4.2262577851865206</v>
      </c>
      <c r="BN52" s="63">
        <f t="shared" si="126"/>
        <v>1.3843512294313547</v>
      </c>
      <c r="BO52" s="63">
        <f t="shared" si="126"/>
        <v>3.4520947570383402</v>
      </c>
      <c r="BP52" s="63">
        <f t="shared" si="126"/>
        <v>0.3316372551355149</v>
      </c>
      <c r="BQ52" s="63">
        <f t="shared" si="126"/>
        <v>1.5359638664164426</v>
      </c>
      <c r="BR52" s="63">
        <f t="shared" si="126"/>
        <v>0.93226432829599337</v>
      </c>
      <c r="BS52" s="63">
        <f t="shared" si="46"/>
        <v>38.592860057832702</v>
      </c>
      <c r="BT52" s="55">
        <f t="shared" si="47"/>
        <v>40.460140716789226</v>
      </c>
      <c r="BV52" s="63">
        <f t="shared" si="110"/>
        <v>6.6184687186795141</v>
      </c>
      <c r="BW52" s="63">
        <f t="shared" si="111"/>
        <v>0.51931516824316126</v>
      </c>
      <c r="BX52" s="63">
        <f t="shared" si="112"/>
        <v>3.0502145978823108</v>
      </c>
      <c r="BY52" s="63">
        <f t="shared" si="113"/>
        <v>2.8744245957852543</v>
      </c>
      <c r="BZ52" s="63">
        <f t="shared" si="114"/>
        <v>3.0194320111865784</v>
      </c>
      <c r="CA52" s="63">
        <f t="shared" si="115"/>
        <v>3.0417396340364258</v>
      </c>
      <c r="CB52" s="63">
        <f t="shared" si="116"/>
        <v>6.3375418586724086</v>
      </c>
      <c r="CC52" s="63">
        <f t="shared" si="117"/>
        <v>1.2641415081136547</v>
      </c>
      <c r="CD52" s="63">
        <f t="shared" si="118"/>
        <v>4.3608400689756959</v>
      </c>
      <c r="CE52" s="63">
        <f t="shared" si="119"/>
        <v>0.6806156173875354</v>
      </c>
      <c r="CF52" s="63">
        <f t="shared" si="120"/>
        <v>2.8047998472625233</v>
      </c>
      <c r="CG52" s="63">
        <f t="shared" si="121"/>
        <v>1.3132719571922737</v>
      </c>
      <c r="CH52" s="63">
        <f t="shared" si="48"/>
        <v>35.884805583417332</v>
      </c>
      <c r="CI52" s="55">
        <f t="shared" si="49"/>
        <v>37.395756898389095</v>
      </c>
      <c r="CK52" s="63">
        <f t="shared" si="50"/>
        <v>16.377230977828891</v>
      </c>
      <c r="CL52" s="63">
        <f t="shared" si="51"/>
        <v>0.66785717986480586</v>
      </c>
      <c r="CM52" s="63">
        <f t="shared" si="52"/>
        <v>4.282900154561589</v>
      </c>
      <c r="CN52" s="63">
        <f t="shared" si="53"/>
        <v>2.9832504968684503</v>
      </c>
      <c r="CO52" s="63">
        <f t="shared" si="54"/>
        <v>1.8762910176237382</v>
      </c>
      <c r="CP52" s="63">
        <f t="shared" si="55"/>
        <v>1.8360819765206196</v>
      </c>
      <c r="CQ52" s="63">
        <f t="shared" si="56"/>
        <v>4.4307414490097612</v>
      </c>
      <c r="CR52" s="63">
        <f t="shared" si="57"/>
        <v>1.4513318126803334</v>
      </c>
      <c r="CS52" s="63">
        <f t="shared" si="58"/>
        <v>3.6191212423271559</v>
      </c>
      <c r="CT52" s="63">
        <f t="shared" si="59"/>
        <v>0.3476832240369126</v>
      </c>
      <c r="CU52" s="63">
        <f t="shared" si="60"/>
        <v>1.6102800900992065</v>
      </c>
      <c r="CV52" s="63">
        <f t="shared" si="61"/>
        <v>0.97737109536776678</v>
      </c>
      <c r="CW52" s="63">
        <f t="shared" si="62"/>
        <v>40.460140716789233</v>
      </c>
      <c r="CX52" s="63"/>
      <c r="CY52" s="63"/>
      <c r="CZ52" s="63">
        <f t="shared" si="63"/>
        <v>6.8971433234601358</v>
      </c>
      <c r="DA52" s="63">
        <f t="shared" si="64"/>
        <v>0.54118124564234837</v>
      </c>
      <c r="DB52" s="63">
        <f t="shared" si="65"/>
        <v>3.1786457174797951</v>
      </c>
      <c r="DC52" s="63">
        <f t="shared" si="66"/>
        <v>2.9954539716500048</v>
      </c>
      <c r="DD52" s="63">
        <f t="shared" si="67"/>
        <v>3.1465670114630866</v>
      </c>
      <c r="DE52" s="63">
        <f t="shared" si="68"/>
        <v>3.1698139101855731</v>
      </c>
      <c r="DF52" s="63">
        <f t="shared" si="69"/>
        <v>6.6043878691040403</v>
      </c>
      <c r="DG52" s="63">
        <f t="shared" si="70"/>
        <v>1.3173689463828862</v>
      </c>
      <c r="DH52" s="63">
        <f t="shared" si="71"/>
        <v>4.5444558620523408</v>
      </c>
      <c r="DI52" s="63">
        <f t="shared" si="72"/>
        <v>0.70927334718048252</v>
      </c>
      <c r="DJ52" s="63">
        <f t="shared" si="73"/>
        <v>2.9228976312285671</v>
      </c>
      <c r="DK52" s="63">
        <f t="shared" si="74"/>
        <v>1.3685680625598382</v>
      </c>
      <c r="DL52" s="63">
        <f t="shared" si="75"/>
        <v>37.395756898389102</v>
      </c>
      <c r="DM52" s="63">
        <f t="shared" si="76"/>
        <v>37.395756898389095</v>
      </c>
      <c r="DN52" s="63"/>
      <c r="DO52" s="61">
        <f t="shared" si="2"/>
        <v>44197</v>
      </c>
      <c r="DP52" s="63">
        <f t="shared" si="77"/>
        <v>9.4800876543687558</v>
      </c>
      <c r="DQ52" s="63">
        <f t="shared" si="21"/>
        <v>0.12667593422245749</v>
      </c>
      <c r="DR52" s="63">
        <f t="shared" si="22"/>
        <v>1.1042544370817939</v>
      </c>
      <c r="DS52" s="63">
        <f t="shared" si="23"/>
        <v>-1.220347478155448E-2</v>
      </c>
      <c r="DT52" s="63">
        <f t="shared" si="24"/>
        <v>-1.2702759938393484</v>
      </c>
      <c r="DU52" s="63">
        <f t="shared" si="25"/>
        <v>-1.3337319336649536</v>
      </c>
      <c r="DV52" s="63">
        <f t="shared" si="26"/>
        <v>-2.1736464200942791</v>
      </c>
      <c r="DW52" s="63">
        <f t="shared" si="27"/>
        <v>0.13396286629744725</v>
      </c>
      <c r="DX52" s="63">
        <f t="shared" si="28"/>
        <v>-0.92533461972518483</v>
      </c>
      <c r="DY52" s="63">
        <f t="shared" si="29"/>
        <v>-0.36159012314356992</v>
      </c>
      <c r="DZ52" s="63">
        <f t="shared" si="30"/>
        <v>-1.3126175411293606</v>
      </c>
      <c r="EA52" s="63">
        <f t="shared" si="31"/>
        <v>-0.39119696719207142</v>
      </c>
      <c r="EB52" s="63">
        <f t="shared" si="32"/>
        <v>3.0643838184001311</v>
      </c>
      <c r="EC52" s="63"/>
      <c r="ED52" s="81">
        <f>+'Infla Interanual PondENGHO'!CI53</f>
        <v>3.0643838184001293E-2</v>
      </c>
      <c r="EE52" s="55">
        <f t="shared" si="78"/>
        <v>3.0643838184001293</v>
      </c>
    </row>
    <row r="53" spans="1:148" x14ac:dyDescent="0.2">
      <c r="A53" s="61">
        <f>+'Indice PondENGHO'!A52</f>
        <v>44228</v>
      </c>
      <c r="B53" s="55">
        <f>+'Indice PondENGHO'!B52</f>
        <v>2</v>
      </c>
      <c r="C53" s="55">
        <f>+'Indice PondENGHO'!C52</f>
        <v>2021</v>
      </c>
      <c r="D53" s="62">
        <f>+'Indice PondENGHO'!BL52</f>
        <v>424.08126831054688</v>
      </c>
      <c r="E53" s="62">
        <f>+'Indice PondENGHO'!BM52</f>
        <v>420.32894897460938</v>
      </c>
      <c r="F53" s="62">
        <f>+'Indice PondENGHO'!BN52</f>
        <v>419.5362548828125</v>
      </c>
      <c r="G53" s="62">
        <f>+'Indice PondENGHO'!BO52</f>
        <v>417.66537475585938</v>
      </c>
      <c r="H53" s="62">
        <f>+'Indice PondENGHO'!BP52</f>
        <v>413.85308837890625</v>
      </c>
      <c r="I53" s="62">
        <f>+'Indice PondENGHO'!CD52</f>
        <v>417.961669921875</v>
      </c>
      <c r="K53" s="63">
        <f t="shared" si="33"/>
        <v>5.1898303491083402</v>
      </c>
      <c r="L53" s="63">
        <f t="shared" si="34"/>
        <v>6.4130344964100843</v>
      </c>
      <c r="M53" s="63">
        <f t="shared" si="35"/>
        <v>7.238541831357435</v>
      </c>
      <c r="N53" s="63">
        <f t="shared" si="36"/>
        <v>9.0204433163763529</v>
      </c>
      <c r="O53" s="63">
        <f t="shared" si="37"/>
        <v>12.795639330455757</v>
      </c>
      <c r="P53" s="63">
        <f t="shared" si="38"/>
        <v>40.657489323707971</v>
      </c>
      <c r="Q53" s="63">
        <f t="shared" si="39"/>
        <v>40.657665833996703</v>
      </c>
      <c r="S53" s="62">
        <f>+'Indice PondENGHO'!D52</f>
        <v>443.89862060546875</v>
      </c>
      <c r="T53" s="62">
        <f>+'Indice PondENGHO'!P52</f>
        <v>440.6959228515625</v>
      </c>
      <c r="U53" s="62">
        <f>+'Indice PondENGHO'!AB52</f>
        <v>438.59695434570313</v>
      </c>
      <c r="V53" s="62">
        <f>+'Indice PondENGHO'!AN52</f>
        <v>436.77651977539063</v>
      </c>
      <c r="W53" s="62">
        <f>+'Indice PondENGHO'!AZ52</f>
        <v>433.59075927734375</v>
      </c>
      <c r="Y53" s="63">
        <f t="shared" si="40"/>
        <v>16.113678559694321</v>
      </c>
      <c r="Z53" s="63">
        <f t="shared" si="41"/>
        <v>12.685792625024046</v>
      </c>
      <c r="AA53" s="63">
        <f t="shared" si="42"/>
        <v>11.46487033618936</v>
      </c>
      <c r="AB53" s="63">
        <f t="shared" si="43"/>
        <v>9.4253905310078583</v>
      </c>
      <c r="AC53" s="63">
        <f t="shared" si="44"/>
        <v>6.8954867640783064</v>
      </c>
      <c r="AE53" s="62">
        <f>+'Indice PondENGHO'!D52</f>
        <v>443.89862060546875</v>
      </c>
      <c r="AF53" s="62">
        <f>+'Indice PondENGHO'!E52</f>
        <v>344.25167846679688</v>
      </c>
      <c r="AG53" s="62">
        <f>+'Indice PondENGHO'!F52</f>
        <v>411.5645751953125</v>
      </c>
      <c r="AH53" s="62">
        <f>+'Indice PondENGHO'!G52</f>
        <v>391.53494262695313</v>
      </c>
      <c r="AI53" s="62">
        <f>+'Indice PondENGHO'!H52</f>
        <v>431.72329711914063</v>
      </c>
      <c r="AJ53" s="62">
        <f>+'Indice PondENGHO'!I52</f>
        <v>464.8924560546875</v>
      </c>
      <c r="AK53" s="62">
        <f>+'Indice PondENGHO'!J52</f>
        <v>448.13125610351563</v>
      </c>
      <c r="AL53" s="62">
        <f>+'Indice PondENGHO'!K52</f>
        <v>426.2969970703125</v>
      </c>
      <c r="AM53" s="62">
        <f>+'Indice PondENGHO'!L52</f>
        <v>416.2496337890625</v>
      </c>
      <c r="AN53" s="62">
        <f>+'Indice PondENGHO'!M52</f>
        <v>330.03387451171875</v>
      </c>
      <c r="AO53" s="62">
        <f>+'Indice PondENGHO'!N52</f>
        <v>388.04049682617188</v>
      </c>
      <c r="AP53" s="62">
        <f>+'Indice PondENGHO'!O52</f>
        <v>383.69821166992188</v>
      </c>
      <c r="AQ53" s="62">
        <f t="shared" si="0"/>
        <v>424.08126831054688</v>
      </c>
      <c r="AR53" s="62"/>
      <c r="AS53" s="62">
        <f>+'Indice PondENGHO'!AZ52</f>
        <v>433.59075927734375</v>
      </c>
      <c r="AT53" s="62">
        <f>+'Indice PondENGHO'!BA52</f>
        <v>343.64779663085938</v>
      </c>
      <c r="AU53" s="62">
        <f>+'Indice PondENGHO'!BB52</f>
        <v>414.57064819335938</v>
      </c>
      <c r="AV53" s="62">
        <f>+'Indice PondENGHO'!BC52</f>
        <v>379.47457885742188</v>
      </c>
      <c r="AW53" s="62">
        <f>+'Indice PondENGHO'!BD52</f>
        <v>433.36972045898438</v>
      </c>
      <c r="AX53" s="62">
        <f>+'Indice PondENGHO'!BE52</f>
        <v>445.96923828125</v>
      </c>
      <c r="AY53" s="62">
        <f>+'Indice PondENGHO'!BF52</f>
        <v>443.9844970703125</v>
      </c>
      <c r="AZ53" s="62">
        <f>+'Indice PondENGHO'!BG52</f>
        <v>425.3118896484375</v>
      </c>
      <c r="BA53" s="62">
        <f>+'Indice PondENGHO'!BH52</f>
        <v>416.17678833007813</v>
      </c>
      <c r="BB53" s="62">
        <f>+'Indice PondENGHO'!BI52</f>
        <v>328.67855834960938</v>
      </c>
      <c r="BC53" s="62">
        <f>+'Indice PondENGHO'!BJ52</f>
        <v>384.05868530273438</v>
      </c>
      <c r="BD53" s="62">
        <f>+'Indice PondENGHO'!BK52</f>
        <v>381.74758911132813</v>
      </c>
      <c r="BE53" s="62">
        <f t="shared" si="1"/>
        <v>413.85308837890625</v>
      </c>
      <c r="BG53" s="63">
        <f t="shared" ref="BG53:BR53" si="127">+AE$1*(AE53-AE41)/$AQ41</f>
        <v>16.113678559694321</v>
      </c>
      <c r="BH53" s="63">
        <f t="shared" si="127"/>
        <v>0.68999883518275373</v>
      </c>
      <c r="BI53" s="63">
        <f t="shared" si="127"/>
        <v>4.2439639777067093</v>
      </c>
      <c r="BJ53" s="63">
        <f t="shared" si="127"/>
        <v>3.107406985402839</v>
      </c>
      <c r="BK53" s="63">
        <f t="shared" si="127"/>
        <v>1.9271432326279812</v>
      </c>
      <c r="BL53" s="63">
        <f t="shared" si="127"/>
        <v>1.9243512829404066</v>
      </c>
      <c r="BM53" s="63">
        <f t="shared" si="127"/>
        <v>4.6828447268385531</v>
      </c>
      <c r="BN53" s="63">
        <f t="shared" si="127"/>
        <v>1.3680701247800946</v>
      </c>
      <c r="BO53" s="63">
        <f t="shared" si="127"/>
        <v>3.4549668831007909</v>
      </c>
      <c r="BP53" s="63">
        <f t="shared" si="127"/>
        <v>0.3073250890604568</v>
      </c>
      <c r="BQ53" s="63">
        <f t="shared" si="127"/>
        <v>1.6765245743072585</v>
      </c>
      <c r="BR53" s="63">
        <f t="shared" si="127"/>
        <v>0.97068782356885375</v>
      </c>
      <c r="BS53" s="63">
        <f t="shared" si="46"/>
        <v>40.466962095211009</v>
      </c>
      <c r="BT53" s="55">
        <f t="shared" si="47"/>
        <v>42.399461975918641</v>
      </c>
      <c r="BV53" s="63">
        <f t="shared" si="110"/>
        <v>6.8954867640783064</v>
      </c>
      <c r="BW53" s="63">
        <f t="shared" si="111"/>
        <v>0.56535106130507129</v>
      </c>
      <c r="BX53" s="63">
        <f t="shared" si="112"/>
        <v>3.1586597354626456</v>
      </c>
      <c r="BY53" s="63">
        <f t="shared" si="113"/>
        <v>3.07229500293258</v>
      </c>
      <c r="BZ53" s="63">
        <f t="shared" si="114"/>
        <v>3.2812672618875234</v>
      </c>
      <c r="CA53" s="63">
        <f t="shared" si="115"/>
        <v>3.3287096041613302</v>
      </c>
      <c r="CB53" s="63">
        <f t="shared" si="116"/>
        <v>7.0186700181370316</v>
      </c>
      <c r="CC53" s="63">
        <f t="shared" si="117"/>
        <v>1.2314019977005226</v>
      </c>
      <c r="CD53" s="63">
        <f t="shared" si="118"/>
        <v>4.4457851561808317</v>
      </c>
      <c r="CE53" s="63">
        <f t="shared" si="119"/>
        <v>0.64246457485804387</v>
      </c>
      <c r="CF53" s="63">
        <f t="shared" si="120"/>
        <v>3.0634382220089984</v>
      </c>
      <c r="CG53" s="63">
        <f t="shared" si="121"/>
        <v>1.3665502207991678</v>
      </c>
      <c r="CH53" s="63">
        <f t="shared" si="48"/>
        <v>38.070079619512057</v>
      </c>
      <c r="CI53" s="55">
        <f t="shared" si="49"/>
        <v>39.720245021544585</v>
      </c>
      <c r="CK53" s="63">
        <f t="shared" si="50"/>
        <v>16.88318732146163</v>
      </c>
      <c r="CL53" s="63">
        <f t="shared" si="51"/>
        <v>0.72294973136175988</v>
      </c>
      <c r="CM53" s="63">
        <f t="shared" si="52"/>
        <v>4.4466344885631761</v>
      </c>
      <c r="CN53" s="63">
        <f t="shared" si="53"/>
        <v>3.255801214118903</v>
      </c>
      <c r="CO53" s="63">
        <f t="shared" si="54"/>
        <v>2.0191739627430256</v>
      </c>
      <c r="CP53" s="63">
        <f t="shared" si="55"/>
        <v>2.0162486834908178</v>
      </c>
      <c r="CQ53" s="63">
        <f t="shared" si="56"/>
        <v>4.9064739890178064</v>
      </c>
      <c r="CR53" s="63">
        <f t="shared" si="57"/>
        <v>1.4334023171674761</v>
      </c>
      <c r="CS53" s="63">
        <f t="shared" si="58"/>
        <v>3.6199588356405457</v>
      </c>
      <c r="CT53" s="63">
        <f t="shared" si="59"/>
        <v>0.32200139949241974</v>
      </c>
      <c r="CU53" s="63">
        <f t="shared" si="60"/>
        <v>1.7565870097386449</v>
      </c>
      <c r="CV53" s="63">
        <f t="shared" si="61"/>
        <v>1.0170430231224461</v>
      </c>
      <c r="CW53" s="63">
        <f t="shared" si="62"/>
        <v>42.399461975918655</v>
      </c>
      <c r="CX53" s="63"/>
      <c r="CY53" s="63"/>
      <c r="CZ53" s="63">
        <f t="shared" si="63"/>
        <v>7.1943748620801644</v>
      </c>
      <c r="DA53" s="63">
        <f t="shared" si="64"/>
        <v>0.58985646740592557</v>
      </c>
      <c r="DB53" s="63">
        <f t="shared" si="65"/>
        <v>3.2955733186320959</v>
      </c>
      <c r="DC53" s="63">
        <f t="shared" si="66"/>
        <v>3.2054650663878279</v>
      </c>
      <c r="DD53" s="63">
        <f t="shared" si="67"/>
        <v>3.4234953256190646</v>
      </c>
      <c r="DE53" s="63">
        <f t="shared" si="68"/>
        <v>3.4729940784019653</v>
      </c>
      <c r="DF53" s="63">
        <f t="shared" si="69"/>
        <v>7.3228975518844699</v>
      </c>
      <c r="DG53" s="63">
        <f t="shared" si="70"/>
        <v>1.2847776930735806</v>
      </c>
      <c r="DH53" s="63">
        <f t="shared" si="71"/>
        <v>4.6384897925493709</v>
      </c>
      <c r="DI53" s="63">
        <f t="shared" si="72"/>
        <v>0.67031250226082528</v>
      </c>
      <c r="DJ53" s="63">
        <f t="shared" si="73"/>
        <v>3.1962243841538327</v>
      </c>
      <c r="DK53" s="63">
        <f t="shared" si="74"/>
        <v>1.4257839790954581</v>
      </c>
      <c r="DL53" s="63">
        <f t="shared" si="75"/>
        <v>39.720245021544578</v>
      </c>
      <c r="DM53" s="63">
        <f t="shared" si="76"/>
        <v>39.720245021544585</v>
      </c>
      <c r="DN53" s="63"/>
      <c r="DO53" s="61">
        <f t="shared" si="2"/>
        <v>44228</v>
      </c>
      <c r="DP53" s="63">
        <f t="shared" si="77"/>
        <v>9.6888124593814666</v>
      </c>
      <c r="DQ53" s="63">
        <f t="shared" si="21"/>
        <v>0.13309326395583432</v>
      </c>
      <c r="DR53" s="63">
        <f t="shared" si="22"/>
        <v>1.1510611699310802</v>
      </c>
      <c r="DS53" s="63">
        <f t="shared" si="23"/>
        <v>5.0336147731075087E-2</v>
      </c>
      <c r="DT53" s="63">
        <f t="shared" si="24"/>
        <v>-1.4043213628760389</v>
      </c>
      <c r="DU53" s="63">
        <f t="shared" si="25"/>
        <v>-1.4567453949111475</v>
      </c>
      <c r="DV53" s="63">
        <f t="shared" si="26"/>
        <v>-2.4164235628666635</v>
      </c>
      <c r="DW53" s="63">
        <f t="shared" si="27"/>
        <v>0.14862462409389554</v>
      </c>
      <c r="DX53" s="63">
        <f t="shared" si="28"/>
        <v>-1.0185309569088252</v>
      </c>
      <c r="DY53" s="63">
        <f t="shared" si="29"/>
        <v>-0.34831110276840554</v>
      </c>
      <c r="DZ53" s="63">
        <f t="shared" si="30"/>
        <v>-1.4396373744151878</v>
      </c>
      <c r="EA53" s="63">
        <f t="shared" si="31"/>
        <v>-0.40874095597301197</v>
      </c>
      <c r="EB53" s="63">
        <f t="shared" si="32"/>
        <v>2.6792169543740769</v>
      </c>
      <c r="EC53" s="63"/>
      <c r="ED53" s="81">
        <f>+'Infla Interanual PondENGHO'!CI54</f>
        <v>2.6792169543740529E-2</v>
      </c>
      <c r="EE53" s="55">
        <f t="shared" si="78"/>
        <v>2.6792169543740529</v>
      </c>
    </row>
    <row r="54" spans="1:148" x14ac:dyDescent="0.2">
      <c r="A54" s="61">
        <f>+'Indice PondENGHO'!A53</f>
        <v>44256</v>
      </c>
      <c r="B54" s="55">
        <f>+'Indice PondENGHO'!B53</f>
        <v>3</v>
      </c>
      <c r="C54" s="55">
        <f>+'Indice PondENGHO'!C53</f>
        <v>2021</v>
      </c>
      <c r="D54" s="62">
        <f>+'Indice PondENGHO'!BL53</f>
        <v>440.16921997070313</v>
      </c>
      <c r="E54" s="62">
        <f>+'Indice PondENGHO'!BM53</f>
        <v>436.80868530273438</v>
      </c>
      <c r="F54" s="62">
        <f>+'Indice PondENGHO'!BN53</f>
        <v>436.24139404296875</v>
      </c>
      <c r="G54" s="62">
        <f>+'Indice PondENGHO'!BO53</f>
        <v>434.4600830078125</v>
      </c>
      <c r="H54" s="62">
        <f>+'Indice PondENGHO'!BP53</f>
        <v>430.59341430664063</v>
      </c>
      <c r="I54" s="62">
        <f>+'Indice PondENGHO'!CD53</f>
        <v>434.58773803710938</v>
      </c>
      <c r="K54" s="63">
        <f t="shared" si="33"/>
        <v>5.3852887334981938</v>
      </c>
      <c r="L54" s="63">
        <f t="shared" si="34"/>
        <v>6.6987883987659815</v>
      </c>
      <c r="M54" s="63">
        <f t="shared" si="35"/>
        <v>7.5853734324395665</v>
      </c>
      <c r="N54" s="63">
        <f t="shared" si="36"/>
        <v>9.4833606462236233</v>
      </c>
      <c r="O54" s="63">
        <f t="shared" si="37"/>
        <v>13.483929813743888</v>
      </c>
      <c r="P54" s="63">
        <f t="shared" si="38"/>
        <v>42.636741024671252</v>
      </c>
      <c r="Q54" s="63">
        <f t="shared" si="39"/>
        <v>42.636881593999391</v>
      </c>
      <c r="S54" s="62">
        <f>+'Indice PondENGHO'!D53</f>
        <v>458.7720947265625</v>
      </c>
      <c r="T54" s="62">
        <f>+'Indice PondENGHO'!P53</f>
        <v>456.05941772460938</v>
      </c>
      <c r="U54" s="62">
        <f>+'Indice PondENGHO'!AB53</f>
        <v>454.3536376953125</v>
      </c>
      <c r="V54" s="62">
        <f>+'Indice PondENGHO'!AN53</f>
        <v>452.72930908203125</v>
      </c>
      <c r="W54" s="62">
        <f>+'Indice PondENGHO'!AZ53</f>
        <v>449.83029174804688</v>
      </c>
      <c r="Y54" s="63">
        <f t="shared" si="40"/>
        <v>16.319647713776078</v>
      </c>
      <c r="Z54" s="63">
        <f t="shared" si="41"/>
        <v>12.92139406450619</v>
      </c>
      <c r="AA54" s="63">
        <f t="shared" si="42"/>
        <v>11.726507974112655</v>
      </c>
      <c r="AB54" s="63">
        <f t="shared" si="43"/>
        <v>9.672254438110123</v>
      </c>
      <c r="AC54" s="63">
        <f t="shared" si="44"/>
        <v>7.1042943247849539</v>
      </c>
      <c r="AE54" s="62">
        <f>+'Indice PondENGHO'!D53</f>
        <v>458.7720947265625</v>
      </c>
      <c r="AF54" s="62">
        <f>+'Indice PondENGHO'!E53</f>
        <v>364.66845703125</v>
      </c>
      <c r="AG54" s="62">
        <f>+'Indice PondENGHO'!F53</f>
        <v>437.44760131835938</v>
      </c>
      <c r="AH54" s="62">
        <f>+'Indice PondENGHO'!G53</f>
        <v>397.24288940429688</v>
      </c>
      <c r="AI54" s="62">
        <f>+'Indice PondENGHO'!H53</f>
        <v>445.77548217773438</v>
      </c>
      <c r="AJ54" s="62">
        <f>+'Indice PondENGHO'!I53</f>
        <v>483.04116821289063</v>
      </c>
      <c r="AK54" s="62">
        <f>+'Indice PondENGHO'!J53</f>
        <v>467.68978881835938</v>
      </c>
      <c r="AL54" s="62">
        <f>+'Indice PondENGHO'!K53</f>
        <v>427.50253295898438</v>
      </c>
      <c r="AM54" s="62">
        <f>+'Indice PondENGHO'!L53</f>
        <v>439.6407470703125</v>
      </c>
      <c r="AN54" s="62">
        <f>+'Indice PondENGHO'!M53</f>
        <v>362.31625366210938</v>
      </c>
      <c r="AO54" s="62">
        <f>+'Indice PondENGHO'!N53</f>
        <v>401.12579345703125</v>
      </c>
      <c r="AP54" s="62">
        <f>+'Indice PondENGHO'!O53</f>
        <v>392.60064697265625</v>
      </c>
      <c r="AQ54" s="62">
        <f t="shared" si="0"/>
        <v>440.16921997070313</v>
      </c>
      <c r="AR54" s="62"/>
      <c r="AS54" s="62">
        <f>+'Indice PondENGHO'!AZ53</f>
        <v>449.83029174804688</v>
      </c>
      <c r="AT54" s="62">
        <f>+'Indice PondENGHO'!BA53</f>
        <v>363.81219482421875</v>
      </c>
      <c r="AU54" s="62">
        <f>+'Indice PondENGHO'!BB53</f>
        <v>444.61196899414063</v>
      </c>
      <c r="AV54" s="62">
        <f>+'Indice PondENGHO'!BC53</f>
        <v>384.2977294921875</v>
      </c>
      <c r="AW54" s="62">
        <f>+'Indice PondENGHO'!BD53</f>
        <v>447.0498046875</v>
      </c>
      <c r="AX54" s="62">
        <f>+'Indice PondENGHO'!BE53</f>
        <v>464.16131591796875</v>
      </c>
      <c r="AY54" s="62">
        <f>+'Indice PondENGHO'!BF53</f>
        <v>462.31561279296875</v>
      </c>
      <c r="AZ54" s="62">
        <f>+'Indice PondENGHO'!BG53</f>
        <v>425.53762817382813</v>
      </c>
      <c r="BA54" s="62">
        <f>+'Indice PondENGHO'!BH53</f>
        <v>440.72915649414063</v>
      </c>
      <c r="BB54" s="62">
        <f>+'Indice PondENGHO'!BI53</f>
        <v>365.0772705078125</v>
      </c>
      <c r="BC54" s="62">
        <f>+'Indice PondENGHO'!BJ53</f>
        <v>395.6068115234375</v>
      </c>
      <c r="BD54" s="62">
        <f>+'Indice PondENGHO'!BK53</f>
        <v>390.15252685546875</v>
      </c>
      <c r="BE54" s="62">
        <f t="shared" si="1"/>
        <v>430.59341430664063</v>
      </c>
      <c r="BG54" s="63">
        <f t="shared" ref="BG54:BR54" si="128">+AE$1*(AE54-AE42)/$AQ42</f>
        <v>16.319647713776078</v>
      </c>
      <c r="BH54" s="63">
        <f t="shared" si="128"/>
        <v>0.77731972944347882</v>
      </c>
      <c r="BI54" s="63">
        <f t="shared" si="128"/>
        <v>4.6795761060154133</v>
      </c>
      <c r="BJ54" s="63">
        <f t="shared" si="128"/>
        <v>3.0963174385230503</v>
      </c>
      <c r="BK54" s="63">
        <f t="shared" si="128"/>
        <v>1.9513376572765215</v>
      </c>
      <c r="BL54" s="63">
        <f t="shared" si="128"/>
        <v>2.0010745406707859</v>
      </c>
      <c r="BM54" s="63">
        <f t="shared" si="128"/>
        <v>5.0515127671379876</v>
      </c>
      <c r="BN54" s="63">
        <f t="shared" si="128"/>
        <v>0.88100695771712001</v>
      </c>
      <c r="BO54" s="63">
        <f t="shared" si="128"/>
        <v>3.7426535765881153</v>
      </c>
      <c r="BP54" s="63">
        <f t="shared" si="128"/>
        <v>0.44982116215729728</v>
      </c>
      <c r="BQ54" s="63">
        <f t="shared" si="128"/>
        <v>1.7257665090622503</v>
      </c>
      <c r="BR54" s="63">
        <f t="shared" si="128"/>
        <v>0.97426583260164779</v>
      </c>
      <c r="BS54" s="63">
        <f t="shared" si="46"/>
        <v>41.650299990969756</v>
      </c>
      <c r="BT54" s="55">
        <f t="shared" si="47"/>
        <v>43.929993383006185</v>
      </c>
      <c r="BV54" s="63">
        <f t="shared" si="110"/>
        <v>7.1042943247849539</v>
      </c>
      <c r="BW54" s="63">
        <f t="shared" si="111"/>
        <v>0.63803460334182482</v>
      </c>
      <c r="BX54" s="63">
        <f t="shared" si="112"/>
        <v>3.6284513527730753</v>
      </c>
      <c r="BY54" s="63">
        <f t="shared" si="113"/>
        <v>3.0099281038863097</v>
      </c>
      <c r="BZ54" s="63">
        <f t="shared" si="114"/>
        <v>3.3138842155701833</v>
      </c>
      <c r="CA54" s="63">
        <f t="shared" si="115"/>
        <v>3.5015754426650547</v>
      </c>
      <c r="CB54" s="63">
        <f t="shared" si="116"/>
        <v>7.5412754076598452</v>
      </c>
      <c r="CC54" s="63">
        <f t="shared" si="117"/>
        <v>0.77735003149654858</v>
      </c>
      <c r="CD54" s="63">
        <f t="shared" si="118"/>
        <v>4.8541452193889221</v>
      </c>
      <c r="CE54" s="63">
        <f t="shared" si="119"/>
        <v>0.98091437779118718</v>
      </c>
      <c r="CF54" s="63">
        <f t="shared" si="120"/>
        <v>3.1524685650240523</v>
      </c>
      <c r="CG54" s="63">
        <f t="shared" si="121"/>
        <v>1.3687226090665978</v>
      </c>
      <c r="CH54" s="63">
        <f t="shared" si="48"/>
        <v>39.871044253448552</v>
      </c>
      <c r="CI54" s="55">
        <f t="shared" si="49"/>
        <v>41.889986647361411</v>
      </c>
      <c r="CK54" s="63">
        <f t="shared" si="50"/>
        <v>17.212889612670537</v>
      </c>
      <c r="CL54" s="63">
        <f t="shared" si="51"/>
        <v>0.81986565711017134</v>
      </c>
      <c r="CM54" s="63">
        <f t="shared" si="52"/>
        <v>4.9357086843816633</v>
      </c>
      <c r="CN54" s="63">
        <f t="shared" si="53"/>
        <v>3.2657917137570478</v>
      </c>
      <c r="CO54" s="63">
        <f t="shared" si="54"/>
        <v>2.0581424477315626</v>
      </c>
      <c r="CP54" s="63">
        <f t="shared" si="55"/>
        <v>2.1106016367139975</v>
      </c>
      <c r="CQ54" s="63">
        <f t="shared" si="56"/>
        <v>5.3280029791539611</v>
      </c>
      <c r="CR54" s="63">
        <f t="shared" si="57"/>
        <v>0.92922811675514105</v>
      </c>
      <c r="CS54" s="63">
        <f t="shared" si="58"/>
        <v>3.9475045051307496</v>
      </c>
      <c r="CT54" s="63">
        <f t="shared" si="59"/>
        <v>0.47444173706769327</v>
      </c>
      <c r="CU54" s="63">
        <f t="shared" si="60"/>
        <v>1.820224856487358</v>
      </c>
      <c r="CV54" s="63">
        <f t="shared" si="61"/>
        <v>1.0275914360462901</v>
      </c>
      <c r="CW54" s="63">
        <f t="shared" si="62"/>
        <v>43.929993383006178</v>
      </c>
      <c r="CX54" s="63"/>
      <c r="CY54" s="63"/>
      <c r="CZ54" s="63">
        <f t="shared" si="63"/>
        <v>7.4640331091510621</v>
      </c>
      <c r="DA54" s="63">
        <f t="shared" si="64"/>
        <v>0.67034263874921862</v>
      </c>
      <c r="DB54" s="63">
        <f t="shared" si="65"/>
        <v>3.8121845455582228</v>
      </c>
      <c r="DC54" s="63">
        <f t="shared" si="66"/>
        <v>3.1623412539642692</v>
      </c>
      <c r="DD54" s="63">
        <f t="shared" si="67"/>
        <v>3.4816887327732817</v>
      </c>
      <c r="DE54" s="63">
        <f t="shared" si="68"/>
        <v>3.6788840444097706</v>
      </c>
      <c r="DF54" s="63">
        <f t="shared" si="69"/>
        <v>7.9231415190140781</v>
      </c>
      <c r="DG54" s="63">
        <f t="shared" si="70"/>
        <v>0.8167125554254806</v>
      </c>
      <c r="DH54" s="63">
        <f t="shared" si="71"/>
        <v>5.099943636589547</v>
      </c>
      <c r="DI54" s="63">
        <f t="shared" si="72"/>
        <v>1.0305847503435688</v>
      </c>
      <c r="DJ54" s="63">
        <f t="shared" si="73"/>
        <v>3.3120995089979912</v>
      </c>
      <c r="DK54" s="63">
        <f t="shared" si="74"/>
        <v>1.4380303523849225</v>
      </c>
      <c r="DL54" s="63">
        <f t="shared" si="75"/>
        <v>41.889986647361411</v>
      </c>
      <c r="DM54" s="63">
        <f t="shared" si="76"/>
        <v>41.889986647361411</v>
      </c>
      <c r="DN54" s="63"/>
      <c r="DO54" s="61">
        <f t="shared" si="2"/>
        <v>44256</v>
      </c>
      <c r="DP54" s="63">
        <f t="shared" si="77"/>
        <v>9.748856503519475</v>
      </c>
      <c r="DQ54" s="63">
        <f t="shared" si="21"/>
        <v>0.14952301836095272</v>
      </c>
      <c r="DR54" s="63">
        <f t="shared" si="22"/>
        <v>1.1235241388234405</v>
      </c>
      <c r="DS54" s="63">
        <f t="shared" si="23"/>
        <v>0.10345045979277856</v>
      </c>
      <c r="DT54" s="63">
        <f t="shared" si="24"/>
        <v>-1.4235462850417191</v>
      </c>
      <c r="DU54" s="63">
        <f t="shared" si="25"/>
        <v>-1.5682824076957731</v>
      </c>
      <c r="DV54" s="63">
        <f t="shared" si="26"/>
        <v>-2.595138539860117</v>
      </c>
      <c r="DW54" s="63">
        <f t="shared" si="27"/>
        <v>0.11251556132966045</v>
      </c>
      <c r="DX54" s="63">
        <f t="shared" si="28"/>
        <v>-1.1524391314587974</v>
      </c>
      <c r="DY54" s="63">
        <f t="shared" si="29"/>
        <v>-0.55614301327587556</v>
      </c>
      <c r="DZ54" s="63">
        <f t="shared" si="30"/>
        <v>-1.4918746525106332</v>
      </c>
      <c r="EA54" s="63">
        <f t="shared" si="31"/>
        <v>-0.41043891633863239</v>
      </c>
      <c r="EB54" s="63">
        <f t="shared" si="32"/>
        <v>2.0400067356447664</v>
      </c>
      <c r="EC54" s="63"/>
      <c r="ED54" s="81">
        <f>+'Infla Interanual PondENGHO'!CI55</f>
        <v>2.0400067356447726E-2</v>
      </c>
      <c r="EE54" s="55">
        <f t="shared" si="78"/>
        <v>2.0400067356447726</v>
      </c>
    </row>
    <row r="55" spans="1:148" x14ac:dyDescent="0.2">
      <c r="A55" s="61">
        <f>+'Indice PondENGHO'!A54</f>
        <v>44287</v>
      </c>
      <c r="B55" s="55">
        <f>+'Indice PondENGHO'!B54</f>
        <v>4</v>
      </c>
      <c r="C55" s="55">
        <f>+'Indice PondENGHO'!C54</f>
        <v>2021</v>
      </c>
      <c r="D55" s="62">
        <f>+'Indice PondENGHO'!BL54</f>
        <v>458.13198852539063</v>
      </c>
      <c r="E55" s="62">
        <f>+'Indice PondENGHO'!BM54</f>
        <v>454.65066528320313</v>
      </c>
      <c r="F55" s="62">
        <f>+'Indice PondENGHO'!BN54</f>
        <v>453.92013549804688</v>
      </c>
      <c r="G55" s="62">
        <f>+'Indice PondENGHO'!BO54</f>
        <v>452.15521240234375</v>
      </c>
      <c r="H55" s="62">
        <f>+'Indice PondENGHO'!BP54</f>
        <v>448.05133056640625</v>
      </c>
      <c r="I55" s="62">
        <f>+'Indice PondENGHO'!CD54</f>
        <v>452.25885009765625</v>
      </c>
      <c r="K55" s="63">
        <f t="shared" si="33"/>
        <v>5.7824061254630985</v>
      </c>
      <c r="L55" s="63">
        <f t="shared" si="34"/>
        <v>7.2417170092143994</v>
      </c>
      <c r="M55" s="63">
        <f t="shared" si="35"/>
        <v>8.2156309797467202</v>
      </c>
      <c r="N55" s="63">
        <f t="shared" si="36"/>
        <v>10.306247348587181</v>
      </c>
      <c r="O55" s="63">
        <f t="shared" si="37"/>
        <v>14.698601595870045</v>
      </c>
      <c r="P55" s="63">
        <f t="shared" si="38"/>
        <v>46.244603058881445</v>
      </c>
      <c r="Q55" s="63">
        <f t="shared" si="39"/>
        <v>46.244734141042173</v>
      </c>
      <c r="S55" s="62">
        <f>+'Indice PondENGHO'!D54</f>
        <v>479.0819091796875</v>
      </c>
      <c r="T55" s="62">
        <f>+'Indice PondENGHO'!P54</f>
        <v>476.68865966796875</v>
      </c>
      <c r="U55" s="62">
        <f>+'Indice PondENGHO'!AB54</f>
        <v>475.156005859375</v>
      </c>
      <c r="V55" s="62">
        <f>+'Indice PondENGHO'!AN54</f>
        <v>473.62350463867188</v>
      </c>
      <c r="W55" s="62">
        <f>+'Indice PondENGHO'!AZ54</f>
        <v>470.89605712890625</v>
      </c>
      <c r="Y55" s="63">
        <f t="shared" si="40"/>
        <v>16.989212135713977</v>
      </c>
      <c r="Z55" s="63">
        <f t="shared" si="41"/>
        <v>13.555248275847044</v>
      </c>
      <c r="AA55" s="63">
        <f t="shared" si="42"/>
        <v>12.357803739847856</v>
      </c>
      <c r="AB55" s="63">
        <f t="shared" si="43"/>
        <v>10.237015157063761</v>
      </c>
      <c r="AC55" s="63">
        <f t="shared" si="44"/>
        <v>7.5601415536050274</v>
      </c>
      <c r="AE55" s="62">
        <f>+'Indice PondENGHO'!D54</f>
        <v>479.0819091796875</v>
      </c>
      <c r="AF55" s="62">
        <f>+'Indice PondENGHO'!E54</f>
        <v>380.88339233398438</v>
      </c>
      <c r="AG55" s="62">
        <f>+'Indice PondENGHO'!F54</f>
        <v>455.947998046875</v>
      </c>
      <c r="AH55" s="62">
        <f>+'Indice PondENGHO'!G54</f>
        <v>411.35382080078125</v>
      </c>
      <c r="AI55" s="62">
        <f>+'Indice PondENGHO'!H54</f>
        <v>464.89767456054688</v>
      </c>
      <c r="AJ55" s="62">
        <f>+'Indice PondENGHO'!I54</f>
        <v>500.69296264648438</v>
      </c>
      <c r="AK55" s="62">
        <f>+'Indice PondENGHO'!J54</f>
        <v>494.46072387695313</v>
      </c>
      <c r="AL55" s="62">
        <f>+'Indice PondENGHO'!K54</f>
        <v>431.83538818359375</v>
      </c>
      <c r="AM55" s="62">
        <f>+'Indice PondENGHO'!L54</f>
        <v>446.77532958984375</v>
      </c>
      <c r="AN55" s="62">
        <f>+'Indice PondENGHO'!M54</f>
        <v>376.7410888671875</v>
      </c>
      <c r="AO55" s="62">
        <f>+'Indice PondENGHO'!N54</f>
        <v>416.85638427734375</v>
      </c>
      <c r="AP55" s="62">
        <f>+'Indice PondENGHO'!O54</f>
        <v>407.35943603515625</v>
      </c>
      <c r="AQ55" s="62">
        <f t="shared" si="0"/>
        <v>458.13198852539063</v>
      </c>
      <c r="AR55" s="62"/>
      <c r="AS55" s="62">
        <f>+'Indice PondENGHO'!AZ54</f>
        <v>470.89605712890625</v>
      </c>
      <c r="AT55" s="62">
        <f>+'Indice PondENGHO'!BA54</f>
        <v>380.02529907226563</v>
      </c>
      <c r="AU55" s="62">
        <f>+'Indice PondENGHO'!BB54</f>
        <v>462.14288330078125</v>
      </c>
      <c r="AV55" s="62">
        <f>+'Indice PondENGHO'!BC54</f>
        <v>398.06710815429688</v>
      </c>
      <c r="AW55" s="62">
        <f>+'Indice PondENGHO'!BD54</f>
        <v>468.3116455078125</v>
      </c>
      <c r="AX55" s="62">
        <f>+'Indice PondENGHO'!BE54</f>
        <v>481.73928833007813</v>
      </c>
      <c r="AY55" s="62">
        <f>+'Indice PondENGHO'!BF54</f>
        <v>488.15469360351563</v>
      </c>
      <c r="AZ55" s="62">
        <f>+'Indice PondENGHO'!BG54</f>
        <v>429.14251708984375</v>
      </c>
      <c r="BA55" s="62">
        <f>+'Indice PondENGHO'!BH54</f>
        <v>448.61825561523438</v>
      </c>
      <c r="BB55" s="62">
        <f>+'Indice PondENGHO'!BI54</f>
        <v>379.87872314453125</v>
      </c>
      <c r="BC55" s="62">
        <f>+'Indice PondENGHO'!BJ54</f>
        <v>410.34124755859375</v>
      </c>
      <c r="BD55" s="62">
        <f>+'Indice PondENGHO'!BK54</f>
        <v>404.781494140625</v>
      </c>
      <c r="BE55" s="62">
        <f t="shared" si="1"/>
        <v>448.05133056640625</v>
      </c>
      <c r="BG55" s="63">
        <f t="shared" ref="BG55:BR55" si="129">+AE$1*(AE55-AE43)/$AQ43</f>
        <v>16.989212135713977</v>
      </c>
      <c r="BH55" s="63">
        <f t="shared" si="129"/>
        <v>0.8353701033055333</v>
      </c>
      <c r="BI55" s="63">
        <f t="shared" si="129"/>
        <v>5.0767134679279389</v>
      </c>
      <c r="BJ55" s="63">
        <f t="shared" si="129"/>
        <v>3.6696582740881749</v>
      </c>
      <c r="BK55" s="63">
        <f t="shared" si="129"/>
        <v>2.103714045526361</v>
      </c>
      <c r="BL55" s="63">
        <f t="shared" si="129"/>
        <v>2.1384589646457135</v>
      </c>
      <c r="BM55" s="63">
        <f t="shared" si="129"/>
        <v>5.7218616772653421</v>
      </c>
      <c r="BN55" s="63">
        <f t="shared" si="129"/>
        <v>1.1662938228348771</v>
      </c>
      <c r="BO55" s="63">
        <f t="shared" si="129"/>
        <v>3.6741302605029174</v>
      </c>
      <c r="BP55" s="63">
        <f t="shared" si="129"/>
        <v>0.51651328489305892</v>
      </c>
      <c r="BQ55" s="63">
        <f t="shared" si="129"/>
        <v>1.8483589830971823</v>
      </c>
      <c r="BR55" s="63">
        <f t="shared" si="129"/>
        <v>1.1157453211643649</v>
      </c>
      <c r="BS55" s="63">
        <f t="shared" si="46"/>
        <v>44.856030340965447</v>
      </c>
      <c r="BT55" s="55">
        <f t="shared" si="47"/>
        <v>46.971243228849005</v>
      </c>
      <c r="BV55" s="63">
        <f t="shared" si="110"/>
        <v>7.5601415536050274</v>
      </c>
      <c r="BW55" s="63">
        <f t="shared" si="111"/>
        <v>0.6918303660269669</v>
      </c>
      <c r="BX55" s="63">
        <f t="shared" si="112"/>
        <v>3.9546388890902979</v>
      </c>
      <c r="BY55" s="63">
        <f t="shared" si="113"/>
        <v>3.6249277767350856</v>
      </c>
      <c r="BZ55" s="63">
        <f t="shared" si="114"/>
        <v>3.6539959756373164</v>
      </c>
      <c r="CA55" s="63">
        <f t="shared" si="115"/>
        <v>3.8239381678830422</v>
      </c>
      <c r="CB55" s="63">
        <f t="shared" si="116"/>
        <v>8.538977604877978</v>
      </c>
      <c r="CC55" s="63">
        <f t="shared" si="117"/>
        <v>1.0222954317899617</v>
      </c>
      <c r="CD55" s="63">
        <f t="shared" si="118"/>
        <v>4.8153558348317747</v>
      </c>
      <c r="CE55" s="63">
        <f t="shared" si="119"/>
        <v>1.1640039180027184</v>
      </c>
      <c r="CF55" s="63">
        <f t="shared" si="120"/>
        <v>3.3982342119094029</v>
      </c>
      <c r="CG55" s="63">
        <f t="shared" si="121"/>
        <v>1.5870240391211348</v>
      </c>
      <c r="CH55" s="63">
        <f t="shared" si="48"/>
        <v>43.835363769510707</v>
      </c>
      <c r="CI55" s="55">
        <f t="shared" si="49"/>
        <v>45.755572353178152</v>
      </c>
      <c r="CK55" s="63">
        <f t="shared" si="50"/>
        <v>17.790348575815568</v>
      </c>
      <c r="CL55" s="63">
        <f t="shared" si="51"/>
        <v>0.87476247920757022</v>
      </c>
      <c r="CM55" s="63">
        <f t="shared" si="52"/>
        <v>5.3161089220915736</v>
      </c>
      <c r="CN55" s="63">
        <f t="shared" si="53"/>
        <v>3.8427032006337809</v>
      </c>
      <c r="CO55" s="63">
        <f t="shared" si="54"/>
        <v>2.2029159371715781</v>
      </c>
      <c r="CP55" s="63">
        <f t="shared" si="55"/>
        <v>2.2392992736932524</v>
      </c>
      <c r="CQ55" s="63">
        <f t="shared" si="56"/>
        <v>5.9916794803665105</v>
      </c>
      <c r="CR55" s="63">
        <f t="shared" si="57"/>
        <v>1.2212911042788022</v>
      </c>
      <c r="CS55" s="63">
        <f t="shared" si="58"/>
        <v>3.8473860662374975</v>
      </c>
      <c r="CT55" s="63">
        <f t="shared" si="59"/>
        <v>0.54086977717880391</v>
      </c>
      <c r="CU55" s="63">
        <f t="shared" si="60"/>
        <v>1.9355194543373655</v>
      </c>
      <c r="CV55" s="63">
        <f t="shared" si="61"/>
        <v>1.1683589578366966</v>
      </c>
      <c r="CW55" s="63">
        <f t="shared" si="62"/>
        <v>46.971243228849012</v>
      </c>
      <c r="CX55" s="63"/>
      <c r="CY55" s="63"/>
      <c r="CZ55" s="63">
        <f t="shared" si="63"/>
        <v>7.8913136360657763</v>
      </c>
      <c r="DA55" s="63">
        <f t="shared" si="64"/>
        <v>0.72213600268762967</v>
      </c>
      <c r="DB55" s="63">
        <f t="shared" si="65"/>
        <v>4.127871888366057</v>
      </c>
      <c r="DC55" s="63">
        <f t="shared" si="66"/>
        <v>3.7837177771708217</v>
      </c>
      <c r="DD55" s="63">
        <f t="shared" si="67"/>
        <v>3.8140593088401151</v>
      </c>
      <c r="DE55" s="63">
        <f t="shared" si="68"/>
        <v>3.9914458206537891</v>
      </c>
      <c r="DF55" s="63">
        <f t="shared" si="69"/>
        <v>8.9130276111433595</v>
      </c>
      <c r="DG55" s="63">
        <f t="shared" si="70"/>
        <v>1.0670770942278236</v>
      </c>
      <c r="DH55" s="63">
        <f t="shared" si="71"/>
        <v>5.026292549217807</v>
      </c>
      <c r="DI55" s="63">
        <f t="shared" si="72"/>
        <v>1.2149931222106227</v>
      </c>
      <c r="DJ55" s="63">
        <f t="shared" si="73"/>
        <v>3.547093898287994</v>
      </c>
      <c r="DK55" s="63">
        <f t="shared" si="74"/>
        <v>1.656543644306357</v>
      </c>
      <c r="DL55" s="63">
        <f t="shared" si="75"/>
        <v>45.75557235317816</v>
      </c>
      <c r="DM55" s="63">
        <f t="shared" si="76"/>
        <v>45.755572353178152</v>
      </c>
      <c r="DN55" s="63"/>
      <c r="DO55" s="61">
        <f t="shared" si="2"/>
        <v>44287</v>
      </c>
      <c r="DP55" s="63">
        <f t="shared" si="77"/>
        <v>9.8990349397497912</v>
      </c>
      <c r="DQ55" s="63">
        <f t="shared" si="21"/>
        <v>0.15262647651994055</v>
      </c>
      <c r="DR55" s="63">
        <f t="shared" si="22"/>
        <v>1.1882370337255166</v>
      </c>
      <c r="DS55" s="63">
        <f t="shared" si="23"/>
        <v>5.8985423462959208E-2</v>
      </c>
      <c r="DT55" s="63">
        <f t="shared" si="24"/>
        <v>-1.611143371668537</v>
      </c>
      <c r="DU55" s="63">
        <f t="shared" si="25"/>
        <v>-1.7521465469605366</v>
      </c>
      <c r="DV55" s="63">
        <f t="shared" si="26"/>
        <v>-2.921348130776849</v>
      </c>
      <c r="DW55" s="63">
        <f t="shared" si="27"/>
        <v>0.15421401005097857</v>
      </c>
      <c r="DX55" s="63">
        <f t="shared" si="28"/>
        <v>-1.1789064829803095</v>
      </c>
      <c r="DY55" s="63">
        <f t="shared" si="29"/>
        <v>-0.67412334503181881</v>
      </c>
      <c r="DZ55" s="63">
        <f t="shared" si="30"/>
        <v>-1.6115744439506285</v>
      </c>
      <c r="EA55" s="63">
        <f t="shared" si="31"/>
        <v>-0.4881846864696604</v>
      </c>
      <c r="EB55" s="63">
        <f t="shared" si="32"/>
        <v>1.2156708756708525</v>
      </c>
      <c r="EC55" s="63"/>
      <c r="ED55" s="81">
        <f>+'Infla Interanual PondENGHO'!CI56</f>
        <v>1.215670875670849E-2</v>
      </c>
      <c r="EE55" s="55">
        <f t="shared" si="78"/>
        <v>1.215670875670849</v>
      </c>
    </row>
    <row r="56" spans="1:148" x14ac:dyDescent="0.2">
      <c r="A56" s="61">
        <f>+'Indice PondENGHO'!A55</f>
        <v>44317</v>
      </c>
      <c r="B56" s="55">
        <f>+'Indice PondENGHO'!B55</f>
        <v>5</v>
      </c>
      <c r="C56" s="55">
        <f>+'Indice PondENGHO'!C55</f>
        <v>2021</v>
      </c>
      <c r="D56" s="62">
        <f>+'Indice PondENGHO'!BL55</f>
        <v>474.6748046875</v>
      </c>
      <c r="E56" s="62">
        <f>+'Indice PondENGHO'!BM55</f>
        <v>471.17938232421875</v>
      </c>
      <c r="F56" s="62">
        <f>+'Indice PondENGHO'!BN55</f>
        <v>470.48284912109375</v>
      </c>
      <c r="G56" s="62">
        <f>+'Indice PondENGHO'!BO55</f>
        <v>468.99737548828125</v>
      </c>
      <c r="H56" s="62">
        <f>+'Indice PondENGHO'!BP55</f>
        <v>464.70806884765625</v>
      </c>
      <c r="I56" s="62">
        <f>+'Indice PondENGHO'!CD55</f>
        <v>468.90643310546875</v>
      </c>
      <c r="K56" s="63">
        <f t="shared" si="33"/>
        <v>6.0855211395893303</v>
      </c>
      <c r="L56" s="63">
        <f t="shared" si="34"/>
        <v>7.6351865875512557</v>
      </c>
      <c r="M56" s="63">
        <f t="shared" si="35"/>
        <v>8.6671271831950687</v>
      </c>
      <c r="N56" s="63">
        <f t="shared" si="36"/>
        <v>10.89762176574621</v>
      </c>
      <c r="O56" s="63">
        <f t="shared" si="37"/>
        <v>15.554547362800603</v>
      </c>
      <c r="P56" s="63">
        <f t="shared" si="38"/>
        <v>48.840004038882469</v>
      </c>
      <c r="Q56" s="63">
        <f t="shared" si="39"/>
        <v>48.84010770646394</v>
      </c>
      <c r="S56" s="62">
        <f>+'Indice PondENGHO'!D55</f>
        <v>497.93350219726563</v>
      </c>
      <c r="T56" s="62">
        <f>+'Indice PondENGHO'!P55</f>
        <v>495.51095581054688</v>
      </c>
      <c r="U56" s="62">
        <f>+'Indice PondENGHO'!AB55</f>
        <v>493.9188232421875</v>
      </c>
      <c r="V56" s="62">
        <f>+'Indice PondENGHO'!AN55</f>
        <v>492.28384399414063</v>
      </c>
      <c r="W56" s="62">
        <f>+'Indice PondENGHO'!AZ55</f>
        <v>489.40325927734375</v>
      </c>
      <c r="Y56" s="63">
        <f t="shared" si="40"/>
        <v>18.188318661277375</v>
      </c>
      <c r="Z56" s="63">
        <f t="shared" si="41"/>
        <v>14.525966835834575</v>
      </c>
      <c r="AA56" s="63">
        <f t="shared" si="42"/>
        <v>13.24114654155346</v>
      </c>
      <c r="AB56" s="63">
        <f t="shared" si="43"/>
        <v>10.968372323911426</v>
      </c>
      <c r="AC56" s="63">
        <f t="shared" si="44"/>
        <v>8.1102654412439712</v>
      </c>
      <c r="AE56" s="62">
        <f>+'Indice PondENGHO'!D55</f>
        <v>497.93350219726563</v>
      </c>
      <c r="AF56" s="62">
        <f>+'Indice PondENGHO'!E55</f>
        <v>389.21725463867188</v>
      </c>
      <c r="AG56" s="62">
        <f>+'Indice PondENGHO'!F55</f>
        <v>470.543701171875</v>
      </c>
      <c r="AH56" s="62">
        <f>+'Indice PondENGHO'!G55</f>
        <v>419.28738403320313</v>
      </c>
      <c r="AI56" s="62">
        <f>+'Indice PondENGHO'!H55</f>
        <v>476.53604125976563</v>
      </c>
      <c r="AJ56" s="62">
        <f>+'Indice PondENGHO'!I55</f>
        <v>523.95709228515625</v>
      </c>
      <c r="AK56" s="62">
        <f>+'Indice PondENGHO'!J55</f>
        <v>523.214111328125</v>
      </c>
      <c r="AL56" s="62">
        <f>+'Indice PondENGHO'!K55</f>
        <v>438.11398315429688</v>
      </c>
      <c r="AM56" s="62">
        <f>+'Indice PondENGHO'!L55</f>
        <v>460.43203735351563</v>
      </c>
      <c r="AN56" s="62">
        <f>+'Indice PondENGHO'!M55</f>
        <v>388.8336181640625</v>
      </c>
      <c r="AO56" s="62">
        <f>+'Indice PondENGHO'!N55</f>
        <v>432.5374755859375</v>
      </c>
      <c r="AP56" s="62">
        <f>+'Indice PondENGHO'!O55</f>
        <v>419.71261596679688</v>
      </c>
      <c r="AQ56" s="62">
        <f t="shared" si="0"/>
        <v>474.6748046875</v>
      </c>
      <c r="AR56" s="62"/>
      <c r="AS56" s="62">
        <f>+'Indice PondENGHO'!AZ55</f>
        <v>489.40325927734375</v>
      </c>
      <c r="AT56" s="62">
        <f>+'Indice PondENGHO'!BA55</f>
        <v>388.38226318359375</v>
      </c>
      <c r="AU56" s="62">
        <f>+'Indice PondENGHO'!BB55</f>
        <v>475.32388305664063</v>
      </c>
      <c r="AV56" s="62">
        <f>+'Indice PondENGHO'!BC55</f>
        <v>406.40194702148438</v>
      </c>
      <c r="AW56" s="62">
        <f>+'Indice PondENGHO'!BD55</f>
        <v>480.17156982421875</v>
      </c>
      <c r="AX56" s="62">
        <f>+'Indice PondENGHO'!BE55</f>
        <v>505.20175170898438</v>
      </c>
      <c r="AY56" s="62">
        <f>+'Indice PondENGHO'!BF55</f>
        <v>517.5155029296875</v>
      </c>
      <c r="AZ56" s="62">
        <f>+'Indice PondENGHO'!BG55</f>
        <v>435.2440185546875</v>
      </c>
      <c r="BA56" s="62">
        <f>+'Indice PondENGHO'!BH55</f>
        <v>462.81439208984375</v>
      </c>
      <c r="BB56" s="62">
        <f>+'Indice PondENGHO'!BI55</f>
        <v>394.13809204101563</v>
      </c>
      <c r="BC56" s="62">
        <f>+'Indice PondENGHO'!BJ55</f>
        <v>426.40097045898438</v>
      </c>
      <c r="BD56" s="62">
        <f>+'Indice PondENGHO'!BK55</f>
        <v>416.382568359375</v>
      </c>
      <c r="BE56" s="62">
        <f t="shared" si="1"/>
        <v>464.70806884765625</v>
      </c>
      <c r="BG56" s="63">
        <f t="shared" ref="BG56:BR56" si="130">+AE$1*(AE56-AE44)/$AQ44</f>
        <v>18.188318661277375</v>
      </c>
      <c r="BH56" s="63">
        <f t="shared" si="130"/>
        <v>0.86734430400029172</v>
      </c>
      <c r="BI56" s="63">
        <f t="shared" si="130"/>
        <v>4.9037183758352629</v>
      </c>
      <c r="BJ56" s="63">
        <f t="shared" si="130"/>
        <v>3.9342778481898701</v>
      </c>
      <c r="BK56" s="63">
        <f t="shared" si="130"/>
        <v>2.0922915695887809</v>
      </c>
      <c r="BL56" s="63">
        <f t="shared" si="130"/>
        <v>2.3523446723575074</v>
      </c>
      <c r="BM56" s="63">
        <f t="shared" si="130"/>
        <v>6.4312195550827749</v>
      </c>
      <c r="BN56" s="63">
        <f t="shared" si="130"/>
        <v>1.1945550971121897</v>
      </c>
      <c r="BO56" s="63">
        <f t="shared" si="130"/>
        <v>3.73856711200624</v>
      </c>
      <c r="BP56" s="63">
        <f t="shared" si="130"/>
        <v>0.56100193166998347</v>
      </c>
      <c r="BQ56" s="63">
        <f t="shared" si="130"/>
        <v>1.9670934802840654</v>
      </c>
      <c r="BR56" s="63">
        <f t="shared" si="130"/>
        <v>1.1651147282595553</v>
      </c>
      <c r="BS56" s="63">
        <f t="shared" si="46"/>
        <v>47.395847335663895</v>
      </c>
      <c r="BT56" s="55">
        <f t="shared" si="47"/>
        <v>49.411274692880738</v>
      </c>
      <c r="BV56" s="63">
        <f t="shared" si="110"/>
        <v>8.1102654412439712</v>
      </c>
      <c r="BW56" s="63">
        <f t="shared" si="111"/>
        <v>0.71822397181752262</v>
      </c>
      <c r="BX56" s="63">
        <f t="shared" si="112"/>
        <v>3.7414222909184311</v>
      </c>
      <c r="BY56" s="63">
        <f t="shared" si="113"/>
        <v>3.9334635948729395</v>
      </c>
      <c r="BZ56" s="63">
        <f t="shared" si="114"/>
        <v>3.6494942319186823</v>
      </c>
      <c r="CA56" s="63">
        <f t="shared" si="115"/>
        <v>4.2715683476494535</v>
      </c>
      <c r="CB56" s="63">
        <f t="shared" si="116"/>
        <v>9.6955948492215605</v>
      </c>
      <c r="CC56" s="63">
        <f t="shared" si="117"/>
        <v>1.0567229227038075</v>
      </c>
      <c r="CD56" s="63">
        <f t="shared" si="118"/>
        <v>4.9266283034946081</v>
      </c>
      <c r="CE56" s="63">
        <f t="shared" si="119"/>
        <v>1.3172416239199021</v>
      </c>
      <c r="CF56" s="63">
        <f t="shared" si="120"/>
        <v>3.6409666622299706</v>
      </c>
      <c r="CG56" s="63">
        <f t="shared" si="121"/>
        <v>1.6432965297338349</v>
      </c>
      <c r="CH56" s="63">
        <f t="shared" si="48"/>
        <v>46.70488876972469</v>
      </c>
      <c r="CI56" s="55">
        <f t="shared" si="49"/>
        <v>48.432373514670225</v>
      </c>
      <c r="CK56" s="63">
        <f t="shared" si="50"/>
        <v>18.961745808852235</v>
      </c>
      <c r="CL56" s="63">
        <f t="shared" si="51"/>
        <v>0.90422663729899455</v>
      </c>
      <c r="CM56" s="63">
        <f t="shared" si="52"/>
        <v>5.1122406140126282</v>
      </c>
      <c r="CN56" s="63">
        <f t="shared" si="53"/>
        <v>4.1015762857508244</v>
      </c>
      <c r="CO56" s="63">
        <f t="shared" si="54"/>
        <v>2.1812626905977379</v>
      </c>
      <c r="CP56" s="63">
        <f t="shared" si="55"/>
        <v>2.4523741068498657</v>
      </c>
      <c r="CQ56" s="63">
        <f t="shared" si="56"/>
        <v>6.7046961687570805</v>
      </c>
      <c r="CR56" s="63">
        <f t="shared" si="57"/>
        <v>1.2453515098310552</v>
      </c>
      <c r="CS56" s="63">
        <f t="shared" si="58"/>
        <v>3.8975432851921727</v>
      </c>
      <c r="CT56" s="63">
        <f t="shared" si="59"/>
        <v>0.58485757945557326</v>
      </c>
      <c r="CU56" s="63">
        <f t="shared" si="60"/>
        <v>2.0507407666441977</v>
      </c>
      <c r="CV56" s="63">
        <f t="shared" si="61"/>
        <v>1.2146592396383744</v>
      </c>
      <c r="CW56" s="63">
        <f t="shared" si="62"/>
        <v>49.411274692880731</v>
      </c>
      <c r="CX56" s="63"/>
      <c r="CY56" s="63"/>
      <c r="CZ56" s="63">
        <f t="shared" si="63"/>
        <v>8.410241743431202</v>
      </c>
      <c r="DA56" s="63">
        <f t="shared" si="64"/>
        <v>0.74478909138961391</v>
      </c>
      <c r="DB56" s="63">
        <f t="shared" si="65"/>
        <v>3.8798071603017497</v>
      </c>
      <c r="DC56" s="63">
        <f t="shared" si="66"/>
        <v>4.078951541294221</v>
      </c>
      <c r="DD56" s="63">
        <f t="shared" si="67"/>
        <v>3.7844789364854758</v>
      </c>
      <c r="DE56" s="63">
        <f t="shared" si="68"/>
        <v>4.4295618543664625</v>
      </c>
      <c r="DF56" s="63">
        <f t="shared" si="69"/>
        <v>10.054208104415949</v>
      </c>
      <c r="DG56" s="63">
        <f t="shared" si="70"/>
        <v>1.0958081828701567</v>
      </c>
      <c r="DH56" s="63">
        <f t="shared" si="71"/>
        <v>5.1088506674159779</v>
      </c>
      <c r="DI56" s="63">
        <f t="shared" si="72"/>
        <v>1.3659627507798371</v>
      </c>
      <c r="DJ56" s="63">
        <f t="shared" si="73"/>
        <v>3.7756359555638772</v>
      </c>
      <c r="DK56" s="63">
        <f t="shared" si="74"/>
        <v>1.7040775263556982</v>
      </c>
      <c r="DL56" s="63">
        <f t="shared" si="75"/>
        <v>48.432373514670218</v>
      </c>
      <c r="DM56" s="63">
        <f t="shared" si="76"/>
        <v>48.432373514670225</v>
      </c>
      <c r="DN56" s="63"/>
      <c r="DO56" s="61">
        <f t="shared" si="2"/>
        <v>44317</v>
      </c>
      <c r="DP56" s="63">
        <f t="shared" si="77"/>
        <v>10.551504065421033</v>
      </c>
      <c r="DQ56" s="63">
        <f t="shared" si="21"/>
        <v>0.15943754590938064</v>
      </c>
      <c r="DR56" s="63">
        <f t="shared" si="22"/>
        <v>1.2324334537108785</v>
      </c>
      <c r="DS56" s="63">
        <f t="shared" si="23"/>
        <v>2.2624744456603452E-2</v>
      </c>
      <c r="DT56" s="63">
        <f t="shared" si="24"/>
        <v>-1.6032162458877379</v>
      </c>
      <c r="DU56" s="63">
        <f t="shared" si="25"/>
        <v>-1.9771877475165969</v>
      </c>
      <c r="DV56" s="63">
        <f t="shared" si="26"/>
        <v>-3.3495119356588683</v>
      </c>
      <c r="DW56" s="63">
        <f t="shared" si="27"/>
        <v>0.14954332696089856</v>
      </c>
      <c r="DX56" s="63">
        <f t="shared" si="28"/>
        <v>-1.2113073822238052</v>
      </c>
      <c r="DY56" s="63">
        <f t="shared" si="29"/>
        <v>-0.78110517132426383</v>
      </c>
      <c r="DZ56" s="63">
        <f t="shared" si="30"/>
        <v>-1.7248951889196795</v>
      </c>
      <c r="EA56" s="63">
        <f t="shared" si="31"/>
        <v>-0.48941828671732379</v>
      </c>
      <c r="EB56" s="63">
        <f t="shared" si="32"/>
        <v>0.97890117821051348</v>
      </c>
      <c r="EC56" s="63"/>
      <c r="ED56" s="81">
        <f>+'Infla Interanual PondENGHO'!CI57</f>
        <v>9.789011782105117E-3</v>
      </c>
      <c r="EE56" s="55">
        <f t="shared" si="78"/>
        <v>0.9789011782105117</v>
      </c>
    </row>
    <row r="57" spans="1:148" x14ac:dyDescent="0.2">
      <c r="A57" s="61">
        <f>+'Indice PondENGHO'!A56</f>
        <v>44348</v>
      </c>
      <c r="B57" s="55">
        <f>+'Indice PondENGHO'!B56</f>
        <v>6</v>
      </c>
      <c r="C57" s="55">
        <f>+'Indice PondENGHO'!C56</f>
        <v>2021</v>
      </c>
      <c r="D57" s="62">
        <f>+'Indice PondENGHO'!BL56</f>
        <v>491.06332397460938</v>
      </c>
      <c r="E57" s="62">
        <f>+'Indice PondENGHO'!BM56</f>
        <v>487.35128784179688</v>
      </c>
      <c r="F57" s="62">
        <f>+'Indice PondENGHO'!BN56</f>
        <v>486.51348876953125</v>
      </c>
      <c r="G57" s="62">
        <f>+'Indice PondENGHO'!BO56</f>
        <v>484.65347290039063</v>
      </c>
      <c r="H57" s="62">
        <f>+'Indice PondENGHO'!BP56</f>
        <v>479.72665405273438</v>
      </c>
      <c r="I57" s="62">
        <f>+'Indice PondENGHO'!CD56</f>
        <v>484.59237670898438</v>
      </c>
      <c r="K57" s="63">
        <f t="shared" si="33"/>
        <v>6.2777542763764096</v>
      </c>
      <c r="L57" s="63">
        <f t="shared" si="34"/>
        <v>7.8758818402713144</v>
      </c>
      <c r="M57" s="63">
        <f t="shared" si="35"/>
        <v>8.9322580846695754</v>
      </c>
      <c r="N57" s="63">
        <f t="shared" si="36"/>
        <v>11.209881212857129</v>
      </c>
      <c r="O57" s="63">
        <f t="shared" si="37"/>
        <v>15.951597868082303</v>
      </c>
      <c r="P57" s="63">
        <f t="shared" si="38"/>
        <v>50.247373282256731</v>
      </c>
      <c r="Q57" s="63">
        <f t="shared" si="39"/>
        <v>50.247524705633893</v>
      </c>
      <c r="S57" s="62">
        <f>+'Indice PondENGHO'!D56</f>
        <v>516.4791259765625</v>
      </c>
      <c r="T57" s="62">
        <f>+'Indice PondENGHO'!P56</f>
        <v>514.06365966796875</v>
      </c>
      <c r="U57" s="62">
        <f>+'Indice PondENGHO'!AB56</f>
        <v>512.40277099609375</v>
      </c>
      <c r="V57" s="62">
        <f>+'Indice PondENGHO'!AN56</f>
        <v>510.67633056640625</v>
      </c>
      <c r="W57" s="62">
        <f>+'Indice PondENGHO'!AZ56</f>
        <v>507.6796875</v>
      </c>
      <c r="Y57" s="63">
        <f t="shared" si="40"/>
        <v>19.167201729527861</v>
      </c>
      <c r="Z57" s="63">
        <f t="shared" si="41"/>
        <v>15.338214089610098</v>
      </c>
      <c r="AA57" s="63">
        <f t="shared" si="42"/>
        <v>13.990239516018917</v>
      </c>
      <c r="AB57" s="63">
        <f t="shared" si="43"/>
        <v>11.592463790506597</v>
      </c>
      <c r="AC57" s="63">
        <f t="shared" si="44"/>
        <v>8.5771132787195139</v>
      </c>
      <c r="AE57" s="62">
        <f>+'Indice PondENGHO'!D56</f>
        <v>516.4791259765625</v>
      </c>
      <c r="AF57" s="62">
        <f>+'Indice PondENGHO'!E56</f>
        <v>411.62979125976563</v>
      </c>
      <c r="AG57" s="62">
        <f>+'Indice PondENGHO'!F56</f>
        <v>485.20565795898438</v>
      </c>
      <c r="AH57" s="62">
        <f>+'Indice PondENGHO'!G56</f>
        <v>430.29922485351563</v>
      </c>
      <c r="AI57" s="62">
        <f>+'Indice PondENGHO'!H56</f>
        <v>490.497802734375</v>
      </c>
      <c r="AJ57" s="62">
        <f>+'Indice PondENGHO'!I56</f>
        <v>542.5706787109375</v>
      </c>
      <c r="AK57" s="62">
        <f>+'Indice PondENGHO'!J56</f>
        <v>539.78924560546875</v>
      </c>
      <c r="AL57" s="62">
        <f>+'Indice PondENGHO'!K56</f>
        <v>468.59317016601563</v>
      </c>
      <c r="AM57" s="62">
        <f>+'Indice PondENGHO'!L56</f>
        <v>471.2442626953125</v>
      </c>
      <c r="AN57" s="62">
        <f>+'Indice PondENGHO'!M56</f>
        <v>400.7701416015625</v>
      </c>
      <c r="AO57" s="62">
        <f>+'Indice PondENGHO'!N56</f>
        <v>445.93533325195313</v>
      </c>
      <c r="AP57" s="62">
        <f>+'Indice PondENGHO'!O56</f>
        <v>427.90139770507813</v>
      </c>
      <c r="AQ57" s="62">
        <f t="shared" si="0"/>
        <v>491.06332397460938</v>
      </c>
      <c r="AR57" s="62"/>
      <c r="AS57" s="62">
        <f>+'Indice PondENGHO'!AZ56</f>
        <v>507.6796875</v>
      </c>
      <c r="AT57" s="62">
        <f>+'Indice PondENGHO'!BA56</f>
        <v>409.95098876953125</v>
      </c>
      <c r="AU57" s="62">
        <f>+'Indice PondENGHO'!BB56</f>
        <v>491.70809936523438</v>
      </c>
      <c r="AV57" s="62">
        <f>+'Indice PondENGHO'!BC56</f>
        <v>415.86187744140625</v>
      </c>
      <c r="AW57" s="62">
        <f>+'Indice PondENGHO'!BD56</f>
        <v>494.09942626953125</v>
      </c>
      <c r="AX57" s="62">
        <f>+'Indice PondENGHO'!BE56</f>
        <v>519.8397216796875</v>
      </c>
      <c r="AY57" s="62">
        <f>+'Indice PondENGHO'!BF56</f>
        <v>534.92376708984375</v>
      </c>
      <c r="AZ57" s="62">
        <f>+'Indice PondENGHO'!BG56</f>
        <v>466.43673706054688</v>
      </c>
      <c r="BA57" s="62">
        <f>+'Indice PondENGHO'!BH56</f>
        <v>472.52804565429688</v>
      </c>
      <c r="BB57" s="62">
        <f>+'Indice PondENGHO'!BI56</f>
        <v>406.86248779296875</v>
      </c>
      <c r="BC57" s="62">
        <f>+'Indice PondENGHO'!BJ56</f>
        <v>439.59506225585938</v>
      </c>
      <c r="BD57" s="62">
        <f>+'Indice PondENGHO'!BK56</f>
        <v>424.45169067382813</v>
      </c>
      <c r="BE57" s="62">
        <f t="shared" si="1"/>
        <v>479.72665405273438</v>
      </c>
      <c r="BG57" s="63">
        <f t="shared" ref="BG57:BR57" si="131">+AE$1*(AE57-AE45)/$AQ45</f>
        <v>19.167201729527861</v>
      </c>
      <c r="BH57" s="63">
        <f t="shared" si="131"/>
        <v>0.92580455171555365</v>
      </c>
      <c r="BI57" s="63">
        <f t="shared" si="131"/>
        <v>4.6893781212129229</v>
      </c>
      <c r="BJ57" s="63">
        <f t="shared" si="131"/>
        <v>4.1866286636788841</v>
      </c>
      <c r="BK57" s="63">
        <f t="shared" si="131"/>
        <v>2.0586479187383038</v>
      </c>
      <c r="BL57" s="63">
        <f t="shared" si="131"/>
        <v>2.4299906256951656</v>
      </c>
      <c r="BM57" s="63">
        <f t="shared" si="131"/>
        <v>6.6472724489785682</v>
      </c>
      <c r="BN57" s="63">
        <f t="shared" si="131"/>
        <v>1.6162010401571791</v>
      </c>
      <c r="BO57" s="63">
        <f t="shared" si="131"/>
        <v>3.6273224631524168</v>
      </c>
      <c r="BP57" s="63">
        <f t="shared" si="131"/>
        <v>0.57515915213556768</v>
      </c>
      <c r="BQ57" s="63">
        <f t="shared" si="131"/>
        <v>2.0126899351808092</v>
      </c>
      <c r="BR57" s="63">
        <f t="shared" si="131"/>
        <v>1.2147912365085869</v>
      </c>
      <c r="BS57" s="63">
        <f t="shared" si="46"/>
        <v>49.151087886681829</v>
      </c>
      <c r="BT57" s="55">
        <f t="shared" si="47"/>
        <v>50.967690183024537</v>
      </c>
      <c r="BV57" s="63">
        <f t="shared" si="110"/>
        <v>8.5771132787195139</v>
      </c>
      <c r="BW57" s="63">
        <f t="shared" si="111"/>
        <v>0.76685076349065617</v>
      </c>
      <c r="BX57" s="63">
        <f t="shared" si="112"/>
        <v>3.6183600316631974</v>
      </c>
      <c r="BY57" s="63">
        <f t="shared" si="113"/>
        <v>4.1334483794756887</v>
      </c>
      <c r="BZ57" s="63">
        <f t="shared" si="114"/>
        <v>3.6166794453981641</v>
      </c>
      <c r="CA57" s="63">
        <f t="shared" si="115"/>
        <v>4.3648481172652094</v>
      </c>
      <c r="CB57" s="63">
        <f t="shared" si="116"/>
        <v>10.021367542986042</v>
      </c>
      <c r="CC57" s="63">
        <f t="shared" si="117"/>
        <v>1.452558090039705</v>
      </c>
      <c r="CD57" s="63">
        <f t="shared" si="118"/>
        <v>4.7388268989645805</v>
      </c>
      <c r="CE57" s="63">
        <f t="shared" si="119"/>
        <v>1.380349781517489</v>
      </c>
      <c r="CF57" s="63">
        <f t="shared" si="120"/>
        <v>3.7305560348500224</v>
      </c>
      <c r="CG57" s="63">
        <f t="shared" si="121"/>
        <v>1.7225394692181619</v>
      </c>
      <c r="CH57" s="63">
        <f t="shared" si="48"/>
        <v>48.123497833588431</v>
      </c>
      <c r="CI57" s="55">
        <f t="shared" si="49"/>
        <v>49.667250241071969</v>
      </c>
      <c r="CK57" s="63">
        <f t="shared" si="50"/>
        <v>19.875612960559007</v>
      </c>
      <c r="CL57" s="63">
        <f t="shared" si="51"/>
        <v>0.96002187521586868</v>
      </c>
      <c r="CM57" s="63">
        <f t="shared" si="52"/>
        <v>4.862695446010588</v>
      </c>
      <c r="CN57" s="63">
        <f t="shared" si="53"/>
        <v>4.3413645926558306</v>
      </c>
      <c r="CO57" s="63">
        <f t="shared" si="54"/>
        <v>2.1347346280531236</v>
      </c>
      <c r="CP57" s="63">
        <f t="shared" si="55"/>
        <v>2.5198019959115552</v>
      </c>
      <c r="CQ57" s="63">
        <f t="shared" si="56"/>
        <v>6.8929526752854633</v>
      </c>
      <c r="CR57" s="63">
        <f t="shared" si="57"/>
        <v>1.6759351100860067</v>
      </c>
      <c r="CS57" s="63">
        <f t="shared" si="58"/>
        <v>3.7613866843010935</v>
      </c>
      <c r="CT57" s="63">
        <f t="shared" si="59"/>
        <v>0.59641677798793691</v>
      </c>
      <c r="CU57" s="63">
        <f t="shared" si="60"/>
        <v>2.087078057911782</v>
      </c>
      <c r="CV57" s="63">
        <f t="shared" si="61"/>
        <v>1.2596893790462713</v>
      </c>
      <c r="CW57" s="63">
        <f t="shared" si="62"/>
        <v>50.967690183024537</v>
      </c>
      <c r="CX57" s="63"/>
      <c r="CY57" s="63"/>
      <c r="CZ57" s="63">
        <f t="shared" si="63"/>
        <v>8.8522582675370263</v>
      </c>
      <c r="DA57" s="63">
        <f t="shared" si="64"/>
        <v>0.79145054874344423</v>
      </c>
      <c r="DB57" s="63">
        <f t="shared" si="65"/>
        <v>3.7344333069130182</v>
      </c>
      <c r="DC57" s="63">
        <f t="shared" si="66"/>
        <v>4.2660451601396829</v>
      </c>
      <c r="DD57" s="63">
        <f t="shared" si="67"/>
        <v>3.732698809165873</v>
      </c>
      <c r="DE57" s="63">
        <f t="shared" si="68"/>
        <v>4.5048679639652374</v>
      </c>
      <c r="DF57" s="63">
        <f t="shared" si="69"/>
        <v>10.342842725946751</v>
      </c>
      <c r="DG57" s="63">
        <f t="shared" si="70"/>
        <v>1.4991546623890943</v>
      </c>
      <c r="DH57" s="63">
        <f t="shared" si="71"/>
        <v>4.8908436010592959</v>
      </c>
      <c r="DI57" s="63">
        <f t="shared" si="72"/>
        <v>1.4246299854576876</v>
      </c>
      <c r="DJ57" s="63">
        <f t="shared" si="73"/>
        <v>3.8502284427029769</v>
      </c>
      <c r="DK57" s="63">
        <f t="shared" si="74"/>
        <v>1.7777967670518815</v>
      </c>
      <c r="DL57" s="63">
        <f t="shared" si="75"/>
        <v>49.667250241071976</v>
      </c>
      <c r="DM57" s="63">
        <f t="shared" si="76"/>
        <v>49.667250241071969</v>
      </c>
      <c r="DN57" s="63"/>
      <c r="DO57" s="61">
        <f t="shared" si="2"/>
        <v>44348</v>
      </c>
      <c r="DP57" s="63">
        <f t="shared" si="77"/>
        <v>11.023354693021981</v>
      </c>
      <c r="DQ57" s="63">
        <f t="shared" si="21"/>
        <v>0.16857132647242445</v>
      </c>
      <c r="DR57" s="63">
        <f t="shared" si="22"/>
        <v>1.1282621390975698</v>
      </c>
      <c r="DS57" s="63">
        <f t="shared" si="23"/>
        <v>7.53194325161477E-2</v>
      </c>
      <c r="DT57" s="63">
        <f t="shared" si="24"/>
        <v>-1.5979641811127494</v>
      </c>
      <c r="DU57" s="63">
        <f t="shared" si="25"/>
        <v>-1.9850659680536822</v>
      </c>
      <c r="DV57" s="63">
        <f t="shared" si="26"/>
        <v>-3.4498900506612875</v>
      </c>
      <c r="DW57" s="63">
        <f t="shared" si="27"/>
        <v>0.17678044769691237</v>
      </c>
      <c r="DX57" s="63">
        <f t="shared" si="28"/>
        <v>-1.1294569167582025</v>
      </c>
      <c r="DY57" s="63">
        <f t="shared" si="29"/>
        <v>-0.82821320746975069</v>
      </c>
      <c r="DZ57" s="63">
        <f t="shared" si="30"/>
        <v>-1.7631503847911949</v>
      </c>
      <c r="EA57" s="63">
        <f t="shared" si="31"/>
        <v>-0.51810738800561018</v>
      </c>
      <c r="EB57" s="63">
        <f t="shared" si="32"/>
        <v>1.3004399419525612</v>
      </c>
      <c r="EC57" s="63"/>
      <c r="ED57" s="81">
        <f>+'Infla Interanual PondENGHO'!CI58</f>
        <v>1.3004399419525692E-2</v>
      </c>
      <c r="EE57" s="55">
        <f t="shared" si="78"/>
        <v>1.3004399419525692</v>
      </c>
    </row>
    <row r="58" spans="1:148" x14ac:dyDescent="0.2">
      <c r="A58" s="61">
        <f>+'Indice PondENGHO'!A57</f>
        <v>44378</v>
      </c>
      <c r="B58" s="55">
        <f>+'Indice PondENGHO'!B57</f>
        <v>7</v>
      </c>
      <c r="C58" s="55">
        <f>+'Indice PondENGHO'!C57</f>
        <v>2021</v>
      </c>
      <c r="D58" s="62">
        <f>+'Indice PondENGHO'!BL57</f>
        <v>507.1982421875</v>
      </c>
      <c r="E58" s="62">
        <f>+'Indice PondENGHO'!BM57</f>
        <v>503.10601806640625</v>
      </c>
      <c r="F58" s="62">
        <f>+'Indice PondENGHO'!BN57</f>
        <v>502.32742309570313</v>
      </c>
      <c r="G58" s="62">
        <f>+'Indice PondENGHO'!BO57</f>
        <v>500.14230346679688</v>
      </c>
      <c r="H58" s="62">
        <f>+'Indice PondENGHO'!BP57</f>
        <v>494.92510986328125</v>
      </c>
      <c r="I58" s="62">
        <f>+'Indice PondENGHO'!CD57</f>
        <v>500.1650390625</v>
      </c>
      <c r="K58" s="63">
        <f t="shared" si="33"/>
        <v>6.4698378742824794</v>
      </c>
      <c r="L58" s="63">
        <f t="shared" si="34"/>
        <v>8.1104476913787256</v>
      </c>
      <c r="M58" s="63">
        <f t="shared" si="35"/>
        <v>9.2013719293875358</v>
      </c>
      <c r="N58" s="63">
        <f t="shared" si="36"/>
        <v>11.53387988782926</v>
      </c>
      <c r="O58" s="63">
        <f t="shared" si="37"/>
        <v>16.414260714359241</v>
      </c>
      <c r="P58" s="63">
        <f t="shared" si="38"/>
        <v>51.729798097237236</v>
      </c>
      <c r="Q58" s="63">
        <f t="shared" si="39"/>
        <v>51.729950555912694</v>
      </c>
      <c r="S58" s="62">
        <f>+'Indice PondENGHO'!D57</f>
        <v>536.550048828125</v>
      </c>
      <c r="T58" s="62">
        <f>+'Indice PondENGHO'!P57</f>
        <v>534.24249267578125</v>
      </c>
      <c r="U58" s="62">
        <f>+'Indice PondENGHO'!AB57</f>
        <v>532.662109375</v>
      </c>
      <c r="V58" s="62">
        <f>+'Indice PondENGHO'!AN57</f>
        <v>530.97589111328125</v>
      </c>
      <c r="W58" s="62">
        <f>+'Indice PondENGHO'!AZ57</f>
        <v>528.01251220703125</v>
      </c>
      <c r="Y58" s="63">
        <f t="shared" si="40"/>
        <v>20.199351213278018</v>
      </c>
      <c r="Z58" s="63">
        <f t="shared" si="41"/>
        <v>16.188640189970346</v>
      </c>
      <c r="AA58" s="63">
        <f t="shared" si="42"/>
        <v>14.773426725236376</v>
      </c>
      <c r="AB58" s="63">
        <f t="shared" si="43"/>
        <v>12.248872878877108</v>
      </c>
      <c r="AC58" s="63">
        <f t="shared" si="44"/>
        <v>9.0745903571089173</v>
      </c>
      <c r="AE58" s="62">
        <f>+'Indice PondENGHO'!D57</f>
        <v>536.550048828125</v>
      </c>
      <c r="AF58" s="62">
        <f>+'Indice PondENGHO'!E57</f>
        <v>425.34341430664063</v>
      </c>
      <c r="AG58" s="62">
        <f>+'Indice PondENGHO'!F57</f>
        <v>498.17190551757813</v>
      </c>
      <c r="AH58" s="62">
        <f>+'Indice PondENGHO'!G57</f>
        <v>441.49053955078125</v>
      </c>
      <c r="AI58" s="62">
        <f>+'Indice PondENGHO'!H57</f>
        <v>501.113037109375</v>
      </c>
      <c r="AJ58" s="62">
        <f>+'Indice PondENGHO'!I57</f>
        <v>564.5718994140625</v>
      </c>
      <c r="AK58" s="62">
        <f>+'Indice PondENGHO'!J57</f>
        <v>553.01824951171875</v>
      </c>
      <c r="AL58" s="62">
        <f>+'Indice PondENGHO'!K57</f>
        <v>474.20724487304688</v>
      </c>
      <c r="AM58" s="62">
        <f>+'Indice PondENGHO'!L57</f>
        <v>482.288818359375</v>
      </c>
      <c r="AN58" s="62">
        <f>+'Indice PondENGHO'!M57</f>
        <v>411.21142578125</v>
      </c>
      <c r="AO58" s="62">
        <f>+'Indice PondENGHO'!N57</f>
        <v>466.5191650390625</v>
      </c>
      <c r="AP58" s="62">
        <f>+'Indice PondENGHO'!O57</f>
        <v>440.99838256835938</v>
      </c>
      <c r="AQ58" s="62">
        <f t="shared" si="0"/>
        <v>507.1982421875</v>
      </c>
      <c r="AR58" s="62"/>
      <c r="AS58" s="62">
        <f>+'Indice PondENGHO'!AZ57</f>
        <v>528.01251220703125</v>
      </c>
      <c r="AT58" s="62">
        <f>+'Indice PondENGHO'!BA57</f>
        <v>424.0286865234375</v>
      </c>
      <c r="AU58" s="62">
        <f>+'Indice PondENGHO'!BB57</f>
        <v>504.5146484375</v>
      </c>
      <c r="AV58" s="62">
        <f>+'Indice PondENGHO'!BC57</f>
        <v>428.55105590820313</v>
      </c>
      <c r="AW58" s="62">
        <f>+'Indice PondENGHO'!BD57</f>
        <v>504.11141967773438</v>
      </c>
      <c r="AX58" s="62">
        <f>+'Indice PondENGHO'!BE57</f>
        <v>538.557373046875</v>
      </c>
      <c r="AY58" s="62">
        <f>+'Indice PondENGHO'!BF57</f>
        <v>546.916015625</v>
      </c>
      <c r="AZ58" s="62">
        <f>+'Indice PondENGHO'!BG57</f>
        <v>469.77456665039063</v>
      </c>
      <c r="BA58" s="62">
        <f>+'Indice PondENGHO'!BH57</f>
        <v>483.5689697265625</v>
      </c>
      <c r="BB58" s="62">
        <f>+'Indice PondENGHO'!BI57</f>
        <v>420.12142944335938</v>
      </c>
      <c r="BC58" s="62">
        <f>+'Indice PondENGHO'!BJ57</f>
        <v>461.1427001953125</v>
      </c>
      <c r="BD58" s="62">
        <f>+'Indice PondENGHO'!BK57</f>
        <v>438.7159423828125</v>
      </c>
      <c r="BE58" s="62">
        <f t="shared" si="1"/>
        <v>494.92510986328125</v>
      </c>
      <c r="BG58" s="63">
        <f t="shared" ref="BG58:BR58" si="132">+AE$1*(AE58-AE46)/$AQ46</f>
        <v>20.199351213278018</v>
      </c>
      <c r="BH58" s="63">
        <f t="shared" si="132"/>
        <v>0.96627515829531829</v>
      </c>
      <c r="BI58" s="63">
        <f t="shared" si="132"/>
        <v>4.5181821966200379</v>
      </c>
      <c r="BJ58" s="63">
        <f t="shared" si="132"/>
        <v>4.4185838660913666</v>
      </c>
      <c r="BK58" s="63">
        <f t="shared" si="132"/>
        <v>2.0170829070005447</v>
      </c>
      <c r="BL58" s="63">
        <f t="shared" si="132"/>
        <v>2.5500249019351058</v>
      </c>
      <c r="BM58" s="63">
        <f t="shared" si="132"/>
        <v>6.713892307888556</v>
      </c>
      <c r="BN58" s="63">
        <f t="shared" si="132"/>
        <v>1.5945301460328367</v>
      </c>
      <c r="BO58" s="63">
        <f t="shared" si="132"/>
        <v>3.5983009487392965</v>
      </c>
      <c r="BP58" s="63">
        <f t="shared" si="132"/>
        <v>0.60542342482510125</v>
      </c>
      <c r="BQ58" s="63">
        <f t="shared" si="132"/>
        <v>2.1656483994925533</v>
      </c>
      <c r="BR58" s="63">
        <f t="shared" si="132"/>
        <v>1.2531990350839077</v>
      </c>
      <c r="BS58" s="63">
        <f t="shared" si="46"/>
        <v>50.60049450528264</v>
      </c>
      <c r="BT58" s="55">
        <f t="shared" si="47"/>
        <v>52.507944559723519</v>
      </c>
      <c r="BV58" s="63">
        <f t="shared" si="110"/>
        <v>9.0745903571089173</v>
      </c>
      <c r="BW58" s="63">
        <f t="shared" si="111"/>
        <v>0.80340100952417803</v>
      </c>
      <c r="BX58" s="63">
        <f t="shared" si="112"/>
        <v>3.4987502790851486</v>
      </c>
      <c r="BY58" s="63">
        <f t="shared" si="113"/>
        <v>4.4712109866549019</v>
      </c>
      <c r="BZ58" s="63">
        <f t="shared" si="114"/>
        <v>3.5197570909375004</v>
      </c>
      <c r="CA58" s="63">
        <f t="shared" si="115"/>
        <v>4.5572515229387935</v>
      </c>
      <c r="CB58" s="63">
        <f t="shared" si="116"/>
        <v>10.099708762119548</v>
      </c>
      <c r="CC58" s="63">
        <f t="shared" si="117"/>
        <v>1.4044603217625262</v>
      </c>
      <c r="CD58" s="63">
        <f t="shared" si="118"/>
        <v>4.7285239953362614</v>
      </c>
      <c r="CE58" s="63">
        <f t="shared" si="119"/>
        <v>1.4981065910106115</v>
      </c>
      <c r="CF58" s="63">
        <f t="shared" si="120"/>
        <v>4.0529203477528473</v>
      </c>
      <c r="CG58" s="63">
        <f t="shared" si="121"/>
        <v>1.7852118561668355</v>
      </c>
      <c r="CH58" s="63">
        <f t="shared" si="48"/>
        <v>49.49389312039807</v>
      </c>
      <c r="CI58" s="55">
        <f t="shared" si="49"/>
        <v>51.123325690368794</v>
      </c>
      <c r="CK58" s="63">
        <f t="shared" si="50"/>
        <v>20.960791470890822</v>
      </c>
      <c r="CL58" s="63">
        <f t="shared" si="51"/>
        <v>1.0027001304485619</v>
      </c>
      <c r="CM58" s="63">
        <f t="shared" si="52"/>
        <v>4.6885008261349528</v>
      </c>
      <c r="CN58" s="63">
        <f t="shared" si="53"/>
        <v>4.5851480097490471</v>
      </c>
      <c r="CO58" s="63">
        <f t="shared" si="54"/>
        <v>2.0931194149119108</v>
      </c>
      <c r="CP58" s="63">
        <f t="shared" si="55"/>
        <v>2.6461513367768426</v>
      </c>
      <c r="CQ58" s="63">
        <f t="shared" si="56"/>
        <v>6.9669810251708597</v>
      </c>
      <c r="CR58" s="63">
        <f t="shared" si="57"/>
        <v>1.6546379897129104</v>
      </c>
      <c r="CS58" s="63">
        <f t="shared" si="58"/>
        <v>3.733943483613158</v>
      </c>
      <c r="CT58" s="63">
        <f t="shared" si="59"/>
        <v>0.62824563152353308</v>
      </c>
      <c r="CU58" s="63">
        <f t="shared" si="60"/>
        <v>2.2472852727662054</v>
      </c>
      <c r="CV58" s="63">
        <f t="shared" si="61"/>
        <v>1.3004399680247212</v>
      </c>
      <c r="CW58" s="63">
        <f t="shared" si="62"/>
        <v>52.507944559723526</v>
      </c>
      <c r="CX58" s="63"/>
      <c r="CY58" s="63"/>
      <c r="CZ58" s="63">
        <f t="shared" si="63"/>
        <v>9.3733430345563402</v>
      </c>
      <c r="DA58" s="63">
        <f t="shared" si="64"/>
        <v>0.82985049024054824</v>
      </c>
      <c r="DB58" s="63">
        <f t="shared" si="65"/>
        <v>3.6139357555047829</v>
      </c>
      <c r="DC58" s="63">
        <f t="shared" si="66"/>
        <v>4.6184117087953842</v>
      </c>
      <c r="DD58" s="63">
        <f t="shared" si="67"/>
        <v>3.6356341513337722</v>
      </c>
      <c r="DE58" s="63">
        <f t="shared" si="68"/>
        <v>4.7072848622633323</v>
      </c>
      <c r="DF58" s="63">
        <f t="shared" si="69"/>
        <v>10.432210276279763</v>
      </c>
      <c r="DG58" s="63">
        <f t="shared" si="70"/>
        <v>1.4506978118291192</v>
      </c>
      <c r="DH58" s="63">
        <f t="shared" si="71"/>
        <v>4.8841959483819917</v>
      </c>
      <c r="DI58" s="63">
        <f t="shared" si="72"/>
        <v>1.5474270933752652</v>
      </c>
      <c r="DJ58" s="63">
        <f t="shared" si="73"/>
        <v>4.1863501509421193</v>
      </c>
      <c r="DK58" s="63">
        <f t="shared" si="74"/>
        <v>1.843984406866374</v>
      </c>
      <c r="DL58" s="63">
        <f t="shared" si="75"/>
        <v>51.123325690368787</v>
      </c>
      <c r="DM58" s="63">
        <f t="shared" si="76"/>
        <v>51.123325690368794</v>
      </c>
      <c r="DN58" s="63"/>
      <c r="DO58" s="61">
        <f t="shared" si="2"/>
        <v>44378</v>
      </c>
      <c r="DP58" s="63">
        <f t="shared" si="77"/>
        <v>11.587448436334482</v>
      </c>
      <c r="DQ58" s="63">
        <f t="shared" si="21"/>
        <v>0.17284964020801363</v>
      </c>
      <c r="DR58" s="63">
        <f t="shared" si="22"/>
        <v>1.0745650706301699</v>
      </c>
      <c r="DS58" s="63">
        <f t="shared" si="23"/>
        <v>-3.3263699046337081E-2</v>
      </c>
      <c r="DT58" s="63">
        <f t="shared" si="24"/>
        <v>-1.5425147364218614</v>
      </c>
      <c r="DU58" s="63">
        <f t="shared" si="25"/>
        <v>-2.0611335254864898</v>
      </c>
      <c r="DV58" s="63">
        <f t="shared" si="26"/>
        <v>-3.4652292511089033</v>
      </c>
      <c r="DW58" s="63">
        <f t="shared" si="27"/>
        <v>0.20394017788379126</v>
      </c>
      <c r="DX58" s="63">
        <f t="shared" si="28"/>
        <v>-1.1502524647688337</v>
      </c>
      <c r="DY58" s="63">
        <f t="shared" si="29"/>
        <v>-0.91918146185173211</v>
      </c>
      <c r="DZ58" s="63">
        <f t="shared" si="30"/>
        <v>-1.9390648781759139</v>
      </c>
      <c r="EA58" s="63">
        <f t="shared" si="31"/>
        <v>-0.54354443884165282</v>
      </c>
      <c r="EB58" s="63">
        <f t="shared" si="32"/>
        <v>1.384618869354739</v>
      </c>
      <c r="EC58" s="63"/>
      <c r="ED58" s="81">
        <f>+'Infla Interanual PondENGHO'!CI59</f>
        <v>1.3846188693547257E-2</v>
      </c>
      <c r="EE58" s="55">
        <f t="shared" si="78"/>
        <v>1.3846188693547257</v>
      </c>
    </row>
    <row r="59" spans="1:148" x14ac:dyDescent="0.2">
      <c r="A59" s="61">
        <f>+'Indice PondENGHO'!A58</f>
        <v>44409</v>
      </c>
      <c r="B59" s="55">
        <f>+'Indice PondENGHO'!B58</f>
        <v>8</v>
      </c>
      <c r="C59" s="55">
        <f>+'Indice PondENGHO'!C58</f>
        <v>2021</v>
      </c>
      <c r="D59" s="62">
        <f>+'Indice PondENGHO'!BL58</f>
        <v>517.94427490234375</v>
      </c>
      <c r="E59" s="62">
        <f>+'Indice PondENGHO'!BM58</f>
        <v>514.26690673828125</v>
      </c>
      <c r="F59" s="62">
        <f>+'Indice PondENGHO'!BN58</f>
        <v>513.85247802734375</v>
      </c>
      <c r="G59" s="62">
        <f>+'Indice PondENGHO'!BO58</f>
        <v>512.2559814453125</v>
      </c>
      <c r="H59" s="62">
        <f>+'Indice PondENGHO'!BP58</f>
        <v>507.77401733398438</v>
      </c>
      <c r="I59" s="62">
        <f>+'Indice PondENGHO'!CD58</f>
        <v>512.09722900390625</v>
      </c>
      <c r="K59" s="63">
        <f t="shared" si="33"/>
        <v>6.370663261270284</v>
      </c>
      <c r="L59" s="63">
        <f t="shared" si="34"/>
        <v>8.0076492352877775</v>
      </c>
      <c r="M59" s="63">
        <f t="shared" si="35"/>
        <v>9.103348225225643</v>
      </c>
      <c r="N59" s="63">
        <f t="shared" si="36"/>
        <v>11.455089390633237</v>
      </c>
      <c r="O59" s="63">
        <f t="shared" si="37"/>
        <v>16.387370510922072</v>
      </c>
      <c r="P59" s="63">
        <f t="shared" si="38"/>
        <v>51.324120623339013</v>
      </c>
      <c r="Q59" s="63">
        <f t="shared" si="39"/>
        <v>51.3242220538678</v>
      </c>
      <c r="S59" s="62">
        <f>+'Indice PondENGHO'!D58</f>
        <v>543.49371337890625</v>
      </c>
      <c r="T59" s="62">
        <f>+'Indice PondENGHO'!P58</f>
        <v>541.0438232421875</v>
      </c>
      <c r="U59" s="62">
        <f>+'Indice PondENGHO'!AB58</f>
        <v>539.42633056640625</v>
      </c>
      <c r="V59" s="62">
        <f>+'Indice PondENGHO'!AN58</f>
        <v>537.90655517578125</v>
      </c>
      <c r="W59" s="62">
        <f>+'Indice PondENGHO'!AZ58</f>
        <v>535.124267578125</v>
      </c>
      <c r="Y59" s="63">
        <f t="shared" si="40"/>
        <v>19.310777021455721</v>
      </c>
      <c r="Z59" s="63">
        <f t="shared" si="41"/>
        <v>15.443982956721918</v>
      </c>
      <c r="AA59" s="63">
        <f t="shared" si="42"/>
        <v>14.075809948278881</v>
      </c>
      <c r="AB59" s="63">
        <f t="shared" si="43"/>
        <v>11.67352717308952</v>
      </c>
      <c r="AC59" s="63">
        <f t="shared" si="44"/>
        <v>8.6465684056301679</v>
      </c>
      <c r="AE59" s="62">
        <f>+'Indice PondENGHO'!D58</f>
        <v>543.49371337890625</v>
      </c>
      <c r="AF59" s="62">
        <f>+'Indice PondENGHO'!E58</f>
        <v>435.93011474609375</v>
      </c>
      <c r="AG59" s="62">
        <f>+'Indice PondENGHO'!F58</f>
        <v>514.4439697265625</v>
      </c>
      <c r="AH59" s="62">
        <f>+'Indice PondENGHO'!G58</f>
        <v>445.94015502929688</v>
      </c>
      <c r="AI59" s="62">
        <f>+'Indice PondENGHO'!H58</f>
        <v>516.7498779296875</v>
      </c>
      <c r="AJ59" s="62">
        <f>+'Indice PondENGHO'!I58</f>
        <v>587.2557373046875</v>
      </c>
      <c r="AK59" s="62">
        <f>+'Indice PondENGHO'!J58</f>
        <v>566.61968994140625</v>
      </c>
      <c r="AL59" s="62">
        <f>+'Indice PondENGHO'!K58</f>
        <v>474.40618896484375</v>
      </c>
      <c r="AM59" s="62">
        <f>+'Indice PondENGHO'!L58</f>
        <v>498.6082763671875</v>
      </c>
      <c r="AN59" s="62">
        <f>+'Indice PondENGHO'!M58</f>
        <v>429.63427734375</v>
      </c>
      <c r="AO59" s="62">
        <f>+'Indice PondENGHO'!N58</f>
        <v>480.56500244140625</v>
      </c>
      <c r="AP59" s="62">
        <f>+'Indice PondENGHO'!O58</f>
        <v>454.48757934570313</v>
      </c>
      <c r="AQ59" s="62">
        <f t="shared" si="0"/>
        <v>517.94427490234375</v>
      </c>
      <c r="AR59" s="62"/>
      <c r="AS59" s="62">
        <f>+'Indice PondENGHO'!AZ58</f>
        <v>535.124267578125</v>
      </c>
      <c r="AT59" s="62">
        <f>+'Indice PondENGHO'!BA58</f>
        <v>433.71722412109375</v>
      </c>
      <c r="AU59" s="62">
        <f>+'Indice PondENGHO'!BB58</f>
        <v>521.3411865234375</v>
      </c>
      <c r="AV59" s="62">
        <f>+'Indice PondENGHO'!BC58</f>
        <v>434.92718505859375</v>
      </c>
      <c r="AW59" s="62">
        <f>+'Indice PondENGHO'!BD58</f>
        <v>518.85443115234375</v>
      </c>
      <c r="AX59" s="62">
        <f>+'Indice PondENGHO'!BE58</f>
        <v>561.91961669921875</v>
      </c>
      <c r="AY59" s="62">
        <f>+'Indice PondENGHO'!BF58</f>
        <v>560.74066162109375</v>
      </c>
      <c r="AZ59" s="62">
        <f>+'Indice PondENGHO'!BG58</f>
        <v>468.4564208984375</v>
      </c>
      <c r="BA59" s="62">
        <f>+'Indice PondENGHO'!BH58</f>
        <v>499.35311889648438</v>
      </c>
      <c r="BB59" s="62">
        <f>+'Indice PondENGHO'!BI58</f>
        <v>439.6455078125</v>
      </c>
      <c r="BC59" s="62">
        <f>+'Indice PondENGHO'!BJ58</f>
        <v>474.1895751953125</v>
      </c>
      <c r="BD59" s="62">
        <f>+'Indice PondENGHO'!BK58</f>
        <v>452.71246337890625</v>
      </c>
      <c r="BE59" s="62">
        <f t="shared" si="1"/>
        <v>507.77401733398438</v>
      </c>
      <c r="BG59" s="63">
        <f t="shared" ref="BG59:BR59" si="133">+AE$1*(AE59-AE47)/$AQ47</f>
        <v>19.310777021455721</v>
      </c>
      <c r="BH59" s="63">
        <f t="shared" si="133"/>
        <v>0.98036561578126047</v>
      </c>
      <c r="BI59" s="63">
        <f t="shared" si="133"/>
        <v>4.6259942707029245</v>
      </c>
      <c r="BJ59" s="63">
        <f t="shared" si="133"/>
        <v>4.168842046010286</v>
      </c>
      <c r="BK59" s="63">
        <f t="shared" si="133"/>
        <v>2.0245573383366757</v>
      </c>
      <c r="BL59" s="63">
        <f t="shared" si="133"/>
        <v>2.6523500712464902</v>
      </c>
      <c r="BM59" s="63">
        <f t="shared" si="133"/>
        <v>6.6536141773140551</v>
      </c>
      <c r="BN59" s="63">
        <f t="shared" si="133"/>
        <v>1.5054767264048392</v>
      </c>
      <c r="BO59" s="63">
        <f t="shared" si="133"/>
        <v>3.6594619570199201</v>
      </c>
      <c r="BP59" s="63">
        <f t="shared" si="133"/>
        <v>0.66280213014847766</v>
      </c>
      <c r="BQ59" s="63">
        <f t="shared" si="133"/>
        <v>2.2163452178781418</v>
      </c>
      <c r="BR59" s="63">
        <f t="shared" si="133"/>
        <v>1.2665928834778684</v>
      </c>
      <c r="BS59" s="63">
        <f t="shared" si="46"/>
        <v>49.727179455776657</v>
      </c>
      <c r="BT59" s="55">
        <f t="shared" si="47"/>
        <v>51.702799771498299</v>
      </c>
      <c r="BV59" s="63">
        <f t="shared" si="110"/>
        <v>8.6465684056301679</v>
      </c>
      <c r="BW59" s="63">
        <f t="shared" si="111"/>
        <v>0.81050273436428555</v>
      </c>
      <c r="BX59" s="63">
        <f t="shared" si="112"/>
        <v>3.5728542232862095</v>
      </c>
      <c r="BY59" s="63">
        <f t="shared" si="113"/>
        <v>4.3039787850863194</v>
      </c>
      <c r="BZ59" s="63">
        <f t="shared" si="114"/>
        <v>3.5104018366199687</v>
      </c>
      <c r="CA59" s="63">
        <f t="shared" si="115"/>
        <v>4.799805556154638</v>
      </c>
      <c r="CB59" s="63">
        <f t="shared" si="116"/>
        <v>10.036474851432782</v>
      </c>
      <c r="CC59" s="63">
        <f t="shared" si="117"/>
        <v>1.3221738208909057</v>
      </c>
      <c r="CD59" s="63">
        <f t="shared" si="118"/>
        <v>4.7578098008294809</v>
      </c>
      <c r="CE59" s="63">
        <f t="shared" si="119"/>
        <v>1.6353602636291444</v>
      </c>
      <c r="CF59" s="63">
        <f t="shared" si="120"/>
        <v>4.1315498879738977</v>
      </c>
      <c r="CG59" s="63">
        <f t="shared" si="121"/>
        <v>1.7757543548374135</v>
      </c>
      <c r="CH59" s="63">
        <f t="shared" si="48"/>
        <v>49.303234520735209</v>
      </c>
      <c r="CI59" s="55">
        <f t="shared" si="49"/>
        <v>51.044939819825316</v>
      </c>
      <c r="CK59" s="63">
        <f t="shared" si="50"/>
        <v>20.077978455630902</v>
      </c>
      <c r="CL59" s="63">
        <f t="shared" si="51"/>
        <v>1.019314742769146</v>
      </c>
      <c r="CM59" s="63">
        <f t="shared" si="52"/>
        <v>4.8097812532270448</v>
      </c>
      <c r="CN59" s="63">
        <f t="shared" si="53"/>
        <v>4.3344667431933823</v>
      </c>
      <c r="CO59" s="63">
        <f t="shared" si="54"/>
        <v>2.1049913515209209</v>
      </c>
      <c r="CP59" s="63">
        <f t="shared" si="55"/>
        <v>2.7577257781035498</v>
      </c>
      <c r="CQ59" s="63">
        <f t="shared" si="56"/>
        <v>6.9179568463641932</v>
      </c>
      <c r="CR59" s="63">
        <f t="shared" si="57"/>
        <v>1.5652880898902057</v>
      </c>
      <c r="CS59" s="63">
        <f t="shared" si="58"/>
        <v>3.8048493983753775</v>
      </c>
      <c r="CT59" s="63">
        <f t="shared" si="59"/>
        <v>0.6891347186434561</v>
      </c>
      <c r="CU59" s="63">
        <f t="shared" si="60"/>
        <v>2.3043988072233121</v>
      </c>
      <c r="CV59" s="63">
        <f t="shared" si="61"/>
        <v>1.3169135865568089</v>
      </c>
      <c r="CW59" s="63">
        <f t="shared" si="62"/>
        <v>51.702799771498292</v>
      </c>
      <c r="CX59" s="63"/>
      <c r="CY59" s="63"/>
      <c r="CZ59" s="63">
        <f t="shared" si="63"/>
        <v>8.9520204547182978</v>
      </c>
      <c r="DA59" s="63">
        <f t="shared" si="64"/>
        <v>0.83913487018846966</v>
      </c>
      <c r="DB59" s="63">
        <f t="shared" si="65"/>
        <v>3.6990702655817094</v>
      </c>
      <c r="DC59" s="63">
        <f t="shared" si="66"/>
        <v>4.4560228189113937</v>
      </c>
      <c r="DD59" s="63">
        <f t="shared" si="67"/>
        <v>3.6344116615373432</v>
      </c>
      <c r="DE59" s="63">
        <f t="shared" si="68"/>
        <v>4.9693653599488661</v>
      </c>
      <c r="DF59" s="63">
        <f t="shared" si="69"/>
        <v>10.391027277918582</v>
      </c>
      <c r="DG59" s="63">
        <f t="shared" si="70"/>
        <v>1.3688814491540253</v>
      </c>
      <c r="DH59" s="63">
        <f t="shared" si="71"/>
        <v>4.9258860461858065</v>
      </c>
      <c r="DI59" s="63">
        <f t="shared" si="72"/>
        <v>1.6931316383629134</v>
      </c>
      <c r="DJ59" s="63">
        <f t="shared" si="73"/>
        <v>4.2775026313038094</v>
      </c>
      <c r="DK59" s="63">
        <f t="shared" si="74"/>
        <v>1.8384853460141064</v>
      </c>
      <c r="DL59" s="63">
        <f t="shared" si="75"/>
        <v>51.044939819825323</v>
      </c>
      <c r="DM59" s="63">
        <f t="shared" si="76"/>
        <v>51.044939819825316</v>
      </c>
      <c r="DN59" s="63"/>
      <c r="DO59" s="61">
        <f t="shared" si="2"/>
        <v>44409</v>
      </c>
      <c r="DP59" s="63">
        <f t="shared" si="77"/>
        <v>11.125958000912604</v>
      </c>
      <c r="DQ59" s="63">
        <f t="shared" si="21"/>
        <v>0.18017987258067636</v>
      </c>
      <c r="DR59" s="63">
        <f t="shared" si="22"/>
        <v>1.1107109876453354</v>
      </c>
      <c r="DS59" s="63">
        <f t="shared" si="23"/>
        <v>-0.12155607571801141</v>
      </c>
      <c r="DT59" s="63">
        <f t="shared" si="24"/>
        <v>-1.5294203100164223</v>
      </c>
      <c r="DU59" s="63">
        <f t="shared" si="25"/>
        <v>-2.2116395818453163</v>
      </c>
      <c r="DV59" s="63">
        <f t="shared" si="26"/>
        <v>-3.4730704315543885</v>
      </c>
      <c r="DW59" s="63">
        <f t="shared" si="27"/>
        <v>0.19640664073618042</v>
      </c>
      <c r="DX59" s="63">
        <f t="shared" si="28"/>
        <v>-1.121036647810429</v>
      </c>
      <c r="DY59" s="63">
        <f t="shared" si="29"/>
        <v>-1.0039969197194574</v>
      </c>
      <c r="DZ59" s="63">
        <f t="shared" si="30"/>
        <v>-1.9731038240804972</v>
      </c>
      <c r="EA59" s="63">
        <f t="shared" si="31"/>
        <v>-0.5215717594572975</v>
      </c>
      <c r="EB59" s="63">
        <f t="shared" si="32"/>
        <v>0.65785995167296818</v>
      </c>
      <c r="EC59" s="63"/>
      <c r="ED59" s="81">
        <f>+'Infla Interanual PondENGHO'!CI60</f>
        <v>6.5785995167297884E-3</v>
      </c>
      <c r="EE59" s="55">
        <f t="shared" si="78"/>
        <v>0.65785995167297884</v>
      </c>
    </row>
    <row r="60" spans="1:148" x14ac:dyDescent="0.2">
      <c r="A60" s="61">
        <f>+'Indice PondENGHO'!A59</f>
        <v>44440</v>
      </c>
      <c r="B60" s="55">
        <f>+'Indice PondENGHO'!B59</f>
        <v>9</v>
      </c>
      <c r="C60" s="55">
        <f>+'Indice PondENGHO'!C59</f>
        <v>2021</v>
      </c>
      <c r="D60" s="62">
        <f>+'Indice PondENGHO'!BL59</f>
        <v>532.0689697265625</v>
      </c>
      <c r="E60" s="62">
        <f>+'Indice PondENGHO'!BM59</f>
        <v>528.8836669921875</v>
      </c>
      <c r="F60" s="62">
        <f>+'Indice PondENGHO'!BN59</f>
        <v>528.87139892578125</v>
      </c>
      <c r="G60" s="62">
        <f>+'Indice PondENGHO'!BO59</f>
        <v>527.72393798828125</v>
      </c>
      <c r="H60" s="62">
        <f>+'Indice PondENGHO'!BP59</f>
        <v>523.83087158203125</v>
      </c>
      <c r="I60" s="62">
        <f>+'Indice PondENGHO'!CD59</f>
        <v>527.37982177734375</v>
      </c>
      <c r="K60" s="63">
        <f t="shared" si="33"/>
        <v>6.4546564876774122</v>
      </c>
      <c r="L60" s="63">
        <f t="shared" si="34"/>
        <v>8.1429090897407601</v>
      </c>
      <c r="M60" s="63">
        <f t="shared" si="35"/>
        <v>9.2785747114791626</v>
      </c>
      <c r="N60" s="63">
        <f t="shared" si="36"/>
        <v>11.705534625987498</v>
      </c>
      <c r="O60" s="63">
        <f t="shared" si="37"/>
        <v>16.833777119181281</v>
      </c>
      <c r="P60" s="63">
        <f t="shared" si="38"/>
        <v>52.415452034066121</v>
      </c>
      <c r="Q60" s="63">
        <f t="shared" si="39"/>
        <v>52.415501395503085</v>
      </c>
      <c r="S60" s="62">
        <f>+'Indice PondENGHO'!D59</f>
        <v>555.06585693359375</v>
      </c>
      <c r="T60" s="62">
        <f>+'Indice PondENGHO'!P59</f>
        <v>552.76434326171875</v>
      </c>
      <c r="U60" s="62">
        <f>+'Indice PondENGHO'!AB59</f>
        <v>551.2413330078125</v>
      </c>
      <c r="V60" s="62">
        <f>+'Indice PondENGHO'!AN59</f>
        <v>549.81719970703125</v>
      </c>
      <c r="W60" s="62">
        <f>+'Indice PondENGHO'!AZ59</f>
        <v>547.2244873046875</v>
      </c>
      <c r="Y60" s="63">
        <f t="shared" si="40"/>
        <v>19.204351145220087</v>
      </c>
      <c r="Z60" s="63">
        <f t="shared" si="41"/>
        <v>15.395395790480478</v>
      </c>
      <c r="AA60" s="63">
        <f t="shared" si="42"/>
        <v>14.052114536395369</v>
      </c>
      <c r="AB60" s="63">
        <f t="shared" si="43"/>
        <v>11.668451927912844</v>
      </c>
      <c r="AC60" s="63">
        <f t="shared" si="44"/>
        <v>8.6689535833455853</v>
      </c>
      <c r="AE60" s="62">
        <f>+'Indice PondENGHO'!D59</f>
        <v>555.06585693359375</v>
      </c>
      <c r="AF60" s="62">
        <f>+'Indice PondENGHO'!E59</f>
        <v>453.56497192382813</v>
      </c>
      <c r="AG60" s="62">
        <f>+'Indice PondENGHO'!F59</f>
        <v>530.8336181640625</v>
      </c>
      <c r="AH60" s="62">
        <f>+'Indice PondENGHO'!G59</f>
        <v>455.03472900390625</v>
      </c>
      <c r="AI60" s="62">
        <f>+'Indice PondENGHO'!H59</f>
        <v>531.1346435546875</v>
      </c>
      <c r="AJ60" s="62">
        <f>+'Indice PondENGHO'!I59</f>
        <v>611.4635009765625</v>
      </c>
      <c r="AK60" s="62">
        <f>+'Indice PondENGHO'!J59</f>
        <v>582.44451904296875</v>
      </c>
      <c r="AL60" s="62">
        <f>+'Indice PondENGHO'!K59</f>
        <v>487.458984375</v>
      </c>
      <c r="AM60" s="62">
        <f>+'Indice PondENGHO'!L59</f>
        <v>516.1448974609375</v>
      </c>
      <c r="AN60" s="62">
        <f>+'Indice PondENGHO'!M59</f>
        <v>450.27780151367188</v>
      </c>
      <c r="AO60" s="62">
        <f>+'Indice PondENGHO'!N59</f>
        <v>499.6549072265625</v>
      </c>
      <c r="AP60" s="62">
        <f>+'Indice PondENGHO'!O59</f>
        <v>464.46453857421875</v>
      </c>
      <c r="AQ60" s="62">
        <f t="shared" si="0"/>
        <v>532.0689697265625</v>
      </c>
      <c r="AR60" s="62"/>
      <c r="AS60" s="62">
        <f>+'Indice PondENGHO'!AZ59</f>
        <v>547.2244873046875</v>
      </c>
      <c r="AT60" s="62">
        <f>+'Indice PondENGHO'!BA59</f>
        <v>451.54620361328125</v>
      </c>
      <c r="AU60" s="62">
        <f>+'Indice PondENGHO'!BB59</f>
        <v>537.85052490234375</v>
      </c>
      <c r="AV60" s="62">
        <f>+'Indice PondENGHO'!BC59</f>
        <v>443.20697021484375</v>
      </c>
      <c r="AW60" s="62">
        <f>+'Indice PondENGHO'!BD59</f>
        <v>533.4737548828125</v>
      </c>
      <c r="AX60" s="62">
        <f>+'Indice PondENGHO'!BE59</f>
        <v>586.661376953125</v>
      </c>
      <c r="AY60" s="62">
        <f>+'Indice PondENGHO'!BF59</f>
        <v>578.0953369140625</v>
      </c>
      <c r="AZ60" s="62">
        <f>+'Indice PondENGHO'!BG59</f>
        <v>482.39120483398438</v>
      </c>
      <c r="BA60" s="62">
        <f>+'Indice PondENGHO'!BH59</f>
        <v>517.2052001953125</v>
      </c>
      <c r="BB60" s="62">
        <f>+'Indice PondENGHO'!BI59</f>
        <v>463.10556030273438</v>
      </c>
      <c r="BC60" s="62">
        <f>+'Indice PondENGHO'!BJ59</f>
        <v>494.35260009765625</v>
      </c>
      <c r="BD60" s="62">
        <f>+'Indice PondENGHO'!BK59</f>
        <v>461.86419677734375</v>
      </c>
      <c r="BE60" s="62">
        <f t="shared" si="1"/>
        <v>523.83087158203125</v>
      </c>
      <c r="BG60" s="63">
        <f t="shared" ref="BG60:BR60" si="134">+AE$1*(AE60-AE48)/$AQ48</f>
        <v>19.204351145220087</v>
      </c>
      <c r="BH60" s="63">
        <f t="shared" si="134"/>
        <v>1.02493668634507</v>
      </c>
      <c r="BI60" s="63">
        <f t="shared" si="134"/>
        <v>4.7093483989739777</v>
      </c>
      <c r="BJ60" s="63">
        <f t="shared" si="134"/>
        <v>4.2310946422012936</v>
      </c>
      <c r="BK60" s="63">
        <f t="shared" si="134"/>
        <v>2.0648389337073243</v>
      </c>
      <c r="BL60" s="63">
        <f t="shared" si="134"/>
        <v>2.7224253243421623</v>
      </c>
      <c r="BM60" s="63">
        <f t="shared" si="134"/>
        <v>6.6199917549960796</v>
      </c>
      <c r="BN60" s="63">
        <f t="shared" si="134"/>
        <v>1.6405101459900693</v>
      </c>
      <c r="BO60" s="63">
        <f t="shared" si="134"/>
        <v>3.8499941338161956</v>
      </c>
      <c r="BP60" s="63">
        <f t="shared" si="134"/>
        <v>0.72005118620461317</v>
      </c>
      <c r="BQ60" s="63">
        <f t="shared" si="134"/>
        <v>2.3414478526963869</v>
      </c>
      <c r="BR60" s="63">
        <f t="shared" si="134"/>
        <v>1.2907685774747988</v>
      </c>
      <c r="BS60" s="63">
        <f t="shared" si="46"/>
        <v>50.419758781968063</v>
      </c>
      <c r="BT60" s="55">
        <f t="shared" si="47"/>
        <v>52.36840939255427</v>
      </c>
      <c r="BV60" s="63">
        <f t="shared" si="110"/>
        <v>8.6689535833455853</v>
      </c>
      <c r="BW60" s="63">
        <f t="shared" si="111"/>
        <v>0.85002396745957165</v>
      </c>
      <c r="BX60" s="63">
        <f t="shared" si="112"/>
        <v>3.6401190838054829</v>
      </c>
      <c r="BY60" s="63">
        <f t="shared" si="113"/>
        <v>4.3506485444984291</v>
      </c>
      <c r="BZ60" s="63">
        <f t="shared" si="114"/>
        <v>3.6011130182837885</v>
      </c>
      <c r="CA60" s="63">
        <f t="shared" si="115"/>
        <v>4.9971286985106875</v>
      </c>
      <c r="CB60" s="63">
        <f t="shared" si="116"/>
        <v>10.038063814443113</v>
      </c>
      <c r="CC60" s="63">
        <f t="shared" si="117"/>
        <v>1.4726321458467591</v>
      </c>
      <c r="CD60" s="63">
        <f t="shared" si="118"/>
        <v>5.0543701771190781</v>
      </c>
      <c r="CE60" s="63">
        <f t="shared" si="119"/>
        <v>1.7951361532047059</v>
      </c>
      <c r="CF60" s="63">
        <f t="shared" si="120"/>
        <v>4.4007433040660251</v>
      </c>
      <c r="CG60" s="63">
        <f t="shared" si="121"/>
        <v>1.775548084026459</v>
      </c>
      <c r="CH60" s="63">
        <f t="shared" si="48"/>
        <v>50.644480574609688</v>
      </c>
      <c r="CI60" s="55">
        <f t="shared" si="49"/>
        <v>52.455621496229398</v>
      </c>
      <c r="CK60" s="63">
        <f t="shared" si="50"/>
        <v>19.946571486790397</v>
      </c>
      <c r="CL60" s="63">
        <f t="shared" si="51"/>
        <v>1.0645490039742611</v>
      </c>
      <c r="CM60" s="63">
        <f t="shared" si="52"/>
        <v>4.8913578899913324</v>
      </c>
      <c r="CN60" s="63">
        <f t="shared" si="53"/>
        <v>4.3946203185859707</v>
      </c>
      <c r="CO60" s="63">
        <f t="shared" si="54"/>
        <v>2.144641966211517</v>
      </c>
      <c r="CP60" s="63">
        <f t="shared" si="55"/>
        <v>2.827643117895986</v>
      </c>
      <c r="CQ60" s="63">
        <f t="shared" si="56"/>
        <v>6.875844842894276</v>
      </c>
      <c r="CR60" s="63">
        <f t="shared" si="57"/>
        <v>1.7039134857696259</v>
      </c>
      <c r="CS60" s="63">
        <f t="shared" si="58"/>
        <v>3.9987908278276976</v>
      </c>
      <c r="CT60" s="63">
        <f t="shared" si="59"/>
        <v>0.74788012108148427</v>
      </c>
      <c r="CU60" s="63">
        <f t="shared" si="60"/>
        <v>2.4319414190687105</v>
      </c>
      <c r="CV60" s="63">
        <f t="shared" si="61"/>
        <v>1.3406549124630038</v>
      </c>
      <c r="CW60" s="63">
        <f t="shared" si="62"/>
        <v>52.368409392554263</v>
      </c>
      <c r="CX60" s="63"/>
      <c r="CY60" s="63"/>
      <c r="CZ60" s="63">
        <f t="shared" si="63"/>
        <v>8.9789715044354992</v>
      </c>
      <c r="DA60" s="63">
        <f t="shared" si="64"/>
        <v>0.88042240721759324</v>
      </c>
      <c r="DB60" s="63">
        <f t="shared" si="65"/>
        <v>3.7702965198744827</v>
      </c>
      <c r="DC60" s="63">
        <f t="shared" si="66"/>
        <v>4.5062358370350371</v>
      </c>
      <c r="DD60" s="63">
        <f t="shared" si="67"/>
        <v>3.7298955248233274</v>
      </c>
      <c r="DE60" s="63">
        <f t="shared" si="68"/>
        <v>5.1758353250529368</v>
      </c>
      <c r="DF60" s="63">
        <f t="shared" si="69"/>
        <v>10.397043666578917</v>
      </c>
      <c r="DG60" s="63">
        <f t="shared" si="70"/>
        <v>1.5252962133142192</v>
      </c>
      <c r="DH60" s="63">
        <f t="shared" si="71"/>
        <v>5.2351238655157566</v>
      </c>
      <c r="DI60" s="63">
        <f t="shared" si="72"/>
        <v>1.8593335644538604</v>
      </c>
      <c r="DJ60" s="63">
        <f t="shared" si="73"/>
        <v>4.5581220784775018</v>
      </c>
      <c r="DK60" s="63">
        <f t="shared" si="74"/>
        <v>1.8390449894502654</v>
      </c>
      <c r="DL60" s="63">
        <f t="shared" si="75"/>
        <v>52.455621496229398</v>
      </c>
      <c r="DM60" s="63">
        <f t="shared" si="76"/>
        <v>52.455621496229398</v>
      </c>
      <c r="DN60" s="63"/>
      <c r="DO60" s="61">
        <f t="shared" si="2"/>
        <v>44440</v>
      </c>
      <c r="DP60" s="63">
        <f t="shared" si="77"/>
        <v>10.967599982354898</v>
      </c>
      <c r="DQ60" s="63">
        <f t="shared" si="21"/>
        <v>0.18412659675666787</v>
      </c>
      <c r="DR60" s="63">
        <f t="shared" si="22"/>
        <v>1.1210613701168497</v>
      </c>
      <c r="DS60" s="63">
        <f t="shared" si="23"/>
        <v>-0.11161551844906636</v>
      </c>
      <c r="DT60" s="63">
        <f t="shared" si="24"/>
        <v>-1.5852535586118104</v>
      </c>
      <c r="DU60" s="63">
        <f t="shared" si="25"/>
        <v>-2.3481922071569508</v>
      </c>
      <c r="DV60" s="63">
        <f t="shared" si="26"/>
        <v>-3.5211988236846405</v>
      </c>
      <c r="DW60" s="63">
        <f t="shared" si="27"/>
        <v>0.17861727245540671</v>
      </c>
      <c r="DX60" s="63">
        <f t="shared" si="28"/>
        <v>-1.236333037688059</v>
      </c>
      <c r="DY60" s="63">
        <f t="shared" si="29"/>
        <v>-1.1114534433723762</v>
      </c>
      <c r="DZ60" s="63">
        <f t="shared" si="30"/>
        <v>-2.1261806594087913</v>
      </c>
      <c r="EA60" s="63">
        <f t="shared" si="31"/>
        <v>-0.49839007698726157</v>
      </c>
      <c r="EB60" s="63">
        <f t="shared" si="32"/>
        <v>-8.7212103675135211E-2</v>
      </c>
      <c r="EC60" s="63"/>
      <c r="ED60" s="81">
        <f>+'Infla Interanual PondENGHO'!CI61</f>
        <v>-8.7212103675127217E-4</v>
      </c>
      <c r="EE60" s="55">
        <f t="shared" si="78"/>
        <v>-8.7212103675127217E-2</v>
      </c>
    </row>
    <row r="61" spans="1:148" x14ac:dyDescent="0.2">
      <c r="A61" s="61">
        <f>+'Indice PondENGHO'!A60</f>
        <v>44470</v>
      </c>
      <c r="B61" s="55">
        <f>+'Indice PondENGHO'!B60</f>
        <v>10</v>
      </c>
      <c r="C61" s="55">
        <f>+'Indice PondENGHO'!C60</f>
        <v>2021</v>
      </c>
      <c r="D61" s="62">
        <f>+'Indice PondENGHO'!BL60</f>
        <v>548.399169921875</v>
      </c>
      <c r="E61" s="62">
        <f>+'Indice PondENGHO'!BM60</f>
        <v>545.24505615234375</v>
      </c>
      <c r="F61" s="62">
        <f>+'Indice PondENGHO'!BN60</f>
        <v>545.4661865234375</v>
      </c>
      <c r="G61" s="62">
        <f>+'Indice PondENGHO'!BO60</f>
        <v>544.65838623046875</v>
      </c>
      <c r="H61" s="62">
        <f>+'Indice PondENGHO'!BP60</f>
        <v>541.0145263671875</v>
      </c>
      <c r="I61" s="62">
        <f>+'Indice PondENGHO'!CD60</f>
        <v>544.1719970703125</v>
      </c>
      <c r="K61" s="63">
        <f t="shared" si="33"/>
        <v>6.3650783494462679</v>
      </c>
      <c r="L61" s="63">
        <f t="shared" si="34"/>
        <v>8.0503265510926312</v>
      </c>
      <c r="M61" s="63">
        <f t="shared" si="35"/>
        <v>9.1903657306491038</v>
      </c>
      <c r="N61" s="63">
        <f t="shared" si="36"/>
        <v>11.626670396601369</v>
      </c>
      <c r="O61" s="63">
        <f t="shared" si="37"/>
        <v>16.788732950954113</v>
      </c>
      <c r="P61" s="63">
        <f t="shared" si="38"/>
        <v>52.021173978743484</v>
      </c>
      <c r="Q61" s="63">
        <f t="shared" si="39"/>
        <v>52.021182706814109</v>
      </c>
      <c r="S61" s="62">
        <f>+'Indice PondENGHO'!D60</f>
        <v>570.58831787109375</v>
      </c>
      <c r="T61" s="62">
        <f>+'Indice PondENGHO'!P60</f>
        <v>568.07354736328125</v>
      </c>
      <c r="U61" s="62">
        <f>+'Indice PondENGHO'!AB60</f>
        <v>566.4683837890625</v>
      </c>
      <c r="V61" s="62">
        <f>+'Indice PondENGHO'!AN60</f>
        <v>564.90838623046875</v>
      </c>
      <c r="W61" s="62">
        <f>+'Indice PondENGHO'!AZ60</f>
        <v>562.1578369140625</v>
      </c>
      <c r="Y61" s="63">
        <f t="shared" si="40"/>
        <v>18.556877623890919</v>
      </c>
      <c r="Z61" s="63">
        <f t="shared" si="41"/>
        <v>14.891939843281271</v>
      </c>
      <c r="AA61" s="63">
        <f t="shared" si="42"/>
        <v>13.604447134232023</v>
      </c>
      <c r="AB61" s="63">
        <f t="shared" si="43"/>
        <v>11.302768275224135</v>
      </c>
      <c r="AC61" s="63">
        <f t="shared" si="44"/>
        <v>8.4085386175070713</v>
      </c>
      <c r="AE61" s="62">
        <f>+'Indice PondENGHO'!D60</f>
        <v>570.58831787109375</v>
      </c>
      <c r="AF61" s="62">
        <f>+'Indice PondENGHO'!E60</f>
        <v>463.99118041992188</v>
      </c>
      <c r="AG61" s="62">
        <f>+'Indice PondENGHO'!F60</f>
        <v>551.87744140625</v>
      </c>
      <c r="AH61" s="62">
        <f>+'Indice PondENGHO'!G60</f>
        <v>465.93460083007813</v>
      </c>
      <c r="AI61" s="62">
        <f>+'Indice PondENGHO'!H60</f>
        <v>544.57623291015625</v>
      </c>
      <c r="AJ61" s="62">
        <f>+'Indice PondENGHO'!I60</f>
        <v>638.31549072265625</v>
      </c>
      <c r="AK61" s="62">
        <f>+'Indice PondENGHO'!J60</f>
        <v>600.513916015625</v>
      </c>
      <c r="AL61" s="62">
        <f>+'Indice PondENGHO'!K60</f>
        <v>492.505615234375</v>
      </c>
      <c r="AM61" s="62">
        <f>+'Indice PondENGHO'!L60</f>
        <v>535.40789794921875</v>
      </c>
      <c r="AN61" s="62">
        <f>+'Indice PondENGHO'!M60</f>
        <v>459.43878173828125</v>
      </c>
      <c r="AO61" s="62">
        <f>+'Indice PondENGHO'!N60</f>
        <v>520.11492919921875</v>
      </c>
      <c r="AP61" s="62">
        <f>+'Indice PondENGHO'!O60</f>
        <v>479.06353759765625</v>
      </c>
      <c r="AQ61" s="62">
        <f t="shared" si="0"/>
        <v>548.399169921875</v>
      </c>
      <c r="AR61" s="62"/>
      <c r="AS61" s="62">
        <f>+'Indice PondENGHO'!AZ60</f>
        <v>562.1578369140625</v>
      </c>
      <c r="AT61" s="62">
        <f>+'Indice PondENGHO'!BA60</f>
        <v>460.89761352539063</v>
      </c>
      <c r="AU61" s="62">
        <f>+'Indice PondENGHO'!BB60</f>
        <v>560.3267822265625</v>
      </c>
      <c r="AV61" s="62">
        <f>+'Indice PondENGHO'!BC60</f>
        <v>454.55526733398438</v>
      </c>
      <c r="AW61" s="62">
        <f>+'Indice PondENGHO'!BD60</f>
        <v>546.915771484375</v>
      </c>
      <c r="AX61" s="62">
        <f>+'Indice PondENGHO'!BE60</f>
        <v>615.9351806640625</v>
      </c>
      <c r="AY61" s="62">
        <f>+'Indice PondENGHO'!BF60</f>
        <v>595.89886474609375</v>
      </c>
      <c r="AZ61" s="62">
        <f>+'Indice PondENGHO'!BG60</f>
        <v>486.85012817382813</v>
      </c>
      <c r="BA61" s="62">
        <f>+'Indice PondENGHO'!BH60</f>
        <v>536.16607666015625</v>
      </c>
      <c r="BB61" s="62">
        <f>+'Indice PondENGHO'!BI60</f>
        <v>468.85137939453125</v>
      </c>
      <c r="BC61" s="62">
        <f>+'Indice PondENGHO'!BJ60</f>
        <v>514.88665771484375</v>
      </c>
      <c r="BD61" s="62">
        <f>+'Indice PondENGHO'!BK60</f>
        <v>477.7454833984375</v>
      </c>
      <c r="BE61" s="62">
        <f t="shared" si="1"/>
        <v>541.0145263671875</v>
      </c>
      <c r="BG61" s="63">
        <f t="shared" ref="BG61:BR61" si="135">+AE$1*(AE61-AE49)/$AQ49</f>
        <v>18.556877623890919</v>
      </c>
      <c r="BH61" s="63">
        <f t="shared" si="135"/>
        <v>1.0213073307596363</v>
      </c>
      <c r="BI61" s="63">
        <f t="shared" si="135"/>
        <v>4.6528514347616783</v>
      </c>
      <c r="BJ61" s="63">
        <f t="shared" si="135"/>
        <v>4.1921483253870573</v>
      </c>
      <c r="BK61" s="63">
        <f t="shared" si="135"/>
        <v>1.9720724407321961</v>
      </c>
      <c r="BL61" s="63">
        <f t="shared" si="135"/>
        <v>2.7957480148622791</v>
      </c>
      <c r="BM61" s="63">
        <f t="shared" si="135"/>
        <v>6.4818920022430806</v>
      </c>
      <c r="BN61" s="63">
        <f t="shared" si="135"/>
        <v>1.6655660611428875</v>
      </c>
      <c r="BO61" s="63">
        <f t="shared" si="135"/>
        <v>3.9531224149421962</v>
      </c>
      <c r="BP61" s="63">
        <f t="shared" si="135"/>
        <v>0.72417230932287813</v>
      </c>
      <c r="BQ61" s="63">
        <f t="shared" si="135"/>
        <v>2.3758008210969641</v>
      </c>
      <c r="BR61" s="63">
        <f t="shared" si="135"/>
        <v>1.3195036162109643</v>
      </c>
      <c r="BS61" s="63">
        <f t="shared" si="46"/>
        <v>49.711062395352741</v>
      </c>
      <c r="BT61" s="55">
        <f t="shared" si="47"/>
        <v>51.557411172067866</v>
      </c>
      <c r="BV61" s="63">
        <f t="shared" si="110"/>
        <v>8.4085386175070713</v>
      </c>
      <c r="BW61" s="63">
        <f t="shared" si="111"/>
        <v>0.84347873911488136</v>
      </c>
      <c r="BX61" s="63">
        <f t="shared" si="112"/>
        <v>3.6106126981971904</v>
      </c>
      <c r="BY61" s="63">
        <f t="shared" si="113"/>
        <v>4.3486642962427018</v>
      </c>
      <c r="BZ61" s="63">
        <f t="shared" si="114"/>
        <v>3.4544151441576219</v>
      </c>
      <c r="CA61" s="63">
        <f t="shared" si="115"/>
        <v>5.2507593775395041</v>
      </c>
      <c r="CB61" s="63">
        <f t="shared" si="116"/>
        <v>9.8483085935217769</v>
      </c>
      <c r="CC61" s="63">
        <f t="shared" si="117"/>
        <v>1.4954591308255931</v>
      </c>
      <c r="CD61" s="63">
        <f t="shared" si="118"/>
        <v>5.1747908040654913</v>
      </c>
      <c r="CE61" s="63">
        <f t="shared" si="119"/>
        <v>1.7906255318930555</v>
      </c>
      <c r="CF61" s="63">
        <f t="shared" si="120"/>
        <v>4.4891435062706382</v>
      </c>
      <c r="CG61" s="63">
        <f t="shared" si="121"/>
        <v>1.8484688983235915</v>
      </c>
      <c r="CH61" s="63">
        <f t="shared" si="48"/>
        <v>50.563265337659118</v>
      </c>
      <c r="CI61" s="55">
        <f t="shared" si="49"/>
        <v>52.373989514640407</v>
      </c>
      <c r="CK61" s="63">
        <f t="shared" si="50"/>
        <v>19.246109892315069</v>
      </c>
      <c r="CL61" s="63">
        <f t="shared" si="51"/>
        <v>1.0592403269567672</v>
      </c>
      <c r="CM61" s="63">
        <f t="shared" si="52"/>
        <v>4.8256658173328413</v>
      </c>
      <c r="CN61" s="63">
        <f t="shared" si="53"/>
        <v>4.3478514538140685</v>
      </c>
      <c r="CO61" s="63">
        <f t="shared" si="54"/>
        <v>2.0453183816372911</v>
      </c>
      <c r="CP61" s="63">
        <f t="shared" si="55"/>
        <v>2.8995865907951739</v>
      </c>
      <c r="CQ61" s="63">
        <f t="shared" si="56"/>
        <v>6.7226398919976935</v>
      </c>
      <c r="CR61" s="63">
        <f t="shared" si="57"/>
        <v>1.7274278623466552</v>
      </c>
      <c r="CS61" s="63">
        <f t="shared" si="58"/>
        <v>4.0999477367787298</v>
      </c>
      <c r="CT61" s="63">
        <f t="shared" si="59"/>
        <v>0.75106923312658791</v>
      </c>
      <c r="CU61" s="63">
        <f t="shared" si="60"/>
        <v>2.4640418831138011</v>
      </c>
      <c r="CV61" s="63">
        <f t="shared" si="61"/>
        <v>1.3685121018531874</v>
      </c>
      <c r="CW61" s="63">
        <f t="shared" si="62"/>
        <v>51.557411172067866</v>
      </c>
      <c r="CX61" s="63"/>
      <c r="CY61" s="63"/>
      <c r="CZ61" s="63">
        <f t="shared" si="63"/>
        <v>8.7096573064628853</v>
      </c>
      <c r="DA61" s="63">
        <f t="shared" si="64"/>
        <v>0.87368460765374489</v>
      </c>
      <c r="DB61" s="63">
        <f t="shared" si="65"/>
        <v>3.7399125696094107</v>
      </c>
      <c r="DC61" s="63">
        <f t="shared" si="66"/>
        <v>4.5043945784188679</v>
      </c>
      <c r="DD61" s="63">
        <f t="shared" si="67"/>
        <v>3.5781214154414474</v>
      </c>
      <c r="DE61" s="63">
        <f t="shared" si="68"/>
        <v>5.4387946416572426</v>
      </c>
      <c r="DF61" s="63">
        <f t="shared" si="69"/>
        <v>10.200986972846716</v>
      </c>
      <c r="DG61" s="63">
        <f t="shared" si="70"/>
        <v>1.5490131089120622</v>
      </c>
      <c r="DH61" s="63">
        <f t="shared" si="71"/>
        <v>5.3601055529680517</v>
      </c>
      <c r="DI61" s="63">
        <f t="shared" si="72"/>
        <v>1.8547497319593804</v>
      </c>
      <c r="DJ61" s="63">
        <f t="shared" si="73"/>
        <v>4.6499044979997199</v>
      </c>
      <c r="DK61" s="63">
        <f t="shared" si="74"/>
        <v>1.9146645307108776</v>
      </c>
      <c r="DL61" s="63">
        <f t="shared" si="75"/>
        <v>52.373989514640407</v>
      </c>
      <c r="DM61" s="63">
        <f t="shared" si="76"/>
        <v>52.373989514640407</v>
      </c>
      <c r="DN61" s="63"/>
      <c r="DO61" s="61">
        <f t="shared" si="2"/>
        <v>44470</v>
      </c>
      <c r="DP61" s="63">
        <f t="shared" si="77"/>
        <v>10.536452585852183</v>
      </c>
      <c r="DQ61" s="63">
        <f t="shared" si="21"/>
        <v>0.18555571930302228</v>
      </c>
      <c r="DR61" s="63">
        <f t="shared" si="22"/>
        <v>1.0857532477234306</v>
      </c>
      <c r="DS61" s="63">
        <f t="shared" si="23"/>
        <v>-0.15654312460479947</v>
      </c>
      <c r="DT61" s="63">
        <f t="shared" si="24"/>
        <v>-1.5328030338041563</v>
      </c>
      <c r="DU61" s="63">
        <f t="shared" si="25"/>
        <v>-2.5392080508620687</v>
      </c>
      <c r="DV61" s="63">
        <f t="shared" si="26"/>
        <v>-3.478347080849022</v>
      </c>
      <c r="DW61" s="63">
        <f t="shared" si="27"/>
        <v>0.17841475343459301</v>
      </c>
      <c r="DX61" s="63">
        <f t="shared" si="28"/>
        <v>-1.2601578161893219</v>
      </c>
      <c r="DY61" s="63">
        <f t="shared" si="29"/>
        <v>-1.1036804988327926</v>
      </c>
      <c r="DZ61" s="63">
        <f t="shared" si="30"/>
        <v>-2.1858626148859188</v>
      </c>
      <c r="EA61" s="63">
        <f t="shared" si="31"/>
        <v>-0.54615242885769022</v>
      </c>
      <c r="EB61" s="63">
        <f t="shared" si="32"/>
        <v>-0.81657834257254081</v>
      </c>
      <c r="EC61" s="63"/>
      <c r="ED61" s="81">
        <f>+'Infla Interanual PondENGHO'!CI62</f>
        <v>-8.1657834257253814E-3</v>
      </c>
      <c r="EE61" s="55">
        <f t="shared" si="78"/>
        <v>-0.81657834257253814</v>
      </c>
    </row>
    <row r="62" spans="1:148" x14ac:dyDescent="0.2">
      <c r="A62" s="61">
        <f>+'Indice PondENGHO'!A61</f>
        <v>44501</v>
      </c>
      <c r="B62" s="55">
        <f>+'Indice PondENGHO'!B61</f>
        <v>11</v>
      </c>
      <c r="C62" s="55">
        <f>+'Indice PondENGHO'!C61</f>
        <v>2021</v>
      </c>
      <c r="D62" s="62">
        <f>+'Indice PondENGHO'!BL61</f>
        <v>564.61480712890625</v>
      </c>
      <c r="E62" s="62">
        <f>+'Indice PondENGHO'!BM61</f>
        <v>561.16375732421875</v>
      </c>
      <c r="F62" s="62">
        <f>+'Indice PondENGHO'!BN61</f>
        <v>561.44476318359375</v>
      </c>
      <c r="G62" s="62">
        <f>+'Indice PondENGHO'!BO61</f>
        <v>560.44818115234375</v>
      </c>
      <c r="H62" s="62">
        <f>+'Indice PondENGHO'!BP61</f>
        <v>556.578125</v>
      </c>
      <c r="I62" s="62">
        <f>+'Indice PondENGHO'!CD61</f>
        <v>559.99407958984375</v>
      </c>
      <c r="K62" s="63">
        <f t="shared" si="33"/>
        <v>6.2663504712303446</v>
      </c>
      <c r="L62" s="63">
        <f t="shared" si="34"/>
        <v>7.9237581425859149</v>
      </c>
      <c r="M62" s="63">
        <f t="shared" si="35"/>
        <v>9.0489886366071364</v>
      </c>
      <c r="N62" s="63">
        <f t="shared" si="36"/>
        <v>11.435137241009427</v>
      </c>
      <c r="O62" s="63">
        <f t="shared" si="37"/>
        <v>16.498327981915939</v>
      </c>
      <c r="P62" s="63">
        <f t="shared" si="38"/>
        <v>51.172562473348762</v>
      </c>
      <c r="Q62" s="63">
        <f t="shared" si="39"/>
        <v>51.17257094651093</v>
      </c>
      <c r="S62" s="62">
        <f>+'Indice PondENGHO'!D61</f>
        <v>587.566650390625</v>
      </c>
      <c r="T62" s="62">
        <f>+'Indice PondENGHO'!P61</f>
        <v>584.84716796875</v>
      </c>
      <c r="U62" s="62">
        <f>+'Indice PondENGHO'!AB61</f>
        <v>583.05474853515625</v>
      </c>
      <c r="V62" s="62">
        <f>+'Indice PondENGHO'!AN61</f>
        <v>581.28662109375</v>
      </c>
      <c r="W62" s="62">
        <f>+'Indice PondENGHO'!AZ61</f>
        <v>578.26556396484375</v>
      </c>
      <c r="Y62" s="63">
        <f t="shared" si="40"/>
        <v>18.285302395274801</v>
      </c>
      <c r="Z62" s="63">
        <f t="shared" si="41"/>
        <v>14.66797322361362</v>
      </c>
      <c r="AA62" s="63">
        <f t="shared" si="42"/>
        <v>13.382532684928396</v>
      </c>
      <c r="AB62" s="63">
        <f t="shared" si="43"/>
        <v>11.105904667923678</v>
      </c>
      <c r="AC62" s="63">
        <f t="shared" si="44"/>
        <v>8.256741571991645</v>
      </c>
      <c r="AE62" s="62">
        <f>+'Indice PondENGHO'!D61</f>
        <v>587.566650390625</v>
      </c>
      <c r="AF62" s="62">
        <f>+'Indice PondENGHO'!E61</f>
        <v>467.22622680664063</v>
      </c>
      <c r="AG62" s="62">
        <f>+'Indice PondENGHO'!F61</f>
        <v>578.90771484375</v>
      </c>
      <c r="AH62" s="62">
        <f>+'Indice PondENGHO'!G61</f>
        <v>476.62203979492188</v>
      </c>
      <c r="AI62" s="62">
        <f>+'Indice PondENGHO'!H61</f>
        <v>560.25579833984375</v>
      </c>
      <c r="AJ62" s="62">
        <f>+'Indice PondENGHO'!I61</f>
        <v>654.6461181640625</v>
      </c>
      <c r="AK62" s="62">
        <f>+'Indice PondENGHO'!J61</f>
        <v>615.04254150390625</v>
      </c>
      <c r="AL62" s="62">
        <f>+'Indice PondENGHO'!K61</f>
        <v>496.49014282226563</v>
      </c>
      <c r="AM62" s="62">
        <f>+'Indice PondENGHO'!L61</f>
        <v>546.046630859375</v>
      </c>
      <c r="AN62" s="62">
        <f>+'Indice PondENGHO'!M61</f>
        <v>473.10107421875</v>
      </c>
      <c r="AO62" s="62">
        <f>+'Indice PondENGHO'!N61</f>
        <v>545.36810302734375</v>
      </c>
      <c r="AP62" s="62">
        <f>+'Indice PondENGHO'!O61</f>
        <v>489.0606689453125</v>
      </c>
      <c r="AQ62" s="62">
        <f t="shared" si="0"/>
        <v>564.61480712890625</v>
      </c>
      <c r="AR62" s="62"/>
      <c r="AS62" s="62">
        <f>+'Indice PondENGHO'!AZ61</f>
        <v>578.26556396484375</v>
      </c>
      <c r="AT62" s="62">
        <f>+'Indice PondENGHO'!BA61</f>
        <v>463.28939819335938</v>
      </c>
      <c r="AU62" s="62">
        <f>+'Indice PondENGHO'!BB61</f>
        <v>589.32757568359375</v>
      </c>
      <c r="AV62" s="62">
        <f>+'Indice PondENGHO'!BC61</f>
        <v>464.051513671875</v>
      </c>
      <c r="AW62" s="62">
        <f>+'Indice PondENGHO'!BD61</f>
        <v>563.519287109375</v>
      </c>
      <c r="AX62" s="62">
        <f>+'Indice PondENGHO'!BE61</f>
        <v>630.23016357421875</v>
      </c>
      <c r="AY62" s="62">
        <f>+'Indice PondENGHO'!BF61</f>
        <v>608.90966796875</v>
      </c>
      <c r="AZ62" s="62">
        <f>+'Indice PondENGHO'!BG61</f>
        <v>490.22174072265625</v>
      </c>
      <c r="BA62" s="62">
        <f>+'Indice PondENGHO'!BH61</f>
        <v>545.30902099609375</v>
      </c>
      <c r="BB62" s="62">
        <f>+'Indice PondENGHO'!BI61</f>
        <v>482.47967529296875</v>
      </c>
      <c r="BC62" s="62">
        <f>+'Indice PondENGHO'!BJ61</f>
        <v>541.6800537109375</v>
      </c>
      <c r="BD62" s="62">
        <f>+'Indice PondENGHO'!BK61</f>
        <v>487.01141357421875</v>
      </c>
      <c r="BE62" s="62">
        <f t="shared" si="1"/>
        <v>556.578125</v>
      </c>
      <c r="BG62" s="63">
        <f t="shared" ref="BG62:BR62" si="136">+AE$1*(AE62-AE50)/$AQ50</f>
        <v>18.285302395274801</v>
      </c>
      <c r="BH62" s="63">
        <f t="shared" si="136"/>
        <v>0.96122155812580812</v>
      </c>
      <c r="BI62" s="63">
        <f t="shared" si="136"/>
        <v>4.7338308948017787</v>
      </c>
      <c r="BJ62" s="63">
        <f t="shared" si="136"/>
        <v>4.125833771909508</v>
      </c>
      <c r="BK62" s="63">
        <f t="shared" si="136"/>
        <v>1.9008039771676331</v>
      </c>
      <c r="BL62" s="63">
        <f t="shared" si="136"/>
        <v>2.7137770842428051</v>
      </c>
      <c r="BM62" s="63">
        <f t="shared" si="136"/>
        <v>6.2903973926211885</v>
      </c>
      <c r="BN62" s="63">
        <f t="shared" si="136"/>
        <v>1.6752523477295089</v>
      </c>
      <c r="BO62" s="63">
        <f t="shared" si="136"/>
        <v>3.6516147307928088</v>
      </c>
      <c r="BP62" s="63">
        <f t="shared" si="136"/>
        <v>0.72719094909482818</v>
      </c>
      <c r="BQ62" s="63">
        <f t="shared" si="136"/>
        <v>2.4647862233977724</v>
      </c>
      <c r="BR62" s="63">
        <f t="shared" si="136"/>
        <v>1.2894067636195325</v>
      </c>
      <c r="BS62" s="63">
        <f t="shared" si="46"/>
        <v>48.819418088777972</v>
      </c>
      <c r="BT62" s="55">
        <f t="shared" si="47"/>
        <v>50.744540232483914</v>
      </c>
      <c r="BV62" s="63">
        <f t="shared" si="110"/>
        <v>8.256741571991645</v>
      </c>
      <c r="BW62" s="63">
        <f t="shared" si="111"/>
        <v>0.79014312963871769</v>
      </c>
      <c r="BX62" s="63">
        <f t="shared" si="112"/>
        <v>3.7134137347543819</v>
      </c>
      <c r="BY62" s="63">
        <f t="shared" si="113"/>
        <v>4.2251340960751245</v>
      </c>
      <c r="BZ62" s="63">
        <f t="shared" si="114"/>
        <v>3.3554673368843364</v>
      </c>
      <c r="CA62" s="63">
        <f t="shared" si="115"/>
        <v>5.0884502152659739</v>
      </c>
      <c r="CB62" s="63">
        <f t="shared" si="116"/>
        <v>9.4979887353410426</v>
      </c>
      <c r="CC62" s="63">
        <f t="shared" si="117"/>
        <v>1.521527471300741</v>
      </c>
      <c r="CD62" s="63">
        <f t="shared" si="118"/>
        <v>4.7527508559611684</v>
      </c>
      <c r="CE62" s="63">
        <f t="shared" si="119"/>
        <v>1.7925670362498161</v>
      </c>
      <c r="CF62" s="63">
        <f t="shared" si="120"/>
        <v>4.6994676322458346</v>
      </c>
      <c r="CG62" s="63">
        <f t="shared" si="121"/>
        <v>1.7824839472131628</v>
      </c>
      <c r="CH62" s="63">
        <f t="shared" si="48"/>
        <v>49.476135762921942</v>
      </c>
      <c r="CI62" s="55">
        <f t="shared" si="49"/>
        <v>51.46289809463358</v>
      </c>
      <c r="CK62" s="63">
        <f t="shared" si="50"/>
        <v>19.006356474237585</v>
      </c>
      <c r="CL62" s="63">
        <f t="shared" si="51"/>
        <v>0.99912592034476067</v>
      </c>
      <c r="CM62" s="63">
        <f t="shared" si="52"/>
        <v>4.9205025725257912</v>
      </c>
      <c r="CN62" s="63">
        <f t="shared" si="53"/>
        <v>4.2885299749062122</v>
      </c>
      <c r="CO62" s="63">
        <f t="shared" si="54"/>
        <v>1.9757593938961844</v>
      </c>
      <c r="CP62" s="63">
        <f t="shared" si="55"/>
        <v>2.8207909029748741</v>
      </c>
      <c r="CQ62" s="63">
        <f t="shared" si="56"/>
        <v>6.5384499870053236</v>
      </c>
      <c r="CR62" s="63">
        <f t="shared" si="57"/>
        <v>1.7413134667916961</v>
      </c>
      <c r="CS62" s="63">
        <f t="shared" si="58"/>
        <v>3.7956108014905046</v>
      </c>
      <c r="CT62" s="63">
        <f t="shared" si="59"/>
        <v>0.75586665752419169</v>
      </c>
      <c r="CU62" s="63">
        <f t="shared" si="60"/>
        <v>2.5619814527537552</v>
      </c>
      <c r="CV62" s="63">
        <f t="shared" si="61"/>
        <v>1.3402526280330367</v>
      </c>
      <c r="CW62" s="63">
        <f t="shared" si="62"/>
        <v>50.744540232483914</v>
      </c>
      <c r="CX62" s="63"/>
      <c r="CY62" s="63"/>
      <c r="CZ62" s="63">
        <f t="shared" si="63"/>
        <v>8.5882990569277275</v>
      </c>
      <c r="DA62" s="63">
        <f t="shared" si="64"/>
        <v>0.82187209517776438</v>
      </c>
      <c r="DB62" s="63">
        <f t="shared" si="65"/>
        <v>3.8625294734131712</v>
      </c>
      <c r="DC62" s="63">
        <f t="shared" si="66"/>
        <v>4.3947984633316191</v>
      </c>
      <c r="DD62" s="63">
        <f t="shared" si="67"/>
        <v>3.4902093899451283</v>
      </c>
      <c r="DE62" s="63">
        <f t="shared" si="68"/>
        <v>5.2927818805949514</v>
      </c>
      <c r="DF62" s="63">
        <f t="shared" si="69"/>
        <v>9.8793897068481709</v>
      </c>
      <c r="DG62" s="63">
        <f t="shared" si="70"/>
        <v>1.5826258861229869</v>
      </c>
      <c r="DH62" s="63">
        <f t="shared" si="71"/>
        <v>4.9436021871540605</v>
      </c>
      <c r="DI62" s="63">
        <f t="shared" si="72"/>
        <v>1.864549308304257</v>
      </c>
      <c r="DJ62" s="63">
        <f t="shared" si="73"/>
        <v>4.8881793237890774</v>
      </c>
      <c r="DK62" s="63">
        <f t="shared" si="74"/>
        <v>1.8540613230246694</v>
      </c>
      <c r="DL62" s="63">
        <f t="shared" si="75"/>
        <v>51.46289809463358</v>
      </c>
      <c r="DM62" s="63">
        <f t="shared" si="76"/>
        <v>51.46289809463358</v>
      </c>
      <c r="DN62" s="63"/>
      <c r="DO62" s="61">
        <f t="shared" si="2"/>
        <v>44501</v>
      </c>
      <c r="DP62" s="63">
        <f t="shared" si="77"/>
        <v>10.418057417309857</v>
      </c>
      <c r="DQ62" s="63">
        <f t="shared" si="21"/>
        <v>0.17725382516699628</v>
      </c>
      <c r="DR62" s="63">
        <f t="shared" si="22"/>
        <v>1.0579730991126199</v>
      </c>
      <c r="DS62" s="63">
        <f t="shared" si="23"/>
        <v>-0.10626848842540682</v>
      </c>
      <c r="DT62" s="63">
        <f t="shared" si="24"/>
        <v>-1.5144499960489439</v>
      </c>
      <c r="DU62" s="63">
        <f t="shared" si="25"/>
        <v>-2.4719909776200772</v>
      </c>
      <c r="DV62" s="63">
        <f t="shared" si="26"/>
        <v>-3.3409397198428472</v>
      </c>
      <c r="DW62" s="63">
        <f t="shared" si="27"/>
        <v>0.15868758066870914</v>
      </c>
      <c r="DX62" s="63">
        <f t="shared" si="28"/>
        <v>-1.147991385663556</v>
      </c>
      <c r="DY62" s="63">
        <f t="shared" si="29"/>
        <v>-1.1086826507800653</v>
      </c>
      <c r="DZ62" s="63">
        <f t="shared" si="30"/>
        <v>-2.3261978710353222</v>
      </c>
      <c r="EA62" s="63">
        <f t="shared" si="31"/>
        <v>-0.51380869499163273</v>
      </c>
      <c r="EB62" s="63">
        <f t="shared" si="32"/>
        <v>-0.71835786214966646</v>
      </c>
      <c r="EC62" s="63"/>
      <c r="ED62" s="81">
        <f>+'Infla Interanual PondENGHO'!CI63</f>
        <v>-7.1835786214966557E-3</v>
      </c>
      <c r="EE62" s="55">
        <f t="shared" si="78"/>
        <v>-0.71835786214966557</v>
      </c>
    </row>
    <row r="63" spans="1:148" x14ac:dyDescent="0.2">
      <c r="A63" s="61">
        <f>+'Indice PondENGHO'!A62</f>
        <v>44531</v>
      </c>
      <c r="B63" s="55">
        <f>+'Indice PondENGHO'!B62</f>
        <v>12</v>
      </c>
      <c r="C63" s="55">
        <f>+'Indice PondENGHO'!C62</f>
        <v>2021</v>
      </c>
      <c r="D63" s="62">
        <f>+'Indice PondENGHO'!BL62</f>
        <v>588.64483642578125</v>
      </c>
      <c r="E63" s="62">
        <f>+'Indice PondENGHO'!BM62</f>
        <v>584.6053466796875</v>
      </c>
      <c r="F63" s="62">
        <f>+'Indice PondENGHO'!BN62</f>
        <v>584.244140625</v>
      </c>
      <c r="G63" s="62">
        <f>+'Indice PondENGHO'!BO62</f>
        <v>583.1033935546875</v>
      </c>
      <c r="H63" s="62">
        <f>+'Indice PondENGHO'!BP62</f>
        <v>578.67681884765625</v>
      </c>
      <c r="I63" s="62">
        <f>+'Indice PondENGHO'!CD62</f>
        <v>582.78497314453125</v>
      </c>
      <c r="K63" s="63">
        <f t="shared" si="33"/>
        <v>6.2368951234258896</v>
      </c>
      <c r="L63" s="63">
        <f t="shared" si="34"/>
        <v>7.8999196677463521</v>
      </c>
      <c r="M63" s="63">
        <f t="shared" si="35"/>
        <v>9.0037089643787453</v>
      </c>
      <c r="N63" s="63">
        <f t="shared" si="36"/>
        <v>11.378299889823452</v>
      </c>
      <c r="O63" s="63">
        <f t="shared" si="37"/>
        <v>16.403200533258516</v>
      </c>
      <c r="P63" s="63">
        <f t="shared" si="38"/>
        <v>50.922024178632952</v>
      </c>
      <c r="Q63" s="63">
        <f t="shared" si="39"/>
        <v>50.922036238141779</v>
      </c>
      <c r="S63" s="62">
        <f>+'Indice PondENGHO'!D62</f>
        <v>615.5439453125</v>
      </c>
      <c r="T63" s="62">
        <f>+'Indice PondENGHO'!P62</f>
        <v>612.3341064453125</v>
      </c>
      <c r="U63" s="62">
        <f>+'Indice PondENGHO'!AB62</f>
        <v>610.20050048828125</v>
      </c>
      <c r="V63" s="62">
        <f>+'Indice PondENGHO'!AN62</f>
        <v>608.11163330078125</v>
      </c>
      <c r="W63" s="62">
        <f>+'Indice PondENGHO'!AZ62</f>
        <v>604.61456298828125</v>
      </c>
      <c r="Y63" s="63">
        <f t="shared" si="40"/>
        <v>18.079274086215062</v>
      </c>
      <c r="Z63" s="63">
        <f t="shared" si="41"/>
        <v>14.601376965928729</v>
      </c>
      <c r="AA63" s="63">
        <f t="shared" si="42"/>
        <v>13.372428658072335</v>
      </c>
      <c r="AB63" s="63">
        <f t="shared" si="43"/>
        <v>11.123913690793026</v>
      </c>
      <c r="AC63" s="63">
        <f t="shared" si="44"/>
        <v>8.3100565160985287</v>
      </c>
      <c r="AE63" s="62">
        <f>+'Indice PondENGHO'!D62</f>
        <v>615.5439453125</v>
      </c>
      <c r="AF63" s="62">
        <f>+'Indice PondENGHO'!E62</f>
        <v>492.42263793945313</v>
      </c>
      <c r="AG63" s="62">
        <f>+'Indice PondENGHO'!F62</f>
        <v>612.59979248046875</v>
      </c>
      <c r="AH63" s="62">
        <f>+'Indice PondENGHO'!G62</f>
        <v>486.0628662109375</v>
      </c>
      <c r="AI63" s="62">
        <f>+'Indice PondENGHO'!H62</f>
        <v>579.9542236328125</v>
      </c>
      <c r="AJ63" s="62">
        <f>+'Indice PondENGHO'!I62</f>
        <v>658.41644287109375</v>
      </c>
      <c r="AK63" s="62">
        <f>+'Indice PondENGHO'!J62</f>
        <v>642.674072265625</v>
      </c>
      <c r="AL63" s="62">
        <f>+'Indice PondENGHO'!K62</f>
        <v>501.58499145507813</v>
      </c>
      <c r="AM63" s="62">
        <f>+'Indice PondENGHO'!L62</f>
        <v>566.9039306640625</v>
      </c>
      <c r="AN63" s="62">
        <f>+'Indice PondENGHO'!M62</f>
        <v>488.53311157226563</v>
      </c>
      <c r="AO63" s="62">
        <f>+'Indice PondENGHO'!N62</f>
        <v>579.62518310546875</v>
      </c>
      <c r="AP63" s="62">
        <f>+'Indice PondENGHO'!O62</f>
        <v>504.998046875</v>
      </c>
      <c r="AQ63" s="62">
        <f t="shared" si="0"/>
        <v>588.64483642578125</v>
      </c>
      <c r="AR63" s="62"/>
      <c r="AS63" s="62">
        <f>+'Indice PondENGHO'!AZ62</f>
        <v>604.61456298828125</v>
      </c>
      <c r="AT63" s="62">
        <f>+'Indice PondENGHO'!BA62</f>
        <v>488.182373046875</v>
      </c>
      <c r="AU63" s="62">
        <f>+'Indice PondENGHO'!BB62</f>
        <v>623.74884033203125</v>
      </c>
      <c r="AV63" s="62">
        <f>+'Indice PondENGHO'!BC62</f>
        <v>474.13580322265625</v>
      </c>
      <c r="AW63" s="62">
        <f>+'Indice PondENGHO'!BD62</f>
        <v>584.438720703125</v>
      </c>
      <c r="AX63" s="62">
        <f>+'Indice PondENGHO'!BE62</f>
        <v>633.082275390625</v>
      </c>
      <c r="AY63" s="62">
        <f>+'Indice PondENGHO'!BF62</f>
        <v>639.4656982421875</v>
      </c>
      <c r="AZ63" s="62">
        <f>+'Indice PondENGHO'!BG62</f>
        <v>495.87164306640625</v>
      </c>
      <c r="BA63" s="62">
        <f>+'Indice PondENGHO'!BH62</f>
        <v>568.165771484375</v>
      </c>
      <c r="BB63" s="62">
        <f>+'Indice PondENGHO'!BI62</f>
        <v>497.743408203125</v>
      </c>
      <c r="BC63" s="62">
        <f>+'Indice PondENGHO'!BJ62</f>
        <v>572.9169921875</v>
      </c>
      <c r="BD63" s="62">
        <f>+'Indice PondENGHO'!BK62</f>
        <v>501.94024658203125</v>
      </c>
      <c r="BE63" s="62">
        <f t="shared" si="1"/>
        <v>578.67681884765625</v>
      </c>
      <c r="BG63" s="63">
        <f t="shared" ref="BG63:BR63" si="137">+AE$1*(AE63-AE51)/$AQ51</f>
        <v>18.079274086215062</v>
      </c>
      <c r="BH63" s="63">
        <f t="shared" si="137"/>
        <v>0.99912124995126184</v>
      </c>
      <c r="BI63" s="63">
        <f t="shared" si="137"/>
        <v>4.8692259798793058</v>
      </c>
      <c r="BJ63" s="63">
        <f t="shared" si="137"/>
        <v>3.9419341660840375</v>
      </c>
      <c r="BK63" s="63">
        <f t="shared" si="137"/>
        <v>1.9181901050379329</v>
      </c>
      <c r="BL63" s="63">
        <f t="shared" si="137"/>
        <v>2.411792316713028</v>
      </c>
      <c r="BM63" s="63">
        <f t="shared" si="137"/>
        <v>6.2595618952260033</v>
      </c>
      <c r="BN63" s="63">
        <f t="shared" si="137"/>
        <v>1.7098206179025126</v>
      </c>
      <c r="BO63" s="63">
        <f t="shared" si="137"/>
        <v>3.5385453267712847</v>
      </c>
      <c r="BP63" s="63">
        <f t="shared" si="137"/>
        <v>0.73131825553525198</v>
      </c>
      <c r="BQ63" s="63">
        <f t="shared" si="137"/>
        <v>2.5745507104407448</v>
      </c>
      <c r="BR63" s="63">
        <f t="shared" si="137"/>
        <v>1.3217022907235534</v>
      </c>
      <c r="BS63" s="63">
        <f t="shared" si="46"/>
        <v>48.355037000479982</v>
      </c>
      <c r="BT63" s="55">
        <f t="shared" si="47"/>
        <v>50.376090026477002</v>
      </c>
      <c r="BV63" s="63">
        <f t="shared" si="110"/>
        <v>8.3100565160985287</v>
      </c>
      <c r="BW63" s="63">
        <f t="shared" si="111"/>
        <v>0.82749812879867901</v>
      </c>
      <c r="BX63" s="63">
        <f t="shared" si="112"/>
        <v>3.8358517177989895</v>
      </c>
      <c r="BY63" s="63">
        <f t="shared" si="113"/>
        <v>4.0141205931715565</v>
      </c>
      <c r="BZ63" s="63">
        <f t="shared" si="114"/>
        <v>3.4131234782456312</v>
      </c>
      <c r="CA63" s="63">
        <f t="shared" si="115"/>
        <v>4.4992805114459102</v>
      </c>
      <c r="CB63" s="63">
        <f t="shared" si="116"/>
        <v>9.5856866176203948</v>
      </c>
      <c r="CC63" s="63">
        <f t="shared" si="117"/>
        <v>1.5574125878465217</v>
      </c>
      <c r="CD63" s="63">
        <f t="shared" si="118"/>
        <v>4.6408476467880986</v>
      </c>
      <c r="CE63" s="63">
        <f t="shared" si="119"/>
        <v>1.8161824668754816</v>
      </c>
      <c r="CF63" s="63">
        <f t="shared" si="120"/>
        <v>4.8478072617279517</v>
      </c>
      <c r="CG63" s="63">
        <f t="shared" si="121"/>
        <v>1.8298442113400772</v>
      </c>
      <c r="CH63" s="63">
        <f t="shared" si="48"/>
        <v>49.177711737757811</v>
      </c>
      <c r="CI63" s="55">
        <f t="shared" si="49"/>
        <v>51.216718330693325</v>
      </c>
      <c r="CK63" s="63">
        <f t="shared" si="50"/>
        <v>18.834917631672628</v>
      </c>
      <c r="CL63" s="63">
        <f t="shared" si="51"/>
        <v>1.0408806436113656</v>
      </c>
      <c r="CM63" s="63">
        <f t="shared" si="52"/>
        <v>5.072740743001102</v>
      </c>
      <c r="CN63" s="63">
        <f t="shared" si="53"/>
        <v>4.1066917274228096</v>
      </c>
      <c r="CO63" s="63">
        <f t="shared" si="54"/>
        <v>1.9983630126956393</v>
      </c>
      <c r="CP63" s="63">
        <f t="shared" si="55"/>
        <v>2.5125958826315244</v>
      </c>
      <c r="CQ63" s="63">
        <f t="shared" si="56"/>
        <v>6.5211873078926628</v>
      </c>
      <c r="CR63" s="63">
        <f t="shared" si="57"/>
        <v>1.7812844890539228</v>
      </c>
      <c r="CS63" s="63">
        <f t="shared" si="58"/>
        <v>3.6864427989669473</v>
      </c>
      <c r="CT63" s="63">
        <f t="shared" si="59"/>
        <v>0.7618845225676133</v>
      </c>
      <c r="CU63" s="63">
        <f t="shared" si="60"/>
        <v>2.6821569460407173</v>
      </c>
      <c r="CV63" s="63">
        <f t="shared" si="61"/>
        <v>1.3769443209200667</v>
      </c>
      <c r="CW63" s="63">
        <f t="shared" si="62"/>
        <v>50.376090026476994</v>
      </c>
      <c r="CX63" s="63"/>
      <c r="CY63" s="63"/>
      <c r="CZ63" s="63">
        <f t="shared" si="63"/>
        <v>8.6546081315609875</v>
      </c>
      <c r="DA63" s="63">
        <f t="shared" si="64"/>
        <v>0.86180786141209886</v>
      </c>
      <c r="DB63" s="63">
        <f t="shared" si="65"/>
        <v>3.9948938258137483</v>
      </c>
      <c r="DC63" s="63">
        <f t="shared" si="66"/>
        <v>4.1805540864166453</v>
      </c>
      <c r="DD63" s="63">
        <f t="shared" si="67"/>
        <v>3.5546384253370502</v>
      </c>
      <c r="DE63" s="63">
        <f t="shared" si="68"/>
        <v>4.6858297082695755</v>
      </c>
      <c r="DF63" s="63">
        <f t="shared" si="69"/>
        <v>9.9831284163638525</v>
      </c>
      <c r="DG63" s="63">
        <f t="shared" si="70"/>
        <v>1.62198603834527</v>
      </c>
      <c r="DH63" s="63">
        <f t="shared" si="71"/>
        <v>4.8332665010664462</v>
      </c>
      <c r="DI63" s="63">
        <f t="shared" si="72"/>
        <v>1.8914850357237538</v>
      </c>
      <c r="DJ63" s="63">
        <f t="shared" si="73"/>
        <v>5.0488070768607622</v>
      </c>
      <c r="DK63" s="63">
        <f t="shared" si="74"/>
        <v>1.9057132235231442</v>
      </c>
      <c r="DL63" s="63">
        <f t="shared" si="75"/>
        <v>51.216718330693332</v>
      </c>
      <c r="DM63" s="63">
        <f t="shared" si="76"/>
        <v>51.216718330693325</v>
      </c>
      <c r="DN63" s="63"/>
      <c r="DO63" s="61">
        <f t="shared" si="2"/>
        <v>44531</v>
      </c>
      <c r="DP63" s="63">
        <f t="shared" si="77"/>
        <v>10.18030950011164</v>
      </c>
      <c r="DQ63" s="63">
        <f t="shared" si="21"/>
        <v>0.1790727821992667</v>
      </c>
      <c r="DR63" s="63">
        <f t="shared" si="22"/>
        <v>1.0778469171873537</v>
      </c>
      <c r="DS63" s="63">
        <f t="shared" si="23"/>
        <v>-7.3862358993835642E-2</v>
      </c>
      <c r="DT63" s="63">
        <f t="shared" si="24"/>
        <v>-1.5562754126414109</v>
      </c>
      <c r="DU63" s="63">
        <f t="shared" si="25"/>
        <v>-2.173233825638051</v>
      </c>
      <c r="DV63" s="63">
        <f t="shared" si="26"/>
        <v>-3.4619411084711897</v>
      </c>
      <c r="DW63" s="63">
        <f t="shared" si="27"/>
        <v>0.15929845070865278</v>
      </c>
      <c r="DX63" s="63">
        <f t="shared" si="28"/>
        <v>-1.1468237020994989</v>
      </c>
      <c r="DY63" s="63">
        <f t="shared" si="29"/>
        <v>-1.1296005131561406</v>
      </c>
      <c r="DZ63" s="63">
        <f t="shared" si="30"/>
        <v>-2.3666501308200449</v>
      </c>
      <c r="EA63" s="63">
        <f t="shared" si="31"/>
        <v>-0.52876890260307752</v>
      </c>
      <c r="EB63" s="63">
        <f t="shared" si="32"/>
        <v>-0.84062830421633805</v>
      </c>
      <c r="EC63" s="63"/>
      <c r="ED63" s="81">
        <f>+'Infla Interanual PondENGHO'!CI64</f>
        <v>-8.4062830421631762E-3</v>
      </c>
      <c r="EE63" s="55">
        <f t="shared" si="78"/>
        <v>-0.84062830421631762</v>
      </c>
      <c r="EQ63" s="55" t="s">
        <v>152</v>
      </c>
      <c r="ER63" s="55" t="s">
        <v>154</v>
      </c>
    </row>
    <row r="64" spans="1:148" x14ac:dyDescent="0.2">
      <c r="A64" s="61">
        <f>+'Indice PondENGHO'!A63</f>
        <v>44562</v>
      </c>
      <c r="B64" s="55">
        <f>+'Indice PondENGHO'!B63</f>
        <v>1</v>
      </c>
      <c r="C64" s="55">
        <f>+'Indice PondENGHO'!C63</f>
        <v>2022</v>
      </c>
      <c r="D64" s="62">
        <f>+'Indice PondENGHO'!BL63</f>
        <v>613.452392578125</v>
      </c>
      <c r="E64" s="62">
        <f>+'Indice PondENGHO'!BM63</f>
        <v>609.0369873046875</v>
      </c>
      <c r="F64" s="62">
        <f>+'Indice PondENGHO'!BN63</f>
        <v>608.7857666015625</v>
      </c>
      <c r="G64" s="62">
        <f>+'Indice PondENGHO'!BO63</f>
        <v>607.47265625</v>
      </c>
      <c r="H64" s="62">
        <f>+'Indice PondENGHO'!BP63</f>
        <v>602.849365234375</v>
      </c>
      <c r="I64" s="62">
        <f>+'Indice PondENGHO'!CD63</f>
        <v>607.18438720703125</v>
      </c>
      <c r="K64" s="63">
        <f t="shared" si="33"/>
        <v>6.1908642794175126</v>
      </c>
      <c r="L64" s="63">
        <f t="shared" si="34"/>
        <v>7.8478815744494401</v>
      </c>
      <c r="M64" s="63">
        <f t="shared" si="35"/>
        <v>8.958960792536196</v>
      </c>
      <c r="N64" s="63">
        <f t="shared" si="36"/>
        <v>11.338212216749566</v>
      </c>
      <c r="O64" s="63">
        <f t="shared" si="37"/>
        <v>16.398148530383498</v>
      </c>
      <c r="P64" s="63">
        <f t="shared" si="38"/>
        <v>50.734067393536208</v>
      </c>
      <c r="Q64" s="63">
        <f t="shared" si="39"/>
        <v>50.734051484023965</v>
      </c>
      <c r="S64" s="62">
        <f>+'Indice PondENGHO'!D63</f>
        <v>643.62213134765625</v>
      </c>
      <c r="T64" s="62">
        <f>+'Indice PondENGHO'!P63</f>
        <v>640.52496337890625</v>
      </c>
      <c r="U64" s="62">
        <f>+'Indice PondENGHO'!AB63</f>
        <v>638.43914794921875</v>
      </c>
      <c r="V64" s="62">
        <f>+'Indice PondENGHO'!AN63</f>
        <v>636.266357421875</v>
      </c>
      <c r="W64" s="62">
        <f>+'Indice PondENGHO'!AZ63</f>
        <v>632.69891357421875</v>
      </c>
      <c r="Y64" s="63">
        <f t="shared" si="40"/>
        <v>18.014766253452805</v>
      </c>
      <c r="Z64" s="63">
        <f t="shared" si="41"/>
        <v>14.612412057948688</v>
      </c>
      <c r="AA64" s="63">
        <f t="shared" si="42"/>
        <v>13.414497483484782</v>
      </c>
      <c r="AB64" s="63">
        <f t="shared" si="43"/>
        <v>11.1877975686241</v>
      </c>
      <c r="AC64" s="63">
        <f t="shared" si="44"/>
        <v>8.4023190734290232</v>
      </c>
      <c r="AE64" s="62">
        <f>+'Indice PondENGHO'!D63</f>
        <v>643.62213134765625</v>
      </c>
      <c r="AF64" s="62">
        <f>+'Indice PondENGHO'!E63</f>
        <v>501.31796264648438</v>
      </c>
      <c r="AG64" s="62">
        <f>+'Indice PondENGHO'!F63</f>
        <v>646.49188232421875</v>
      </c>
      <c r="AH64" s="62">
        <f>+'Indice PondENGHO'!G63</f>
        <v>495.68148803710938</v>
      </c>
      <c r="AI64" s="62">
        <f>+'Indice PondENGHO'!H63</f>
        <v>602.88360595703125</v>
      </c>
      <c r="AJ64" s="62">
        <f>+'Indice PondENGHO'!I63</f>
        <v>684.2713623046875</v>
      </c>
      <c r="AK64" s="62">
        <f>+'Indice PondENGHO'!J63</f>
        <v>660.93536376953125</v>
      </c>
      <c r="AL64" s="62">
        <f>+'Indice PondENGHO'!K63</f>
        <v>532.42498779296875</v>
      </c>
      <c r="AM64" s="62">
        <f>+'Indice PondENGHO'!L63</f>
        <v>588.38629150390625</v>
      </c>
      <c r="AN64" s="62">
        <f>+'Indice PondENGHO'!M63</f>
        <v>506.95767211914063</v>
      </c>
      <c r="AO64" s="62">
        <f>+'Indice PondENGHO'!N63</f>
        <v>611.64569091796875</v>
      </c>
      <c r="AP64" s="62">
        <f>+'Indice PondENGHO'!O63</f>
        <v>526.57232666015625</v>
      </c>
      <c r="AQ64" s="62">
        <f t="shared" si="0"/>
        <v>613.452392578125</v>
      </c>
      <c r="AR64" s="62"/>
      <c r="AS64" s="62">
        <f>+'Indice PondENGHO'!AZ63</f>
        <v>632.69891357421875</v>
      </c>
      <c r="AT64" s="62">
        <f>+'Indice PondENGHO'!BA63</f>
        <v>496.71890258789063</v>
      </c>
      <c r="AU64" s="62">
        <f>+'Indice PondENGHO'!BB63</f>
        <v>659.09271240234375</v>
      </c>
      <c r="AV64" s="62">
        <f>+'Indice PondENGHO'!BC63</f>
        <v>482.56527709960938</v>
      </c>
      <c r="AW64" s="62">
        <f>+'Indice PondENGHO'!BD63</f>
        <v>608.80523681640625</v>
      </c>
      <c r="AX64" s="62">
        <f>+'Indice PondENGHO'!BE63</f>
        <v>660.65545654296875</v>
      </c>
      <c r="AY64" s="62">
        <f>+'Indice PondENGHO'!BF63</f>
        <v>657.069091796875</v>
      </c>
      <c r="AZ64" s="62">
        <f>+'Indice PondENGHO'!BG63</f>
        <v>529.78857421875</v>
      </c>
      <c r="BA64" s="62">
        <f>+'Indice PondENGHO'!BH63</f>
        <v>590.48583984375</v>
      </c>
      <c r="BB64" s="62">
        <f>+'Indice PondENGHO'!BI63</f>
        <v>516.74127197265625</v>
      </c>
      <c r="BC64" s="62">
        <f>+'Indice PondENGHO'!BJ63</f>
        <v>605.14080810546875</v>
      </c>
      <c r="BD64" s="62">
        <f>+'Indice PondENGHO'!BK63</f>
        <v>524.3118896484375</v>
      </c>
      <c r="BE64" s="62">
        <f t="shared" si="1"/>
        <v>602.849365234375</v>
      </c>
      <c r="BG64" s="63">
        <f t="shared" ref="BG64:BR64" si="138">+AE$1*(AE64-AE52)/$AQ52</f>
        <v>18.014766253452805</v>
      </c>
      <c r="BH64" s="63">
        <f t="shared" si="138"/>
        <v>0.92676212994827167</v>
      </c>
      <c r="BI64" s="63">
        <f t="shared" si="138"/>
        <v>4.9756658190273333</v>
      </c>
      <c r="BJ64" s="63">
        <f t="shared" si="138"/>
        <v>3.8754031131065556</v>
      </c>
      <c r="BK64" s="63">
        <f t="shared" si="138"/>
        <v>1.9204308812667468</v>
      </c>
      <c r="BL64" s="63">
        <f t="shared" si="138"/>
        <v>2.4133334972475957</v>
      </c>
      <c r="BM64" s="63">
        <f t="shared" si="138"/>
        <v>5.9217754296386955</v>
      </c>
      <c r="BN64" s="63">
        <f t="shared" si="138"/>
        <v>1.3940742239569246</v>
      </c>
      <c r="BO64" s="63">
        <f t="shared" si="138"/>
        <v>3.4614467228858961</v>
      </c>
      <c r="BP64" s="63">
        <f t="shared" si="138"/>
        <v>0.73048580466732715</v>
      </c>
      <c r="BQ64" s="63">
        <f t="shared" si="138"/>
        <v>2.6026955220032919</v>
      </c>
      <c r="BR64" s="63">
        <f t="shared" si="138"/>
        <v>1.3894217951890215</v>
      </c>
      <c r="BS64" s="63">
        <f t="shared" si="46"/>
        <v>47.626261192390466</v>
      </c>
      <c r="BT64" s="55">
        <f t="shared" si="47"/>
        <v>49.892354580254448</v>
      </c>
      <c r="BV64" s="63">
        <f t="shared" si="110"/>
        <v>8.4023190734290232</v>
      </c>
      <c r="BW64" s="63">
        <f t="shared" si="111"/>
        <v>0.77064589674477968</v>
      </c>
      <c r="BX64" s="63">
        <f t="shared" si="112"/>
        <v>3.9627573058361962</v>
      </c>
      <c r="BY64" s="63">
        <f t="shared" si="113"/>
        <v>4.0625521083444225</v>
      </c>
      <c r="BZ64" s="63">
        <f t="shared" si="114"/>
        <v>3.4452259492656632</v>
      </c>
      <c r="CA64" s="63">
        <f t="shared" si="115"/>
        <v>4.5967478689323009</v>
      </c>
      <c r="CB64" s="63">
        <f t="shared" si="116"/>
        <v>9.166086458975748</v>
      </c>
      <c r="CC64" s="63">
        <f t="shared" si="117"/>
        <v>1.2720867994283427</v>
      </c>
      <c r="CD64" s="63">
        <f t="shared" si="118"/>
        <v>4.5938277188420429</v>
      </c>
      <c r="CE64" s="63">
        <f t="shared" si="119"/>
        <v>1.8215729758206627</v>
      </c>
      <c r="CF64" s="63">
        <f t="shared" si="120"/>
        <v>4.938134458376263</v>
      </c>
      <c r="CG64" s="63">
        <f t="shared" si="121"/>
        <v>1.9442272746427305</v>
      </c>
      <c r="CH64" s="63">
        <f t="shared" si="48"/>
        <v>48.976183888638175</v>
      </c>
      <c r="CI64" s="55">
        <f t="shared" si="49"/>
        <v>51.296521427377172</v>
      </c>
      <c r="CK64" s="63">
        <f t="shared" si="50"/>
        <v>18.871922403627096</v>
      </c>
      <c r="CL64" s="63">
        <f t="shared" si="51"/>
        <v>0.97085817028859689</v>
      </c>
      <c r="CM64" s="63">
        <f t="shared" si="52"/>
        <v>5.212411747227975</v>
      </c>
      <c r="CN64" s="63">
        <f t="shared" si="53"/>
        <v>4.0597977128514842</v>
      </c>
      <c r="CO64" s="63">
        <f t="shared" si="54"/>
        <v>2.0118064293978208</v>
      </c>
      <c r="CP64" s="63">
        <f t="shared" si="55"/>
        <v>2.5281617231864653</v>
      </c>
      <c r="CQ64" s="63">
        <f t="shared" si="56"/>
        <v>6.2035379658854781</v>
      </c>
      <c r="CR64" s="63">
        <f t="shared" si="57"/>
        <v>1.4604053257904053</v>
      </c>
      <c r="CS64" s="63">
        <f t="shared" si="58"/>
        <v>3.6261449657206382</v>
      </c>
      <c r="CT64" s="63">
        <f t="shared" si="59"/>
        <v>0.7652428695815392</v>
      </c>
      <c r="CU64" s="63">
        <f t="shared" si="60"/>
        <v>2.7265337357402375</v>
      </c>
      <c r="CV64" s="63">
        <f t="shared" si="61"/>
        <v>1.4555315309567121</v>
      </c>
      <c r="CW64" s="63">
        <f t="shared" si="62"/>
        <v>49.892354580254462</v>
      </c>
      <c r="CX64" s="63"/>
      <c r="CY64" s="63"/>
      <c r="CZ64" s="63">
        <f t="shared" si="63"/>
        <v>8.8003945217504036</v>
      </c>
      <c r="DA64" s="63">
        <f t="shared" si="64"/>
        <v>0.80715667527660639</v>
      </c>
      <c r="DB64" s="63">
        <f t="shared" si="65"/>
        <v>4.1505002821887711</v>
      </c>
      <c r="DC64" s="63">
        <f t="shared" si="66"/>
        <v>4.2550230485366747</v>
      </c>
      <c r="DD64" s="63">
        <f t="shared" si="67"/>
        <v>3.6084499178316038</v>
      </c>
      <c r="DE64" s="63">
        <f t="shared" si="68"/>
        <v>4.8145273239558781</v>
      </c>
      <c r="DF64" s="63">
        <f t="shared" si="69"/>
        <v>9.6003468036046531</v>
      </c>
      <c r="DG64" s="63">
        <f t="shared" si="70"/>
        <v>1.3323542706539371</v>
      </c>
      <c r="DH64" s="63">
        <f t="shared" si="71"/>
        <v>4.8114688263396346</v>
      </c>
      <c r="DI64" s="63">
        <f t="shared" si="72"/>
        <v>1.9078733736826063</v>
      </c>
      <c r="DJ64" s="63">
        <f t="shared" si="73"/>
        <v>5.1720877361809299</v>
      </c>
      <c r="DK64" s="63">
        <f t="shared" si="74"/>
        <v>2.0363386473754739</v>
      </c>
      <c r="DL64" s="63">
        <f t="shared" si="75"/>
        <v>51.296521427377172</v>
      </c>
      <c r="DM64" s="63">
        <f t="shared" si="76"/>
        <v>51.296521427377172</v>
      </c>
      <c r="DN64" s="63"/>
      <c r="DO64" s="61">
        <f t="shared" si="2"/>
        <v>44562</v>
      </c>
      <c r="DP64" s="63">
        <f t="shared" si="77"/>
        <v>10.071527881876692</v>
      </c>
      <c r="DQ64" s="63">
        <f t="shared" si="21"/>
        <v>0.16370149501199049</v>
      </c>
      <c r="DR64" s="63">
        <f t="shared" si="22"/>
        <v>1.0619114650392039</v>
      </c>
      <c r="DS64" s="63">
        <f t="shared" si="23"/>
        <v>-0.19522533568519052</v>
      </c>
      <c r="DT64" s="63">
        <f t="shared" si="24"/>
        <v>-1.596643488433783</v>
      </c>
      <c r="DU64" s="63">
        <f t="shared" si="25"/>
        <v>-2.2863656007694129</v>
      </c>
      <c r="DV64" s="63">
        <f t="shared" si="26"/>
        <v>-3.396808837719175</v>
      </c>
      <c r="DW64" s="63">
        <f t="shared" si="27"/>
        <v>0.12805105513646819</v>
      </c>
      <c r="DX64" s="63">
        <f t="shared" si="28"/>
        <v>-1.1853238606189964</v>
      </c>
      <c r="DY64" s="63">
        <f t="shared" si="29"/>
        <v>-1.1426305041010671</v>
      </c>
      <c r="DZ64" s="63">
        <f t="shared" si="30"/>
        <v>-2.4455540004406924</v>
      </c>
      <c r="EA64" s="63">
        <f t="shared" si="31"/>
        <v>-0.58080711641876182</v>
      </c>
      <c r="EB64" s="63">
        <f t="shared" si="32"/>
        <v>-1.4041668471227098</v>
      </c>
      <c r="EC64" s="63"/>
      <c r="ED64" s="81">
        <f>+'Infla Interanual PondENGHO'!CI65</f>
        <v>-1.4041668471227231E-2</v>
      </c>
      <c r="EE64" s="55">
        <f t="shared" si="78"/>
        <v>-1.4041668471227231</v>
      </c>
      <c r="EQ64" s="56">
        <v>0.58369448752115716</v>
      </c>
      <c r="ER64" s="56" t="s">
        <v>150</v>
      </c>
    </row>
    <row r="65" spans="1:148" x14ac:dyDescent="0.2">
      <c r="A65" s="61">
        <f>+'Indice PondENGHO'!A64</f>
        <v>44593</v>
      </c>
      <c r="B65" s="55">
        <f>+'Indice PondENGHO'!B64</f>
        <v>2</v>
      </c>
      <c r="C65" s="55">
        <f>+'Indice PondENGHO'!C64</f>
        <v>2022</v>
      </c>
      <c r="D65" s="62">
        <f>+'Indice PondENGHO'!BL64</f>
        <v>645.63824462890625</v>
      </c>
      <c r="E65" s="62">
        <f>+'Indice PondENGHO'!BM64</f>
        <v>640.1134033203125</v>
      </c>
      <c r="F65" s="62">
        <f>+'Indice PondENGHO'!BN64</f>
        <v>639.45849609375</v>
      </c>
      <c r="G65" s="62">
        <f>+'Indice PondENGHO'!BO64</f>
        <v>637.3472900390625</v>
      </c>
      <c r="H65" s="62">
        <f>+'Indice PondENGHO'!BP64</f>
        <v>631.24114990234375</v>
      </c>
      <c r="I65" s="62">
        <f>+'Indice PondENGHO'!CD64</f>
        <v>637.18994140625</v>
      </c>
      <c r="K65" s="63">
        <f t="shared" si="33"/>
        <v>6.4740209043458909</v>
      </c>
      <c r="L65" s="63">
        <f t="shared" si="34"/>
        <v>8.1623716868294487</v>
      </c>
      <c r="M65" s="63">
        <f t="shared" si="35"/>
        <v>9.2984361573843586</v>
      </c>
      <c r="N65" s="63">
        <f t="shared" si="36"/>
        <v>11.708115724446587</v>
      </c>
      <c r="O65" s="63">
        <f t="shared" si="37"/>
        <v>16.808752912820012</v>
      </c>
      <c r="P65" s="63">
        <f t="shared" si="38"/>
        <v>52.4516973858263</v>
      </c>
      <c r="Q65" s="63">
        <f t="shared" si="39"/>
        <v>52.4517646619014</v>
      </c>
      <c r="S65" s="62">
        <f>+'Indice PondENGHO'!D64</f>
        <v>686.36724853515625</v>
      </c>
      <c r="T65" s="62">
        <f>+'Indice PondENGHO'!P64</f>
        <v>683.99578857421875</v>
      </c>
      <c r="U65" s="62">
        <f>+'Indice PondENGHO'!AB64</f>
        <v>682.28369140625</v>
      </c>
      <c r="V65" s="62">
        <f>+'Indice PondENGHO'!AN64</f>
        <v>680.34844970703125</v>
      </c>
      <c r="W65" s="62">
        <f>+'Indice PondENGHO'!AZ64</f>
        <v>677.408203125</v>
      </c>
      <c r="Y65" s="63">
        <f t="shared" si="40"/>
        <v>19.711102334174871</v>
      </c>
      <c r="Z65" s="63">
        <f t="shared" si="41"/>
        <v>16.030183668341554</v>
      </c>
      <c r="AA65" s="63">
        <f t="shared" si="42"/>
        <v>14.739465428163099</v>
      </c>
      <c r="AB65" s="63">
        <f t="shared" si="43"/>
        <v>12.293711144844588</v>
      </c>
      <c r="AC65" s="63">
        <f t="shared" si="44"/>
        <v>9.248616004365708</v>
      </c>
      <c r="AE65" s="62">
        <f>+'Indice PondENGHO'!D64</f>
        <v>686.36724853515625</v>
      </c>
      <c r="AF65" s="62">
        <f>+'Indice PondENGHO'!E64</f>
        <v>518.556396484375</v>
      </c>
      <c r="AG65" s="62">
        <f>+'Indice PondENGHO'!F64</f>
        <v>682.52728271484375</v>
      </c>
      <c r="AH65" s="62">
        <f>+'Indice PondENGHO'!G64</f>
        <v>509.02865600585938</v>
      </c>
      <c r="AI65" s="62">
        <f>+'Indice PondENGHO'!H64</f>
        <v>631.0474853515625</v>
      </c>
      <c r="AJ65" s="62">
        <f>+'Indice PondENGHO'!I64</f>
        <v>710.51513671875</v>
      </c>
      <c r="AK65" s="62">
        <f>+'Indice PondENGHO'!J64</f>
        <v>695.20318603515625</v>
      </c>
      <c r="AL65" s="62">
        <f>+'Indice PondENGHO'!K64</f>
        <v>540.58441162109375</v>
      </c>
      <c r="AM65" s="62">
        <f>+'Indice PondENGHO'!L64</f>
        <v>607.89337158203125</v>
      </c>
      <c r="AN65" s="62">
        <f>+'Indice PondENGHO'!M64</f>
        <v>528.46337890625</v>
      </c>
      <c r="AO65" s="62">
        <f>+'Indice PondENGHO'!N64</f>
        <v>639.678955078125</v>
      </c>
      <c r="AP65" s="62">
        <f>+'Indice PondENGHO'!O64</f>
        <v>549.7694091796875</v>
      </c>
      <c r="AQ65" s="62">
        <f t="shared" si="0"/>
        <v>645.63824462890625</v>
      </c>
      <c r="AR65" s="62"/>
      <c r="AS65" s="62">
        <f>+'Indice PondENGHO'!AZ64</f>
        <v>677.408203125</v>
      </c>
      <c r="AT65" s="62">
        <f>+'Indice PondENGHO'!BA64</f>
        <v>513.3165283203125</v>
      </c>
      <c r="AU65" s="62">
        <f>+'Indice PondENGHO'!BB64</f>
        <v>697.03228759765625</v>
      </c>
      <c r="AV65" s="62">
        <f>+'Indice PondENGHO'!BC64</f>
        <v>496.42657470703125</v>
      </c>
      <c r="AW65" s="62">
        <f>+'Indice PondENGHO'!BD64</f>
        <v>637.64678955078125</v>
      </c>
      <c r="AX65" s="62">
        <f>+'Indice PondENGHO'!BE64</f>
        <v>683.75634765625</v>
      </c>
      <c r="AY65" s="62">
        <f>+'Indice PondENGHO'!BF64</f>
        <v>689.180419921875</v>
      </c>
      <c r="AZ65" s="62">
        <f>+'Indice PondENGHO'!BG64</f>
        <v>537.15087890625</v>
      </c>
      <c r="BA65" s="62">
        <f>+'Indice PondENGHO'!BH64</f>
        <v>608.998046875</v>
      </c>
      <c r="BB65" s="62">
        <f>+'Indice PondENGHO'!BI64</f>
        <v>536.73504638671875</v>
      </c>
      <c r="BC65" s="62">
        <f>+'Indice PondENGHO'!BJ64</f>
        <v>631.04595947265625</v>
      </c>
      <c r="BD65" s="62">
        <f>+'Indice PondENGHO'!BK64</f>
        <v>547.1827392578125</v>
      </c>
      <c r="BE65" s="62">
        <f t="shared" si="1"/>
        <v>631.24114990234375</v>
      </c>
      <c r="BG65" s="63">
        <f t="shared" ref="BG65:BR65" si="139">+AE$1*(AE65-AE53)/$AQ53</f>
        <v>19.711102334174871</v>
      </c>
      <c r="BH65" s="63">
        <f t="shared" si="139"/>
        <v>0.91394498301616256</v>
      </c>
      <c r="BI65" s="63">
        <f t="shared" si="139"/>
        <v>5.1066010148851637</v>
      </c>
      <c r="BJ65" s="63">
        <f t="shared" si="139"/>
        <v>3.9317454961707972</v>
      </c>
      <c r="BK65" s="63">
        <f t="shared" si="139"/>
        <v>1.9361488745543709</v>
      </c>
      <c r="BL65" s="63">
        <f t="shared" si="139"/>
        <v>2.4242545348184636</v>
      </c>
      <c r="BM65" s="63">
        <f t="shared" si="139"/>
        <v>6.0526226142364843</v>
      </c>
      <c r="BN65" s="63">
        <f t="shared" si="139"/>
        <v>1.351709020626894</v>
      </c>
      <c r="BO65" s="63">
        <f t="shared" si="139"/>
        <v>3.4806392488581599</v>
      </c>
      <c r="BP65" s="63">
        <f t="shared" si="139"/>
        <v>0.7712026090393338</v>
      </c>
      <c r="BQ65" s="63">
        <f t="shared" si="139"/>
        <v>2.604174588958541</v>
      </c>
      <c r="BR65" s="63">
        <f t="shared" si="139"/>
        <v>1.4368398523526569</v>
      </c>
      <c r="BS65" s="63">
        <f t="shared" si="46"/>
        <v>49.7209851716919</v>
      </c>
      <c r="BT65" s="55">
        <f t="shared" si="47"/>
        <v>52.243990214657934</v>
      </c>
      <c r="BV65" s="63">
        <f t="shared" si="110"/>
        <v>9.248616004365708</v>
      </c>
      <c r="BW65" s="63">
        <f t="shared" si="111"/>
        <v>0.75450460939828479</v>
      </c>
      <c r="BX65" s="63">
        <f t="shared" si="112"/>
        <v>4.0743611986262236</v>
      </c>
      <c r="BY65" s="63">
        <f t="shared" si="113"/>
        <v>4.1313833167239338</v>
      </c>
      <c r="BZ65" s="63">
        <f t="shared" si="114"/>
        <v>3.4529055139036133</v>
      </c>
      <c r="CA65" s="63">
        <f t="shared" si="115"/>
        <v>4.5945675306343725</v>
      </c>
      <c r="CB65" s="63">
        <f t="shared" si="116"/>
        <v>9.2690203337094026</v>
      </c>
      <c r="CC65" s="63">
        <f t="shared" si="117"/>
        <v>1.2311061391033364</v>
      </c>
      <c r="CD65" s="63">
        <f t="shared" si="118"/>
        <v>4.540949704552788</v>
      </c>
      <c r="CE65" s="63">
        <f t="shared" si="119"/>
        <v>1.89222588482833</v>
      </c>
      <c r="CF65" s="63">
        <f t="shared" si="120"/>
        <v>4.8707885211109323</v>
      </c>
      <c r="CG65" s="63">
        <f t="shared" si="121"/>
        <v>2.0019331955704631</v>
      </c>
      <c r="CH65" s="63">
        <f t="shared" si="48"/>
        <v>50.06236195252739</v>
      </c>
      <c r="CI65" s="55">
        <f t="shared" si="49"/>
        <v>52.527833578568405</v>
      </c>
      <c r="CK65" s="63">
        <f t="shared" si="50"/>
        <v>20.711307990193461</v>
      </c>
      <c r="CL65" s="63">
        <f t="shared" si="51"/>
        <v>0.96032153394693764</v>
      </c>
      <c r="CM65" s="63">
        <f t="shared" si="52"/>
        <v>5.3657266148402121</v>
      </c>
      <c r="CN65" s="63">
        <f t="shared" si="53"/>
        <v>4.1312550931798615</v>
      </c>
      <c r="CO65" s="63">
        <f t="shared" si="54"/>
        <v>2.034395386717506</v>
      </c>
      <c r="CP65" s="63">
        <f t="shared" si="55"/>
        <v>2.5472691210270764</v>
      </c>
      <c r="CQ65" s="63">
        <f t="shared" si="56"/>
        <v>6.3597524373113323</v>
      </c>
      <c r="CR65" s="63">
        <f t="shared" si="57"/>
        <v>1.4202991473890239</v>
      </c>
      <c r="CS65" s="63">
        <f t="shared" si="58"/>
        <v>3.6572582427757303</v>
      </c>
      <c r="CT65" s="63">
        <f t="shared" si="59"/>
        <v>0.81033594610085669</v>
      </c>
      <c r="CU65" s="63">
        <f t="shared" si="60"/>
        <v>2.7363189058504584</v>
      </c>
      <c r="CV65" s="63">
        <f t="shared" si="61"/>
        <v>1.5097497953254737</v>
      </c>
      <c r="CW65" s="63">
        <f t="shared" si="62"/>
        <v>52.243990214657941</v>
      </c>
      <c r="CX65" s="63"/>
      <c r="CY65" s="63"/>
      <c r="CZ65" s="63">
        <f t="shared" si="63"/>
        <v>9.7040919237906653</v>
      </c>
      <c r="DA65" s="63">
        <f t="shared" si="64"/>
        <v>0.79166245880124764</v>
      </c>
      <c r="DB65" s="63">
        <f t="shared" si="65"/>
        <v>4.2750153734927823</v>
      </c>
      <c r="DC65" s="63">
        <f t="shared" si="66"/>
        <v>4.3348457173462016</v>
      </c>
      <c r="DD65" s="63">
        <f t="shared" si="67"/>
        <v>3.6229542339380894</v>
      </c>
      <c r="DE65" s="63">
        <f t="shared" si="68"/>
        <v>4.8208408313517888</v>
      </c>
      <c r="DF65" s="63">
        <f t="shared" si="69"/>
        <v>9.7255011257189388</v>
      </c>
      <c r="DG65" s="63">
        <f t="shared" si="70"/>
        <v>1.2917356646835003</v>
      </c>
      <c r="DH65" s="63">
        <f t="shared" si="71"/>
        <v>4.7645824341165808</v>
      </c>
      <c r="DI65" s="63">
        <f t="shared" si="72"/>
        <v>1.9854142412532323</v>
      </c>
      <c r="DJ65" s="63">
        <f t="shared" si="73"/>
        <v>5.1106651555101008</v>
      </c>
      <c r="DK65" s="63">
        <f t="shared" si="74"/>
        <v>2.1005244185652749</v>
      </c>
      <c r="DL65" s="63">
        <f t="shared" si="75"/>
        <v>52.527833578568405</v>
      </c>
      <c r="DM65" s="63">
        <f t="shared" si="76"/>
        <v>52.527833578568405</v>
      </c>
      <c r="DN65" s="63"/>
      <c r="DO65" s="61">
        <f t="shared" si="2"/>
        <v>44593</v>
      </c>
      <c r="DP65" s="63">
        <f t="shared" si="77"/>
        <v>11.007216066402796</v>
      </c>
      <c r="DQ65" s="63">
        <f t="shared" si="21"/>
        <v>0.16865907514569001</v>
      </c>
      <c r="DR65" s="63">
        <f t="shared" si="22"/>
        <v>1.0907112413474298</v>
      </c>
      <c r="DS65" s="63">
        <f t="shared" si="23"/>
        <v>-0.20359062416634011</v>
      </c>
      <c r="DT65" s="63">
        <f t="shared" si="24"/>
        <v>-1.5885588472205834</v>
      </c>
      <c r="DU65" s="63">
        <f t="shared" si="25"/>
        <v>-2.2735717103247124</v>
      </c>
      <c r="DV65" s="63">
        <f t="shared" si="26"/>
        <v>-3.3657486884076064</v>
      </c>
      <c r="DW65" s="63">
        <f t="shared" si="27"/>
        <v>0.12856348270552354</v>
      </c>
      <c r="DX65" s="63">
        <f t="shared" si="28"/>
        <v>-1.1073241913408505</v>
      </c>
      <c r="DY65" s="63">
        <f t="shared" si="29"/>
        <v>-1.1750782951523755</v>
      </c>
      <c r="DZ65" s="63">
        <f t="shared" si="30"/>
        <v>-2.3743462496596424</v>
      </c>
      <c r="EA65" s="63">
        <f t="shared" si="31"/>
        <v>-0.59077462323980123</v>
      </c>
      <c r="EB65" s="63">
        <f t="shared" si="32"/>
        <v>-0.28384336391046361</v>
      </c>
      <c r="EC65" s="63"/>
      <c r="ED65" s="81">
        <f>+'Infla Interanual PondENGHO'!CI66</f>
        <v>-2.8384336391047427E-3</v>
      </c>
      <c r="EE65" s="55">
        <f t="shared" si="78"/>
        <v>-0.28384336391047427</v>
      </c>
      <c r="EQ65" s="55">
        <v>-5.3928709893183271</v>
      </c>
      <c r="ER65" s="55" t="s">
        <v>94</v>
      </c>
    </row>
    <row r="66" spans="1:148" x14ac:dyDescent="0.2">
      <c r="A66" s="61">
        <f>+'Indice PondENGHO'!A65</f>
        <v>44621</v>
      </c>
      <c r="B66" s="55">
        <f>+'Indice PondENGHO'!B65</f>
        <v>3</v>
      </c>
      <c r="C66" s="55">
        <f>+'Indice PondENGHO'!C65</f>
        <v>2022</v>
      </c>
      <c r="D66" s="62">
        <f>+'Indice PondENGHO'!BL65</f>
        <v>684.8583984375</v>
      </c>
      <c r="E66" s="62">
        <f>+'Indice PondENGHO'!BM65</f>
        <v>677.9622802734375</v>
      </c>
      <c r="F66" s="62">
        <f>+'Indice PondENGHO'!BN65</f>
        <v>676.62890625</v>
      </c>
      <c r="G66" s="62">
        <f>+'Indice PondENGHO'!BO65</f>
        <v>673.9632568359375</v>
      </c>
      <c r="H66" s="62">
        <f>+'Indice PondENGHO'!BP65</f>
        <v>666.7137451171875</v>
      </c>
      <c r="I66" s="62">
        <f>+'Indice PondENGHO'!CD65</f>
        <v>674.0440673828125</v>
      </c>
      <c r="K66" s="63">
        <f t="shared" si="33"/>
        <v>6.8764203662227734</v>
      </c>
      <c r="L66" s="63">
        <f t="shared" si="34"/>
        <v>8.6133505756432811</v>
      </c>
      <c r="M66" s="63">
        <f t="shared" si="35"/>
        <v>9.7748848719155692</v>
      </c>
      <c r="N66" s="63">
        <f t="shared" si="36"/>
        <v>12.276171876392965</v>
      </c>
      <c r="O66" s="63">
        <f t="shared" si="37"/>
        <v>17.558692509392479</v>
      </c>
      <c r="P66" s="63">
        <f t="shared" si="38"/>
        <v>55.099520199567067</v>
      </c>
      <c r="Q66" s="63">
        <f t="shared" si="39"/>
        <v>55.099651551893537</v>
      </c>
      <c r="S66" s="62">
        <f>+'Indice PondENGHO'!D65</f>
        <v>731.56719970703125</v>
      </c>
      <c r="T66" s="62">
        <f>+'Indice PondENGHO'!P65</f>
        <v>728.257080078125</v>
      </c>
      <c r="U66" s="62">
        <f>+'Indice PondENGHO'!AB65</f>
        <v>725.85565185546875</v>
      </c>
      <c r="V66" s="62">
        <f>+'Indice PondENGHO'!AN65</f>
        <v>723.43975830078125</v>
      </c>
      <c r="W66" s="62">
        <f>+'Indice PondENGHO'!AZ65</f>
        <v>719.3367919921875</v>
      </c>
      <c r="Y66" s="63">
        <f t="shared" si="40"/>
        <v>21.365907845846838</v>
      </c>
      <c r="Z66" s="63">
        <f t="shared" si="41"/>
        <v>17.257546689702448</v>
      </c>
      <c r="AA66" s="63">
        <f t="shared" si="42"/>
        <v>15.793032178822838</v>
      </c>
      <c r="AB66" s="63">
        <f t="shared" si="43"/>
        <v>13.135281333726736</v>
      </c>
      <c r="AC66" s="63">
        <f t="shared" si="44"/>
        <v>9.8256216286019065</v>
      </c>
      <c r="AE66" s="62">
        <f>+'Indice PondENGHO'!D65</f>
        <v>731.56719970703125</v>
      </c>
      <c r="AF66" s="62">
        <f>+'Indice PondENGHO'!E65</f>
        <v>544.1805419921875</v>
      </c>
      <c r="AG66" s="62">
        <f>+'Indice PondENGHO'!F65</f>
        <v>729.764892578125</v>
      </c>
      <c r="AH66" s="62">
        <f>+'Indice PondENGHO'!G65</f>
        <v>549.9173583984375</v>
      </c>
      <c r="AI66" s="62">
        <f>+'Indice PondENGHO'!H65</f>
        <v>659.41815185546875</v>
      </c>
      <c r="AJ66" s="62">
        <f>+'Indice PondENGHO'!I65</f>
        <v>745.06829833984375</v>
      </c>
      <c r="AK66" s="62">
        <f>+'Indice PondENGHO'!J65</f>
        <v>735.6529541015625</v>
      </c>
      <c r="AL66" s="62">
        <f>+'Indice PondENGHO'!K65</f>
        <v>559.832763671875</v>
      </c>
      <c r="AM66" s="62">
        <f>+'Indice PondENGHO'!L65</f>
        <v>631.09710693359375</v>
      </c>
      <c r="AN66" s="62">
        <f>+'Indice PondENGHO'!M65</f>
        <v>553.7442626953125</v>
      </c>
      <c r="AO66" s="62">
        <f>+'Indice PondENGHO'!N65</f>
        <v>673.62152099609375</v>
      </c>
      <c r="AP66" s="62">
        <f>+'Indice PondENGHO'!O65</f>
        <v>580.022705078125</v>
      </c>
      <c r="AQ66" s="62">
        <f t="shared" si="0"/>
        <v>684.8583984375</v>
      </c>
      <c r="AR66" s="62"/>
      <c r="AS66" s="62">
        <f>+'Indice PondENGHO'!AZ65</f>
        <v>719.3367919921875</v>
      </c>
      <c r="AT66" s="62">
        <f>+'Indice PondENGHO'!BA65</f>
        <v>539.57635498046875</v>
      </c>
      <c r="AU66" s="62">
        <f>+'Indice PondENGHO'!BB65</f>
        <v>745.88873291015625</v>
      </c>
      <c r="AV66" s="62">
        <f>+'Indice PondENGHO'!BC65</f>
        <v>534.538330078125</v>
      </c>
      <c r="AW66" s="62">
        <f>+'Indice PondENGHO'!BD65</f>
        <v>666.0003662109375</v>
      </c>
      <c r="AX66" s="62">
        <f>+'Indice PondENGHO'!BE65</f>
        <v>718.59967041015625</v>
      </c>
      <c r="AY66" s="62">
        <f>+'Indice PondENGHO'!BF65</f>
        <v>726.08734130859375</v>
      </c>
      <c r="AZ66" s="62">
        <f>+'Indice PondENGHO'!BG65</f>
        <v>554.340576171875</v>
      </c>
      <c r="BA66" s="62">
        <f>+'Indice PondENGHO'!BH65</f>
        <v>632.3880615234375</v>
      </c>
      <c r="BB66" s="62">
        <f>+'Indice PondENGHO'!BI65</f>
        <v>565.736572265625</v>
      </c>
      <c r="BC66" s="62">
        <f>+'Indice PondENGHO'!BJ65</f>
        <v>666.11041259765625</v>
      </c>
      <c r="BD66" s="62">
        <f>+'Indice PondENGHO'!BK65</f>
        <v>578.50836181640625</v>
      </c>
      <c r="BE66" s="62">
        <f t="shared" si="1"/>
        <v>666.7137451171875</v>
      </c>
      <c r="BG66" s="63">
        <f t="shared" ref="BG66:BR66" si="140">+AE$1*(AE66-AE54)/$AQ54</f>
        <v>21.365907845846838</v>
      </c>
      <c r="BH66" s="63">
        <f t="shared" si="140"/>
        <v>0.90684700227545478</v>
      </c>
      <c r="BI66" s="63">
        <f t="shared" si="140"/>
        <v>5.3076995334626309</v>
      </c>
      <c r="BJ66" s="63">
        <f t="shared" si="140"/>
        <v>4.9222833066669098</v>
      </c>
      <c r="BK66" s="63">
        <f t="shared" si="140"/>
        <v>1.9993837603360263</v>
      </c>
      <c r="BL66" s="63">
        <f t="shared" si="140"/>
        <v>2.4916407791384092</v>
      </c>
      <c r="BM66" s="63">
        <f t="shared" si="140"/>
        <v>6.3244783140524952</v>
      </c>
      <c r="BN66" s="63">
        <f t="shared" si="140"/>
        <v>1.5079026126755219</v>
      </c>
      <c r="BO66" s="63">
        <f t="shared" si="140"/>
        <v>3.3501449496751388</v>
      </c>
      <c r="BP66" s="63">
        <f t="shared" si="140"/>
        <v>0.71679859424881076</v>
      </c>
      <c r="BQ66" s="63">
        <f t="shared" si="140"/>
        <v>2.7169534555753501</v>
      </c>
      <c r="BR66" s="63">
        <f t="shared" si="140"/>
        <v>1.5622990564263954</v>
      </c>
      <c r="BS66" s="63">
        <f t="shared" si="46"/>
        <v>53.172339210379981</v>
      </c>
      <c r="BT66" s="55">
        <f t="shared" si="47"/>
        <v>55.589797597179327</v>
      </c>
      <c r="BV66" s="63">
        <f t="shared" si="110"/>
        <v>9.8256216286019065</v>
      </c>
      <c r="BW66" s="63">
        <f t="shared" si="111"/>
        <v>0.75122360249955755</v>
      </c>
      <c r="BX66" s="63">
        <f t="shared" si="112"/>
        <v>4.176807950859879</v>
      </c>
      <c r="BY66" s="63">
        <f t="shared" si="113"/>
        <v>5.1009842429350227</v>
      </c>
      <c r="BZ66" s="63">
        <f t="shared" si="114"/>
        <v>3.5570498927895513</v>
      </c>
      <c r="CA66" s="63">
        <f t="shared" si="115"/>
        <v>4.7251731460445834</v>
      </c>
      <c r="CB66" s="63">
        <f t="shared" si="116"/>
        <v>9.5835773629880876</v>
      </c>
      <c r="CC66" s="63">
        <f t="shared" si="117"/>
        <v>1.362720796841177</v>
      </c>
      <c r="CD66" s="63">
        <f t="shared" si="118"/>
        <v>4.338100393839575</v>
      </c>
      <c r="CE66" s="63">
        <f t="shared" si="119"/>
        <v>1.754000971892252</v>
      </c>
      <c r="CF66" s="63">
        <f t="shared" si="120"/>
        <v>5.1271563942354419</v>
      </c>
      <c r="CG66" s="63">
        <f t="shared" si="121"/>
        <v>2.1906837501072527</v>
      </c>
      <c r="CH66" s="63">
        <f t="shared" si="48"/>
        <v>52.493100133634286</v>
      </c>
      <c r="CI66" s="55">
        <f t="shared" si="49"/>
        <v>54.836029294771649</v>
      </c>
      <c r="CK66" s="63">
        <f t="shared" si="50"/>
        <v>22.337299999747817</v>
      </c>
      <c r="CL66" s="63">
        <f t="shared" si="51"/>
        <v>0.94807642576425022</v>
      </c>
      <c r="CM66" s="63">
        <f t="shared" si="52"/>
        <v>5.5490118951590555</v>
      </c>
      <c r="CN66" s="63">
        <f t="shared" si="53"/>
        <v>5.1460728791892603</v>
      </c>
      <c r="CO66" s="63">
        <f t="shared" si="54"/>
        <v>2.0902849151776621</v>
      </c>
      <c r="CP66" s="63">
        <f t="shared" si="55"/>
        <v>2.6049221955264916</v>
      </c>
      <c r="CQ66" s="63">
        <f t="shared" si="56"/>
        <v>6.6120181020227813</v>
      </c>
      <c r="CR66" s="63">
        <f t="shared" si="57"/>
        <v>1.5764587806309365</v>
      </c>
      <c r="CS66" s="63">
        <f t="shared" si="58"/>
        <v>3.5024579027228135</v>
      </c>
      <c r="CT66" s="63">
        <f t="shared" si="59"/>
        <v>0.74938754555405063</v>
      </c>
      <c r="CU66" s="63">
        <f t="shared" si="60"/>
        <v>2.840478619509494</v>
      </c>
      <c r="CV66" s="63">
        <f t="shared" si="61"/>
        <v>1.6333283361747164</v>
      </c>
      <c r="CW66" s="63">
        <f t="shared" si="62"/>
        <v>55.58979759717932</v>
      </c>
      <c r="CX66" s="63"/>
      <c r="CY66" s="63"/>
      <c r="CZ66" s="63">
        <f t="shared" si="63"/>
        <v>10.264169464057392</v>
      </c>
      <c r="DA66" s="63">
        <f t="shared" si="64"/>
        <v>0.78475303170739996</v>
      </c>
      <c r="DB66" s="63">
        <f t="shared" si="65"/>
        <v>4.3632317879666109</v>
      </c>
      <c r="DC66" s="63">
        <f t="shared" si="66"/>
        <v>5.3286569218747264</v>
      </c>
      <c r="DD66" s="63">
        <f t="shared" si="67"/>
        <v>3.7158120139106341</v>
      </c>
      <c r="DE66" s="63">
        <f t="shared" si="68"/>
        <v>4.9360722152004852</v>
      </c>
      <c r="DF66" s="63">
        <f t="shared" si="69"/>
        <v>10.01132201542049</v>
      </c>
      <c r="DG66" s="63">
        <f t="shared" si="70"/>
        <v>1.4235432341763614</v>
      </c>
      <c r="DH66" s="63">
        <f t="shared" si="71"/>
        <v>4.5317232107582477</v>
      </c>
      <c r="DI66" s="63">
        <f t="shared" si="72"/>
        <v>1.8322874517390868</v>
      </c>
      <c r="DJ66" s="63">
        <f t="shared" si="73"/>
        <v>5.3559972171090218</v>
      </c>
      <c r="DK66" s="63">
        <f t="shared" si="74"/>
        <v>2.2884607308511922</v>
      </c>
      <c r="DL66" s="63">
        <f t="shared" si="75"/>
        <v>54.836029294771649</v>
      </c>
      <c r="DM66" s="63">
        <f t="shared" si="76"/>
        <v>54.836029294771649</v>
      </c>
      <c r="DN66" s="63"/>
      <c r="DO66" s="61">
        <f t="shared" si="2"/>
        <v>44621</v>
      </c>
      <c r="DP66" s="63">
        <f t="shared" si="77"/>
        <v>12.073130535690424</v>
      </c>
      <c r="DQ66" s="63">
        <f t="shared" si="21"/>
        <v>0.16332339405685026</v>
      </c>
      <c r="DR66" s="63">
        <f t="shared" si="22"/>
        <v>1.1857801071924445</v>
      </c>
      <c r="DS66" s="63">
        <f t="shared" si="23"/>
        <v>-0.18258404268546613</v>
      </c>
      <c r="DT66" s="63">
        <f t="shared" si="24"/>
        <v>-1.625527098732972</v>
      </c>
      <c r="DU66" s="63">
        <f t="shared" si="25"/>
        <v>-2.3311500196739936</v>
      </c>
      <c r="DV66" s="63">
        <f t="shared" si="26"/>
        <v>-3.3993039133977083</v>
      </c>
      <c r="DW66" s="63">
        <f t="shared" si="27"/>
        <v>0.15291554645457506</v>
      </c>
      <c r="DX66" s="63">
        <f t="shared" si="28"/>
        <v>-1.0292653080354341</v>
      </c>
      <c r="DY66" s="63">
        <f t="shared" si="29"/>
        <v>-1.0828999061850362</v>
      </c>
      <c r="DZ66" s="63">
        <f t="shared" si="30"/>
        <v>-2.5155185975995278</v>
      </c>
      <c r="EA66" s="63">
        <f t="shared" si="31"/>
        <v>-0.65513239467647577</v>
      </c>
      <c r="EB66" s="63">
        <f t="shared" si="32"/>
        <v>0.75376830240767134</v>
      </c>
      <c r="EC66" s="63"/>
      <c r="ED66" s="81">
        <f>+'Infla Interanual PondENGHO'!CI67</f>
        <v>7.5376830240767578E-3</v>
      </c>
      <c r="EE66" s="55">
        <f t="shared" si="78"/>
        <v>0.75376830240767578</v>
      </c>
      <c r="EQ66" s="55">
        <v>-4.3903034221888921</v>
      </c>
      <c r="ER66" s="55" t="s">
        <v>98</v>
      </c>
    </row>
    <row r="67" spans="1:148" x14ac:dyDescent="0.2">
      <c r="A67" s="61">
        <f>+'Indice PondENGHO'!A66</f>
        <v>44652</v>
      </c>
      <c r="B67" s="55">
        <f>+'Indice PondENGHO'!B66</f>
        <v>4</v>
      </c>
      <c r="C67" s="55">
        <f>+'Indice PondENGHO'!C66</f>
        <v>2022</v>
      </c>
      <c r="D67" s="62">
        <f>+'Indice PondENGHO'!BL66</f>
        <v>726.0860595703125</v>
      </c>
      <c r="E67" s="62">
        <f>+'Indice PondENGHO'!BM66</f>
        <v>718.31024169921875</v>
      </c>
      <c r="F67" s="62">
        <f>+'Indice PondENGHO'!BN66</f>
        <v>716.9002685546875</v>
      </c>
      <c r="G67" s="62">
        <f>+'Indice PondENGHO'!BO66</f>
        <v>714.10809326171875</v>
      </c>
      <c r="H67" s="62">
        <f>+'Indice PondENGHO'!BP66</f>
        <v>706.4527587890625</v>
      </c>
      <c r="I67" s="62">
        <f>+'Indice PondENGHO'!CD66</f>
        <v>714.24395751953125</v>
      </c>
      <c r="K67" s="63">
        <f t="shared" si="33"/>
        <v>7.2359975156764182</v>
      </c>
      <c r="L67" s="63">
        <f t="shared" si="34"/>
        <v>9.049244610328854</v>
      </c>
      <c r="M67" s="63">
        <f t="shared" si="35"/>
        <v>10.275739433546507</v>
      </c>
      <c r="N67" s="63">
        <f t="shared" si="36"/>
        <v>12.902244293684186</v>
      </c>
      <c r="O67" s="63">
        <f t="shared" si="37"/>
        <v>18.464778167928717</v>
      </c>
      <c r="P67" s="63">
        <f t="shared" si="38"/>
        <v>57.928004021164682</v>
      </c>
      <c r="Q67" s="63">
        <f t="shared" si="39"/>
        <v>57.928132830414384</v>
      </c>
      <c r="S67" s="62">
        <f>+'Indice PondENGHO'!D66</f>
        <v>776.56781005859375</v>
      </c>
      <c r="T67" s="62">
        <f>+'Indice PondENGHO'!P66</f>
        <v>772.76019287109375</v>
      </c>
      <c r="U67" s="62">
        <f>+'Indice PondENGHO'!AB66</f>
        <v>770.0234375</v>
      </c>
      <c r="V67" s="62">
        <f>+'Indice PondENGHO'!AN66</f>
        <v>767.51544189453125</v>
      </c>
      <c r="W67" s="62">
        <f>+'Indice PondENGHO'!AZ66</f>
        <v>763.25360107421875</v>
      </c>
      <c r="Y67" s="63">
        <f t="shared" si="40"/>
        <v>22.386191698070093</v>
      </c>
      <c r="Z67" s="63">
        <f t="shared" si="41"/>
        <v>18.034526850183031</v>
      </c>
      <c r="AA67" s="63">
        <f t="shared" si="42"/>
        <v>16.484155241478692</v>
      </c>
      <c r="AB67" s="63">
        <f t="shared" si="43"/>
        <v>13.702012842859631</v>
      </c>
      <c r="AC67" s="63">
        <f t="shared" si="44"/>
        <v>10.243413590482973</v>
      </c>
      <c r="AE67" s="62">
        <f>+'Indice PondENGHO'!D66</f>
        <v>776.56781005859375</v>
      </c>
      <c r="AF67" s="62">
        <f>+'Indice PondENGHO'!E66</f>
        <v>567.5662841796875</v>
      </c>
      <c r="AG67" s="62">
        <f>+'Indice PondENGHO'!F66</f>
        <v>785.83111572265625</v>
      </c>
      <c r="AH67" s="62">
        <f>+'Indice PondENGHO'!G66</f>
        <v>575.5535888671875</v>
      </c>
      <c r="AI67" s="62">
        <f>+'Indice PondENGHO'!H66</f>
        <v>697.03839111328125</v>
      </c>
      <c r="AJ67" s="62">
        <f>+'Indice PondENGHO'!I66</f>
        <v>792.60821533203125</v>
      </c>
      <c r="AK67" s="62">
        <f>+'Indice PondENGHO'!J66</f>
        <v>773.66571044921875</v>
      </c>
      <c r="AL67" s="62">
        <f>+'Indice PondENGHO'!K66</f>
        <v>582.90997314453125</v>
      </c>
      <c r="AM67" s="62">
        <f>+'Indice PondENGHO'!L66</f>
        <v>664.42059326171875</v>
      </c>
      <c r="AN67" s="62">
        <f>+'Indice PondENGHO'!M66</f>
        <v>582.354736328125</v>
      </c>
      <c r="AO67" s="62">
        <f>+'Indice PondENGHO'!N66</f>
        <v>722.3505859375</v>
      </c>
      <c r="AP67" s="62">
        <f>+'Indice PondENGHO'!O66</f>
        <v>611.702880859375</v>
      </c>
      <c r="AQ67" s="62">
        <f t="shared" ref="AQ67:AQ76" si="141">+D67</f>
        <v>726.0860595703125</v>
      </c>
      <c r="AR67" s="62"/>
      <c r="AS67" s="62">
        <f>+'Indice PondENGHO'!AZ66</f>
        <v>763.25360107421875</v>
      </c>
      <c r="AT67" s="62">
        <f>+'Indice PondENGHO'!BA66</f>
        <v>563.0037841796875</v>
      </c>
      <c r="AU67" s="62">
        <f>+'Indice PondENGHO'!BB66</f>
        <v>801.7532958984375</v>
      </c>
      <c r="AV67" s="62">
        <f>+'Indice PondENGHO'!BC66</f>
        <v>559.22210693359375</v>
      </c>
      <c r="AW67" s="62">
        <f>+'Indice PondENGHO'!BD66</f>
        <v>704.2003173828125</v>
      </c>
      <c r="AX67" s="62">
        <f>+'Indice PondENGHO'!BE66</f>
        <v>764.55377197265625</v>
      </c>
      <c r="AY67" s="62">
        <f>+'Indice PondENGHO'!BF66</f>
        <v>765.00714111328125</v>
      </c>
      <c r="AZ67" s="62">
        <f>+'Indice PondENGHO'!BG66</f>
        <v>577.573974609375</v>
      </c>
      <c r="BA67" s="62">
        <f>+'Indice PondENGHO'!BH66</f>
        <v>666.9554443359375</v>
      </c>
      <c r="BB67" s="62">
        <f>+'Indice PondENGHO'!BI66</f>
        <v>594.15509033203125</v>
      </c>
      <c r="BC67" s="62">
        <f>+'Indice PondENGHO'!BJ66</f>
        <v>714.5233154296875</v>
      </c>
      <c r="BD67" s="62">
        <f>+'Indice PondENGHO'!BK66</f>
        <v>608.6168212890625</v>
      </c>
      <c r="BE67" s="62">
        <f t="shared" ref="BE67:BE76" si="142">+H67</f>
        <v>706.4527587890625</v>
      </c>
      <c r="BG67" s="63">
        <f t="shared" ref="BG67:BR67" si="143">+AE$1*(AE67-AE55)/$AQ55</f>
        <v>22.386191698070093</v>
      </c>
      <c r="BH67" s="63">
        <f t="shared" si="143"/>
        <v>0.90609535388354556</v>
      </c>
      <c r="BI67" s="63">
        <f t="shared" si="143"/>
        <v>5.7549422179721246</v>
      </c>
      <c r="BJ67" s="63">
        <f t="shared" si="143"/>
        <v>5.0862977566880927</v>
      </c>
      <c r="BK67" s="63">
        <f t="shared" si="143"/>
        <v>2.0873176132664755</v>
      </c>
      <c r="BL67" s="63">
        <f t="shared" si="143"/>
        <v>2.6670122508688467</v>
      </c>
      <c r="BM67" s="63">
        <f t="shared" si="143"/>
        <v>6.3314303275009607</v>
      </c>
      <c r="BN67" s="63">
        <f t="shared" si="143"/>
        <v>1.6539968836503125</v>
      </c>
      <c r="BO67" s="63">
        <f t="shared" si="143"/>
        <v>3.6590814276359871</v>
      </c>
      <c r="BP67" s="63">
        <f t="shared" si="143"/>
        <v>0.7397290135743223</v>
      </c>
      <c r="BQ67" s="63">
        <f t="shared" si="143"/>
        <v>2.9265404145790117</v>
      </c>
      <c r="BR67" s="63">
        <f t="shared" si="143"/>
        <v>1.636564896063369</v>
      </c>
      <c r="BS67" s="63">
        <f t="shared" si="46"/>
        <v>55.835199853753139</v>
      </c>
      <c r="BT67" s="55">
        <f t="shared" si="47"/>
        <v>58.488400233172385</v>
      </c>
      <c r="BV67" s="63">
        <f t="shared" si="110"/>
        <v>10.243413590482973</v>
      </c>
      <c r="BW67" s="63">
        <f t="shared" si="111"/>
        <v>0.75158575585308063</v>
      </c>
      <c r="BX67" s="63">
        <f t="shared" si="112"/>
        <v>4.5248009437914725</v>
      </c>
      <c r="BY67" s="63">
        <f t="shared" si="113"/>
        <v>5.2583569537045651</v>
      </c>
      <c r="BZ67" s="63">
        <f t="shared" si="114"/>
        <v>3.6829056285794568</v>
      </c>
      <c r="CA67" s="63">
        <f t="shared" si="115"/>
        <v>5.0475009315334791</v>
      </c>
      <c r="CB67" s="63">
        <f t="shared" si="116"/>
        <v>9.6669035790187223</v>
      </c>
      <c r="CC67" s="63">
        <f t="shared" si="117"/>
        <v>1.5091994720769204</v>
      </c>
      <c r="CD67" s="63">
        <f t="shared" si="118"/>
        <v>4.7493909646923074</v>
      </c>
      <c r="CE67" s="63">
        <f t="shared" si="119"/>
        <v>1.800049382338234</v>
      </c>
      <c r="CF67" s="63">
        <f t="shared" si="120"/>
        <v>5.5408543446587775</v>
      </c>
      <c r="CG67" s="63">
        <f t="shared" si="121"/>
        <v>2.278345980005211</v>
      </c>
      <c r="CH67" s="63">
        <f t="shared" si="48"/>
        <v>55.053307526735203</v>
      </c>
      <c r="CI67" s="55">
        <f t="shared" si="49"/>
        <v>57.67228230211856</v>
      </c>
      <c r="CK67" s="63">
        <f t="shared" si="50"/>
        <v>23.449948118081888</v>
      </c>
      <c r="CL67" s="63">
        <f t="shared" si="51"/>
        <v>0.94915157187883659</v>
      </c>
      <c r="CM67" s="63">
        <f t="shared" si="52"/>
        <v>6.0284079692590007</v>
      </c>
      <c r="CN67" s="63">
        <f t="shared" si="53"/>
        <v>5.3279905808067651</v>
      </c>
      <c r="CO67" s="63">
        <f t="shared" si="54"/>
        <v>2.1865036446229089</v>
      </c>
      <c r="CP67" s="63">
        <f t="shared" si="55"/>
        <v>2.7937444544689982</v>
      </c>
      <c r="CQ67" s="63">
        <f t="shared" si="56"/>
        <v>6.6322898818894442</v>
      </c>
      <c r="CR67" s="63">
        <f t="shared" si="57"/>
        <v>1.7325921993428071</v>
      </c>
      <c r="CS67" s="63">
        <f t="shared" si="58"/>
        <v>3.8329551893052964</v>
      </c>
      <c r="CT67" s="63">
        <f t="shared" si="59"/>
        <v>0.77487976622898291</v>
      </c>
      <c r="CU67" s="63">
        <f t="shared" si="60"/>
        <v>3.0656049860085854</v>
      </c>
      <c r="CV67" s="63">
        <f t="shared" si="61"/>
        <v>1.7143318712788731</v>
      </c>
      <c r="CW67" s="63">
        <f t="shared" si="62"/>
        <v>58.488400233172385</v>
      </c>
      <c r="CX67" s="63"/>
      <c r="CY67" s="63"/>
      <c r="CZ67" s="63">
        <f t="shared" si="63"/>
        <v>10.730709322792354</v>
      </c>
      <c r="DA67" s="63">
        <f t="shared" si="64"/>
        <v>0.78733990441464996</v>
      </c>
      <c r="DB67" s="63">
        <f t="shared" si="65"/>
        <v>4.7400530343160217</v>
      </c>
      <c r="DC67" s="63">
        <f t="shared" si="66"/>
        <v>5.5085054886500116</v>
      </c>
      <c r="DD67" s="63">
        <f t="shared" si="67"/>
        <v>3.8581073989123822</v>
      </c>
      <c r="DE67" s="63">
        <f t="shared" si="68"/>
        <v>5.287618704875082</v>
      </c>
      <c r="DF67" s="63">
        <f t="shared" si="69"/>
        <v>10.126773798754719</v>
      </c>
      <c r="DG67" s="63">
        <f t="shared" si="70"/>
        <v>1.5809945290128162</v>
      </c>
      <c r="DH67" s="63">
        <f t="shared" si="71"/>
        <v>4.9753271653269806</v>
      </c>
      <c r="DI67" s="63">
        <f t="shared" si="72"/>
        <v>1.885680639361236</v>
      </c>
      <c r="DJ67" s="63">
        <f t="shared" si="73"/>
        <v>5.8044417368547423</v>
      </c>
      <c r="DK67" s="63">
        <f t="shared" si="74"/>
        <v>2.386730578847561</v>
      </c>
      <c r="DL67" s="63">
        <f t="shared" si="75"/>
        <v>57.672282302118546</v>
      </c>
      <c r="DM67" s="63">
        <f t="shared" si="76"/>
        <v>57.67228230211856</v>
      </c>
      <c r="DN67" s="63"/>
      <c r="DO67" s="61">
        <f t="shared" ref="DO67:DO75" si="144">+A67</f>
        <v>44652</v>
      </c>
      <c r="DP67" s="63">
        <f t="shared" si="77"/>
        <v>12.719238795289534</v>
      </c>
      <c r="DQ67" s="63">
        <f t="shared" si="21"/>
        <v>0.16181166746418663</v>
      </c>
      <c r="DR67" s="63">
        <f t="shared" si="22"/>
        <v>1.288354934942979</v>
      </c>
      <c r="DS67" s="63">
        <f t="shared" si="23"/>
        <v>-0.18051490784324642</v>
      </c>
      <c r="DT67" s="63">
        <f t="shared" si="24"/>
        <v>-1.6716037542894733</v>
      </c>
      <c r="DU67" s="63">
        <f t="shared" si="25"/>
        <v>-2.4938742504060838</v>
      </c>
      <c r="DV67" s="63">
        <f t="shared" si="26"/>
        <v>-3.494483916865275</v>
      </c>
      <c r="DW67" s="63">
        <f t="shared" si="27"/>
        <v>0.15159767032999083</v>
      </c>
      <c r="DX67" s="63">
        <f t="shared" si="28"/>
        <v>-1.1423719760216842</v>
      </c>
      <c r="DY67" s="63">
        <f t="shared" si="29"/>
        <v>-1.110800873132253</v>
      </c>
      <c r="DZ67" s="63">
        <f t="shared" si="30"/>
        <v>-2.7388367508461569</v>
      </c>
      <c r="EA67" s="63">
        <f t="shared" si="31"/>
        <v>-0.67239870756868791</v>
      </c>
      <c r="EB67" s="63">
        <f t="shared" si="32"/>
        <v>0.81611793105383867</v>
      </c>
      <c r="EC67" s="63"/>
      <c r="ED67" s="81">
        <f>+'Infla Interanual PondENGHO'!CI68</f>
        <v>8.1611793105382802E-3</v>
      </c>
      <c r="EE67" s="55">
        <f t="shared" si="78"/>
        <v>0.81611793105382802</v>
      </c>
      <c r="EQ67" s="55">
        <v>-3.9699137643876803</v>
      </c>
      <c r="ER67" s="55" t="s">
        <v>93</v>
      </c>
    </row>
    <row r="68" spans="1:148" x14ac:dyDescent="0.2">
      <c r="A68" s="61">
        <f>+'Indice PondENGHO'!A67</f>
        <v>44682</v>
      </c>
      <c r="B68" s="55">
        <f>+'Indice PondENGHO'!B67</f>
        <v>5</v>
      </c>
      <c r="C68" s="55">
        <f>+'Indice PondENGHO'!C67</f>
        <v>2022</v>
      </c>
      <c r="D68" s="62">
        <f>+'Indice PondENGHO'!BL67</f>
        <v>766.0938720703125</v>
      </c>
      <c r="E68" s="62">
        <f>+'Indice PondENGHO'!BM67</f>
        <v>757.71649169921875</v>
      </c>
      <c r="F68" s="62">
        <f>+'Indice PondENGHO'!BN67</f>
        <v>756.1365966796875</v>
      </c>
      <c r="G68" s="62">
        <f>+'Indice PondENGHO'!BO67</f>
        <v>753.15155029296875</v>
      </c>
      <c r="H68" s="62">
        <f>+'Indice PondENGHO'!BP67</f>
        <v>744.85418701171875</v>
      </c>
      <c r="I68" s="62">
        <f>+'Indice PondENGHO'!CD67</f>
        <v>753.2882080078125</v>
      </c>
      <c r="K68" s="63">
        <f t="shared" si="33"/>
        <v>7.590264262240475</v>
      </c>
      <c r="L68" s="63">
        <f t="shared" si="34"/>
        <v>9.4852883154566126</v>
      </c>
      <c r="M68" s="63">
        <f t="shared" si="35"/>
        <v>10.765419345183563</v>
      </c>
      <c r="N68" s="63">
        <f t="shared" si="36"/>
        <v>13.498857286208324</v>
      </c>
      <c r="O68" s="63">
        <f t="shared" si="37"/>
        <v>19.307883822252712</v>
      </c>
      <c r="P68" s="63">
        <f t="shared" si="38"/>
        <v>60.647713031341688</v>
      </c>
      <c r="Q68" s="63">
        <f t="shared" si="39"/>
        <v>60.647872331147809</v>
      </c>
      <c r="S68" s="62">
        <f>+'Indice PondENGHO'!D67</f>
        <v>818.0797119140625</v>
      </c>
      <c r="T68" s="62">
        <f>+'Indice PondENGHO'!P67</f>
        <v>813.6685791015625</v>
      </c>
      <c r="U68" s="62">
        <f>+'Indice PondENGHO'!AB67</f>
        <v>810.5526123046875</v>
      </c>
      <c r="V68" s="62">
        <f>+'Indice PondENGHO'!AN67</f>
        <v>807.84002685546875</v>
      </c>
      <c r="W68" s="62">
        <f>+'Indice PondENGHO'!AZ67</f>
        <v>803.2879638671875</v>
      </c>
      <c r="Y68" s="63">
        <f t="shared" si="40"/>
        <v>23.251802850146841</v>
      </c>
      <c r="Z68" s="63">
        <f t="shared" si="41"/>
        <v>18.700016346924439</v>
      </c>
      <c r="AA68" s="63">
        <f t="shared" si="42"/>
        <v>17.077834425628467</v>
      </c>
      <c r="AB68" s="63">
        <f t="shared" si="43"/>
        <v>14.183732168155617</v>
      </c>
      <c r="AC68" s="63">
        <f t="shared" si="44"/>
        <v>10.603472511219309</v>
      </c>
      <c r="AE68" s="62">
        <f>+'Indice PondENGHO'!D67</f>
        <v>818.0797119140625</v>
      </c>
      <c r="AF68" s="62">
        <f>+'Indice PondENGHO'!E67</f>
        <v>604.0379638671875</v>
      </c>
      <c r="AG68" s="62">
        <f>+'Indice PondENGHO'!F67</f>
        <v>836.0567626953125</v>
      </c>
      <c r="AH68" s="62">
        <f>+'Indice PondENGHO'!G67</f>
        <v>599.37371826171875</v>
      </c>
      <c r="AI68" s="62">
        <f>+'Indice PondENGHO'!H67</f>
        <v>735.99420166015625</v>
      </c>
      <c r="AJ68" s="62">
        <f>+'Indice PondENGHO'!I67</f>
        <v>841.805419921875</v>
      </c>
      <c r="AK68" s="62">
        <f>+'Indice PondENGHO'!J67</f>
        <v>820.93231201171875</v>
      </c>
      <c r="AL68" s="62">
        <f>+'Indice PondENGHO'!K67</f>
        <v>604.16015625</v>
      </c>
      <c r="AM68" s="62">
        <f>+'Indice PondENGHO'!L67</f>
        <v>699.8690185546875</v>
      </c>
      <c r="AN68" s="62">
        <f>+'Indice PondENGHO'!M67</f>
        <v>606.55419921875</v>
      </c>
      <c r="AO68" s="62">
        <f>+'Indice PondENGHO'!N67</f>
        <v>765.1680908203125</v>
      </c>
      <c r="AP68" s="62">
        <f>+'Indice PondENGHO'!O67</f>
        <v>640.999267578125</v>
      </c>
      <c r="AQ68" s="62">
        <f t="shared" si="141"/>
        <v>766.0938720703125</v>
      </c>
      <c r="AR68" s="62"/>
      <c r="AS68" s="62">
        <f>+'Indice PondENGHO'!AZ67</f>
        <v>803.2879638671875</v>
      </c>
      <c r="AT68" s="62">
        <f>+'Indice PondENGHO'!BA67</f>
        <v>597.7108154296875</v>
      </c>
      <c r="AU68" s="62">
        <f>+'Indice PondENGHO'!BB67</f>
        <v>855.376220703125</v>
      </c>
      <c r="AV68" s="62">
        <f>+'Indice PondENGHO'!BC67</f>
        <v>577.08660888671875</v>
      </c>
      <c r="AW68" s="62">
        <f>+'Indice PondENGHO'!BD67</f>
        <v>743.5650634765625</v>
      </c>
      <c r="AX68" s="62">
        <f>+'Indice PondENGHO'!BE67</f>
        <v>811.93072509765625</v>
      </c>
      <c r="AY68" s="62">
        <f>+'Indice PondENGHO'!BF67</f>
        <v>811.4036865234375</v>
      </c>
      <c r="AZ68" s="62">
        <f>+'Indice PondENGHO'!BG67</f>
        <v>597.583740234375</v>
      </c>
      <c r="BA68" s="62">
        <f>+'Indice PondENGHO'!BH67</f>
        <v>701.0205078125</v>
      </c>
      <c r="BB68" s="62">
        <f>+'Indice PondENGHO'!BI67</f>
        <v>621.02178955078125</v>
      </c>
      <c r="BC68" s="62">
        <f>+'Indice PondENGHO'!BJ67</f>
        <v>753.90313720703125</v>
      </c>
      <c r="BD68" s="62">
        <f>+'Indice PondENGHO'!BK67</f>
        <v>636.510009765625</v>
      </c>
      <c r="BE68" s="62">
        <f t="shared" si="142"/>
        <v>744.85418701171875</v>
      </c>
      <c r="BG68" s="63">
        <f t="shared" ref="BG68:BR68" si="145">+AE$1*(AE68-AE56)/$AQ56</f>
        <v>23.251802850146841</v>
      </c>
      <c r="BH68" s="63">
        <f t="shared" si="145"/>
        <v>1.0063289493975602</v>
      </c>
      <c r="BI68" s="63">
        <f t="shared" si="145"/>
        <v>6.1542936508178734</v>
      </c>
      <c r="BJ68" s="63">
        <f t="shared" si="145"/>
        <v>5.3839923687201185</v>
      </c>
      <c r="BK68" s="63">
        <f t="shared" si="145"/>
        <v>2.2516401712912177</v>
      </c>
      <c r="BL68" s="63">
        <f t="shared" si="145"/>
        <v>2.8027385709536468</v>
      </c>
      <c r="BM68" s="63">
        <f t="shared" si="145"/>
        <v>6.5159611136981379</v>
      </c>
      <c r="BN68" s="63">
        <f t="shared" si="145"/>
        <v>1.7545533754552027</v>
      </c>
      <c r="BO68" s="63">
        <f t="shared" si="145"/>
        <v>3.8851565084162529</v>
      </c>
      <c r="BP68" s="63">
        <f t="shared" si="145"/>
        <v>0.75598753870187629</v>
      </c>
      <c r="BQ68" s="63">
        <f t="shared" si="145"/>
        <v>3.0754467367327125</v>
      </c>
      <c r="BR68" s="63">
        <f t="shared" si="145"/>
        <v>1.710496440925692</v>
      </c>
      <c r="BS68" s="63">
        <f t="shared" si="46"/>
        <v>58.548398275257135</v>
      </c>
      <c r="BT68" s="55">
        <f t="shared" si="47"/>
        <v>61.393413870927247</v>
      </c>
      <c r="BV68" s="63">
        <f t="shared" si="110"/>
        <v>10.603472511219309</v>
      </c>
      <c r="BW68" s="63">
        <f t="shared" si="111"/>
        <v>0.82900001965091541</v>
      </c>
      <c r="BX68" s="63">
        <f t="shared" si="112"/>
        <v>4.8821312101772625</v>
      </c>
      <c r="BY68" s="63">
        <f t="shared" si="113"/>
        <v>5.3696791572015687</v>
      </c>
      <c r="BZ68" s="63">
        <f t="shared" si="114"/>
        <v>3.9649353125821585</v>
      </c>
      <c r="CA68" s="63">
        <f t="shared" si="115"/>
        <v>5.2780939923040435</v>
      </c>
      <c r="CB68" s="63">
        <f t="shared" si="116"/>
        <v>9.8939270140442765</v>
      </c>
      <c r="CC68" s="63">
        <f t="shared" si="117"/>
        <v>1.59145018016124</v>
      </c>
      <c r="CD68" s="63">
        <f t="shared" si="118"/>
        <v>4.9958647569361263</v>
      </c>
      <c r="CE68" s="63">
        <f t="shared" si="119"/>
        <v>1.837642363406212</v>
      </c>
      <c r="CF68" s="63">
        <f t="shared" si="120"/>
        <v>5.7518143702424025</v>
      </c>
      <c r="CG68" s="63">
        <f t="shared" si="121"/>
        <v>2.3722582405416581</v>
      </c>
      <c r="CH68" s="63">
        <f t="shared" si="48"/>
        <v>57.370269128467172</v>
      </c>
      <c r="CI68" s="55">
        <f t="shared" si="49"/>
        <v>60.284324061500612</v>
      </c>
      <c r="CK68" s="63">
        <f t="shared" si="50"/>
        <v>24.381667093829673</v>
      </c>
      <c r="CL68" s="63">
        <f t="shared" si="51"/>
        <v>1.0552290327431419</v>
      </c>
      <c r="CM68" s="63">
        <f t="shared" si="52"/>
        <v>6.4533464333482167</v>
      </c>
      <c r="CN68" s="63">
        <f t="shared" si="53"/>
        <v>5.6456142526180235</v>
      </c>
      <c r="CO68" s="63">
        <f t="shared" si="54"/>
        <v>2.3610530944773336</v>
      </c>
      <c r="CP68" s="63">
        <f t="shared" si="55"/>
        <v>2.93893076715108</v>
      </c>
      <c r="CQ68" s="63">
        <f t="shared" si="56"/>
        <v>6.8325882381857683</v>
      </c>
      <c r="CR68" s="63">
        <f t="shared" si="57"/>
        <v>1.8398115868436298</v>
      </c>
      <c r="CS68" s="63">
        <f t="shared" si="58"/>
        <v>4.0739461454289989</v>
      </c>
      <c r="CT68" s="63">
        <f t="shared" si="59"/>
        <v>0.79272289613432778</v>
      </c>
      <c r="CU68" s="63">
        <f t="shared" si="60"/>
        <v>3.2248905163647676</v>
      </c>
      <c r="CV68" s="63">
        <f t="shared" si="61"/>
        <v>1.7936138138022848</v>
      </c>
      <c r="CW68" s="63">
        <f t="shared" si="62"/>
        <v>61.393413870927247</v>
      </c>
      <c r="CX68" s="63"/>
      <c r="CY68" s="63"/>
      <c r="CZ68" s="63">
        <f t="shared" si="63"/>
        <v>11.142063350132961</v>
      </c>
      <c r="DA68" s="63">
        <f t="shared" si="64"/>
        <v>0.87110809467735584</v>
      </c>
      <c r="DB68" s="63">
        <f t="shared" si="65"/>
        <v>5.1301132878781015</v>
      </c>
      <c r="DC68" s="63">
        <f t="shared" si="66"/>
        <v>5.6424256559466093</v>
      </c>
      <c r="DD68" s="63">
        <f t="shared" si="67"/>
        <v>4.1663295100002671</v>
      </c>
      <c r="DE68" s="63">
        <f t="shared" si="68"/>
        <v>5.5461885309726071</v>
      </c>
      <c r="DF68" s="63">
        <f t="shared" si="69"/>
        <v>10.396477329047807</v>
      </c>
      <c r="DG68" s="63">
        <f t="shared" si="70"/>
        <v>1.6722860088688074</v>
      </c>
      <c r="DH68" s="63">
        <f t="shared" si="71"/>
        <v>5.2496237955614795</v>
      </c>
      <c r="DI68" s="63">
        <f t="shared" si="72"/>
        <v>1.9309832327377443</v>
      </c>
      <c r="DJ68" s="63">
        <f t="shared" si="73"/>
        <v>6.0439709749458768</v>
      </c>
      <c r="DK68" s="63">
        <f t="shared" si="74"/>
        <v>2.4927542907309967</v>
      </c>
      <c r="DL68" s="63">
        <f t="shared" si="75"/>
        <v>60.284324061500627</v>
      </c>
      <c r="DM68" s="63">
        <f t="shared" si="76"/>
        <v>60.284324061500612</v>
      </c>
      <c r="DN68" s="63"/>
      <c r="DO68" s="61">
        <f t="shared" si="144"/>
        <v>44682</v>
      </c>
      <c r="DP68" s="63">
        <f t="shared" si="77"/>
        <v>13.239603743696712</v>
      </c>
      <c r="DQ68" s="63">
        <f t="shared" si="21"/>
        <v>0.18412093806578611</v>
      </c>
      <c r="DR68" s="63">
        <f t="shared" si="22"/>
        <v>1.3232331454701152</v>
      </c>
      <c r="DS68" s="63">
        <f t="shared" si="23"/>
        <v>3.1885966714142455E-3</v>
      </c>
      <c r="DT68" s="63">
        <f t="shared" si="24"/>
        <v>-1.8052764155229335</v>
      </c>
      <c r="DU68" s="63">
        <f t="shared" si="25"/>
        <v>-2.6072577638215271</v>
      </c>
      <c r="DV68" s="63">
        <f t="shared" si="26"/>
        <v>-3.5638890908620384</v>
      </c>
      <c r="DW68" s="63">
        <f t="shared" si="27"/>
        <v>0.16752557797482237</v>
      </c>
      <c r="DX68" s="63">
        <f t="shared" si="28"/>
        <v>-1.1756776501324806</v>
      </c>
      <c r="DY68" s="63">
        <f t="shared" si="29"/>
        <v>-1.1382603366034165</v>
      </c>
      <c r="DZ68" s="63">
        <f t="shared" si="30"/>
        <v>-2.8190804585811091</v>
      </c>
      <c r="EA68" s="63">
        <f t="shared" si="31"/>
        <v>-0.69914047692871195</v>
      </c>
      <c r="EB68" s="63">
        <f t="shared" si="32"/>
        <v>1.1090898094266208</v>
      </c>
      <c r="EC68" s="63"/>
      <c r="ED68" s="81">
        <f>+'Infla Interanual PondENGHO'!CI69</f>
        <v>1.1090898094266333E-2</v>
      </c>
      <c r="EE68" s="55">
        <f t="shared" si="78"/>
        <v>1.1090898094266333</v>
      </c>
      <c r="EQ68" s="55">
        <v>-3.1533359260869904</v>
      </c>
      <c r="ER68" s="55" t="s">
        <v>92</v>
      </c>
    </row>
    <row r="69" spans="1:148" x14ac:dyDescent="0.2">
      <c r="A69" s="61">
        <f>+'Indice PondENGHO'!A68</f>
        <v>44713</v>
      </c>
      <c r="B69" s="55">
        <f>+'Indice PondENGHO'!B68</f>
        <v>6</v>
      </c>
      <c r="C69" s="55">
        <f>+'Indice PondENGHO'!C68</f>
        <v>2022</v>
      </c>
      <c r="D69" s="62">
        <f>+'Indice PondENGHO'!BL68</f>
        <v>807.309814453125</v>
      </c>
      <c r="E69" s="62">
        <f>+'Indice PondENGHO'!BM68</f>
        <v>798.79559326171875</v>
      </c>
      <c r="F69" s="62">
        <f>+'Indice PondENGHO'!BN68</f>
        <v>797.440185546875</v>
      </c>
      <c r="G69" s="62">
        <f>+'Indice PondENGHO'!BO68</f>
        <v>794.49542236328125</v>
      </c>
      <c r="H69" s="62">
        <f>+'Indice PondENGHO'!BP68</f>
        <v>786.41278076171875</v>
      </c>
      <c r="I69" s="62">
        <f>+'Indice PondENGHO'!CD68</f>
        <v>794.63751220703125</v>
      </c>
      <c r="K69" s="63">
        <f t="shared" si="33"/>
        <v>7.9702925116927892</v>
      </c>
      <c r="L69" s="63">
        <f t="shared" si="34"/>
        <v>9.9760741519794376</v>
      </c>
      <c r="M69" s="63">
        <f t="shared" si="35"/>
        <v>11.338579559977999</v>
      </c>
      <c r="N69" s="63">
        <f t="shared" si="36"/>
        <v>14.242715342051962</v>
      </c>
      <c r="O69" s="63">
        <f t="shared" si="37"/>
        <v>20.452848985820879</v>
      </c>
      <c r="P69" s="63">
        <f t="shared" si="38"/>
        <v>63.980510551523068</v>
      </c>
      <c r="Q69" s="63">
        <f t="shared" si="39"/>
        <v>63.980605226119856</v>
      </c>
      <c r="S69" s="62">
        <f>+'Indice PondENGHO'!D68</f>
        <v>859.7991943359375</v>
      </c>
      <c r="T69" s="62">
        <f>+'Indice PondENGHO'!P68</f>
        <v>855.33056640625</v>
      </c>
      <c r="U69" s="62">
        <f>+'Indice PondENGHO'!AB68</f>
        <v>852.1817626953125</v>
      </c>
      <c r="V69" s="62">
        <f>+'Indice PondENGHO'!AN68</f>
        <v>849.45294189453125</v>
      </c>
      <c r="W69" s="62">
        <f>+'Indice PondENGHO'!AZ68</f>
        <v>844.93121337890625</v>
      </c>
      <c r="Y69" s="63">
        <f t="shared" si="40"/>
        <v>24.102724625561915</v>
      </c>
      <c r="Z69" s="63">
        <f t="shared" si="41"/>
        <v>19.392687044493467</v>
      </c>
      <c r="AA69" s="63">
        <f t="shared" si="42"/>
        <v>17.722336339556655</v>
      </c>
      <c r="AB69" s="63">
        <f t="shared" si="43"/>
        <v>14.735549334874994</v>
      </c>
      <c r="AC69" s="63">
        <f t="shared" si="44"/>
        <v>11.036166633320097</v>
      </c>
      <c r="AE69" s="62">
        <f>+'Indice PondENGHO'!D68</f>
        <v>859.7991943359375</v>
      </c>
      <c r="AF69" s="62">
        <f>+'Indice PondENGHO'!E68</f>
        <v>643.98095703125</v>
      </c>
      <c r="AG69" s="62">
        <f>+'Indice PondENGHO'!F68</f>
        <v>884.2520751953125</v>
      </c>
      <c r="AH69" s="62">
        <f>+'Indice PondENGHO'!G68</f>
        <v>639.25225830078125</v>
      </c>
      <c r="AI69" s="62">
        <f>+'Indice PondENGHO'!H68</f>
        <v>776.46051025390625</v>
      </c>
      <c r="AJ69" s="62">
        <f>+'Indice PondENGHO'!I68</f>
        <v>903.59185791015625</v>
      </c>
      <c r="AK69" s="62">
        <f>+'Indice PondENGHO'!J68</f>
        <v>862.4344482421875</v>
      </c>
      <c r="AL69" s="62">
        <f>+'Indice PondENGHO'!K68</f>
        <v>607.41302490234375</v>
      </c>
      <c r="AM69" s="62">
        <f>+'Indice PondENGHO'!L68</f>
        <v>728.6478271484375</v>
      </c>
      <c r="AN69" s="62">
        <f>+'Indice PondENGHO'!M68</f>
        <v>632.16033935546875</v>
      </c>
      <c r="AO69" s="62">
        <f>+'Indice PondENGHO'!N68</f>
        <v>813.56488037109375</v>
      </c>
      <c r="AP69" s="62">
        <f>+'Indice PondENGHO'!O68</f>
        <v>673.22467041015625</v>
      </c>
      <c r="AQ69" s="62">
        <f t="shared" si="141"/>
        <v>807.309814453125</v>
      </c>
      <c r="AR69" s="62"/>
      <c r="AS69" s="62">
        <f>+'Indice PondENGHO'!AZ68</f>
        <v>844.93121337890625</v>
      </c>
      <c r="AT69" s="62">
        <f>+'Indice PondENGHO'!BA68</f>
        <v>638.12896728515625</v>
      </c>
      <c r="AU69" s="62">
        <f>+'Indice PondENGHO'!BB68</f>
        <v>906.02130126953125</v>
      </c>
      <c r="AV69" s="62">
        <f>+'Indice PondENGHO'!BC68</f>
        <v>616.3248291015625</v>
      </c>
      <c r="AW69" s="62">
        <f>+'Indice PondENGHO'!BD68</f>
        <v>785.0010986328125</v>
      </c>
      <c r="AX69" s="62">
        <f>+'Indice PondENGHO'!BE68</f>
        <v>872.97027587890625</v>
      </c>
      <c r="AY69" s="62">
        <f>+'Indice PondENGHO'!BF68</f>
        <v>848.90838623046875</v>
      </c>
      <c r="AZ69" s="62">
        <f>+'Indice PondENGHO'!BG68</f>
        <v>599.3353271484375</v>
      </c>
      <c r="BA69" s="62">
        <f>+'Indice PondENGHO'!BH68</f>
        <v>731.7890625</v>
      </c>
      <c r="BB69" s="62">
        <f>+'Indice PondENGHO'!BI68</f>
        <v>649.37335205078125</v>
      </c>
      <c r="BC69" s="62">
        <f>+'Indice PondENGHO'!BJ68</f>
        <v>801.49066162109375</v>
      </c>
      <c r="BD69" s="62">
        <f>+'Indice PondENGHO'!BK68</f>
        <v>668.810546875</v>
      </c>
      <c r="BE69" s="62">
        <f t="shared" si="142"/>
        <v>786.41278076171875</v>
      </c>
      <c r="BG69" s="63">
        <f t="shared" ref="BG69:BR69" si="146">+AE$1*(AE69-AE57)/$AQ57</f>
        <v>24.102724625561915</v>
      </c>
      <c r="BH69" s="63">
        <f t="shared" si="146"/>
        <v>1.0521250413474519</v>
      </c>
      <c r="BI69" s="63">
        <f t="shared" si="146"/>
        <v>6.494674810934927</v>
      </c>
      <c r="BJ69" s="63">
        <f t="shared" si="146"/>
        <v>6.0385273729041753</v>
      </c>
      <c r="BK69" s="63">
        <f t="shared" si="146"/>
        <v>2.3988314565428834</v>
      </c>
      <c r="BL69" s="63">
        <f t="shared" si="146"/>
        <v>3.0771879358642504</v>
      </c>
      <c r="BM69" s="63">
        <f t="shared" si="146"/>
        <v>6.825853947194517</v>
      </c>
      <c r="BN69" s="63">
        <f t="shared" si="146"/>
        <v>1.4179077636908082</v>
      </c>
      <c r="BO69" s="63">
        <f t="shared" si="146"/>
        <v>4.0372954089675481</v>
      </c>
      <c r="BP69" s="63">
        <f t="shared" si="146"/>
        <v>0.77663827598769131</v>
      </c>
      <c r="BQ69" s="63">
        <f t="shared" si="146"/>
        <v>3.2856029611253539</v>
      </c>
      <c r="BR69" s="63">
        <f t="shared" si="146"/>
        <v>1.833008118184875</v>
      </c>
      <c r="BS69" s="63">
        <f t="shared" si="46"/>
        <v>61.340377718306407</v>
      </c>
      <c r="BT69" s="55">
        <f t="shared" si="47"/>
        <v>64.400348191115839</v>
      </c>
      <c r="BV69" s="63">
        <f t="shared" si="110"/>
        <v>11.036166633320097</v>
      </c>
      <c r="BW69" s="63">
        <f t="shared" si="111"/>
        <v>0.87535892424601114</v>
      </c>
      <c r="BX69" s="63">
        <f t="shared" si="112"/>
        <v>5.1556232733051246</v>
      </c>
      <c r="BY69" s="63">
        <f t="shared" si="113"/>
        <v>6.1090590916280831</v>
      </c>
      <c r="BZ69" s="63">
        <f t="shared" si="114"/>
        <v>4.2419314478968024</v>
      </c>
      <c r="CA69" s="63">
        <f t="shared" si="115"/>
        <v>5.8863215057235072</v>
      </c>
      <c r="CB69" s="63">
        <f t="shared" si="116"/>
        <v>10.239560497456958</v>
      </c>
      <c r="CC69" s="63">
        <f t="shared" si="117"/>
        <v>1.2620454301748283</v>
      </c>
      <c r="CD69" s="63">
        <f t="shared" si="118"/>
        <v>5.2672186882917966</v>
      </c>
      <c r="CE69" s="63">
        <f t="shared" si="119"/>
        <v>1.902721680018884</v>
      </c>
      <c r="CF69" s="63">
        <f t="shared" si="120"/>
        <v>6.1568751982691348</v>
      </c>
      <c r="CG69" s="63">
        <f t="shared" si="121"/>
        <v>2.5509516441790376</v>
      </c>
      <c r="CH69" s="63">
        <f t="shared" si="48"/>
        <v>60.683834014510268</v>
      </c>
      <c r="CI69" s="55">
        <f t="shared" si="49"/>
        <v>63.929348956973243</v>
      </c>
      <c r="CK69" s="63">
        <f t="shared" si="50"/>
        <v>25.305091295150671</v>
      </c>
      <c r="CL69" s="63">
        <f t="shared" si="51"/>
        <v>1.1046103973231094</v>
      </c>
      <c r="CM69" s="63">
        <f t="shared" si="52"/>
        <v>6.8186622706017923</v>
      </c>
      <c r="CN69" s="63">
        <f t="shared" si="53"/>
        <v>6.3397598750122253</v>
      </c>
      <c r="CO69" s="63">
        <f t="shared" si="54"/>
        <v>2.5184973878479822</v>
      </c>
      <c r="CP69" s="63">
        <f t="shared" si="55"/>
        <v>3.2306937435114027</v>
      </c>
      <c r="CQ69" s="63">
        <f t="shared" si="56"/>
        <v>7.1663623090119808</v>
      </c>
      <c r="CR69" s="63">
        <f t="shared" si="57"/>
        <v>1.488640224941471</v>
      </c>
      <c r="CS69" s="63">
        <f t="shared" si="58"/>
        <v>4.2386962676023465</v>
      </c>
      <c r="CT69" s="63">
        <f t="shared" si="59"/>
        <v>0.81538094893779145</v>
      </c>
      <c r="CU69" s="63">
        <f t="shared" si="60"/>
        <v>3.4495055717774945</v>
      </c>
      <c r="CV69" s="63">
        <f t="shared" si="61"/>
        <v>1.9244478993975649</v>
      </c>
      <c r="CW69" s="63">
        <f t="shared" si="62"/>
        <v>64.400348191115839</v>
      </c>
      <c r="CX69" s="63"/>
      <c r="CY69" s="63"/>
      <c r="CZ69" s="63">
        <f t="shared" si="63"/>
        <v>11.626406922148702</v>
      </c>
      <c r="DA69" s="63">
        <f t="shared" si="64"/>
        <v>0.92217518948033084</v>
      </c>
      <c r="DB69" s="63">
        <f t="shared" si="65"/>
        <v>5.4313581974897218</v>
      </c>
      <c r="DC69" s="63">
        <f t="shared" si="66"/>
        <v>6.4357860179710578</v>
      </c>
      <c r="DD69" s="63">
        <f t="shared" si="67"/>
        <v>4.4687999726469156</v>
      </c>
      <c r="DE69" s="63">
        <f t="shared" si="68"/>
        <v>6.2011358992636181</v>
      </c>
      <c r="DF69" s="63">
        <f t="shared" si="69"/>
        <v>10.787196406401074</v>
      </c>
      <c r="DG69" s="63">
        <f t="shared" si="70"/>
        <v>1.3295426041457432</v>
      </c>
      <c r="DH69" s="63">
        <f t="shared" si="71"/>
        <v>5.5489219991601191</v>
      </c>
      <c r="DI69" s="63">
        <f t="shared" si="72"/>
        <v>2.0044837348418039</v>
      </c>
      <c r="DJ69" s="63">
        <f t="shared" si="73"/>
        <v>6.4861594430662608</v>
      </c>
      <c r="DK69" s="63">
        <f t="shared" si="74"/>
        <v>2.6873825703578933</v>
      </c>
      <c r="DL69" s="63">
        <f t="shared" si="75"/>
        <v>63.929348956973243</v>
      </c>
      <c r="DM69" s="63">
        <f t="shared" si="76"/>
        <v>63.929348956973243</v>
      </c>
      <c r="DN69" s="63"/>
      <c r="DO69" s="61">
        <f t="shared" si="144"/>
        <v>44713</v>
      </c>
      <c r="DP69" s="63">
        <f t="shared" si="77"/>
        <v>13.678684373001969</v>
      </c>
      <c r="DQ69" s="63">
        <f t="shared" si="21"/>
        <v>0.18243520784277856</v>
      </c>
      <c r="DR69" s="63">
        <f t="shared" si="22"/>
        <v>1.3873040731120705</v>
      </c>
      <c r="DS69" s="63">
        <f t="shared" si="23"/>
        <v>-9.6026142958832494E-2</v>
      </c>
      <c r="DT69" s="63">
        <f t="shared" si="24"/>
        <v>-1.9503025847989335</v>
      </c>
      <c r="DU69" s="63">
        <f t="shared" si="25"/>
        <v>-2.9704421557522154</v>
      </c>
      <c r="DV69" s="63">
        <f t="shared" si="26"/>
        <v>-3.6208340973890936</v>
      </c>
      <c r="DW69" s="63">
        <f t="shared" si="27"/>
        <v>0.15909762079572776</v>
      </c>
      <c r="DX69" s="63">
        <f t="shared" si="28"/>
        <v>-1.3102257315577726</v>
      </c>
      <c r="DY69" s="63">
        <f t="shared" si="29"/>
        <v>-1.1891027859040124</v>
      </c>
      <c r="DZ69" s="63">
        <f t="shared" si="30"/>
        <v>-3.0366538712887663</v>
      </c>
      <c r="EA69" s="63">
        <f t="shared" si="31"/>
        <v>-0.76293467096032841</v>
      </c>
      <c r="EB69" s="63">
        <f t="shared" si="32"/>
        <v>0.47099923414259592</v>
      </c>
      <c r="EC69" s="63"/>
      <c r="ED69" s="81">
        <f>+'Infla Interanual PondENGHO'!CI70</f>
        <v>4.7099923414259948E-3</v>
      </c>
      <c r="EE69" s="55">
        <f t="shared" si="78"/>
        <v>0.47099923414259948</v>
      </c>
      <c r="EQ69" s="55">
        <v>-2.045779755761945</v>
      </c>
      <c r="ER69" s="55" t="s">
        <v>96</v>
      </c>
    </row>
    <row r="70" spans="1:148" x14ac:dyDescent="0.2">
      <c r="A70" s="61">
        <f>+'Indice PondENGHO'!A69</f>
        <v>44743</v>
      </c>
      <c r="B70" s="55">
        <f>+'Indice PondENGHO'!B69</f>
        <v>7</v>
      </c>
      <c r="C70" s="55">
        <f>+'Indice PondENGHO'!C69</f>
        <v>2022</v>
      </c>
      <c r="D70" s="62">
        <f>+'Indice PondENGHO'!BL69</f>
        <v>867.1614990234375</v>
      </c>
      <c r="E70" s="62">
        <f>+'Indice PondENGHO'!BM69</f>
        <v>858.24713134765625</v>
      </c>
      <c r="F70" s="62">
        <f>+'Indice PondENGHO'!BN69</f>
        <v>857.40545654296875</v>
      </c>
      <c r="G70" s="62">
        <f>+'Indice PondENGHO'!BO69</f>
        <v>854.75341796875</v>
      </c>
      <c r="H70" s="62">
        <f>+'Indice PondENGHO'!BP69</f>
        <v>847.4913330078125</v>
      </c>
      <c r="I70" s="62">
        <f>+'Indice PondENGHO'!CD69</f>
        <v>854.93408203125</v>
      </c>
      <c r="K70" s="63">
        <f t="shared" si="33"/>
        <v>8.7896172593604405</v>
      </c>
      <c r="L70" s="63">
        <f t="shared" si="34"/>
        <v>11.021570219294894</v>
      </c>
      <c r="M70" s="63">
        <f t="shared" si="35"/>
        <v>12.545491793471172</v>
      </c>
      <c r="N70" s="63">
        <f t="shared" si="36"/>
        <v>15.793128445373805</v>
      </c>
      <c r="O70" s="63">
        <f t="shared" si="37"/>
        <v>22.780519850420525</v>
      </c>
      <c r="P70" s="63">
        <f t="shared" si="38"/>
        <v>70.930327567920841</v>
      </c>
      <c r="Q70" s="63">
        <f t="shared" si="39"/>
        <v>70.930396021625668</v>
      </c>
      <c r="S70" s="62">
        <f>+'Indice PondENGHO'!D69</f>
        <v>916.7340087890625</v>
      </c>
      <c r="T70" s="62">
        <f>+'Indice PondENGHO'!P69</f>
        <v>911.7764892578125</v>
      </c>
      <c r="U70" s="62">
        <f>+'Indice PondENGHO'!AB69</f>
        <v>908.38409423828125</v>
      </c>
      <c r="V70" s="62">
        <f>+'Indice PondENGHO'!AN69</f>
        <v>905.549560546875</v>
      </c>
      <c r="W70" s="62">
        <f>+'Indice PondENGHO'!AZ69</f>
        <v>900.6278076171875</v>
      </c>
      <c r="Y70" s="63">
        <f t="shared" si="40"/>
        <v>25.84166534993663</v>
      </c>
      <c r="Z70" s="63">
        <f t="shared" si="41"/>
        <v>20.781767617110351</v>
      </c>
      <c r="AA70" s="63">
        <f t="shared" si="42"/>
        <v>18.980124510631509</v>
      </c>
      <c r="AB70" s="63">
        <f t="shared" si="43"/>
        <v>15.788028286994592</v>
      </c>
      <c r="AC70" s="63">
        <f t="shared" si="44"/>
        <v>11.818962777150318</v>
      </c>
      <c r="AE70" s="62">
        <f>+'Indice PondENGHO'!D69</f>
        <v>916.7340087890625</v>
      </c>
      <c r="AF70" s="62">
        <f>+'Indice PondENGHO'!E69</f>
        <v>688.64788818359375</v>
      </c>
      <c r="AG70" s="62">
        <f>+'Indice PondENGHO'!F69</f>
        <v>970.3289794921875</v>
      </c>
      <c r="AH70" s="62">
        <f>+'Indice PondENGHO'!G69</f>
        <v>668.99713134765625</v>
      </c>
      <c r="AI70" s="62">
        <f>+'Indice PondENGHO'!H69</f>
        <v>851.8555908203125</v>
      </c>
      <c r="AJ70" s="62">
        <f>+'Indice PondENGHO'!I69</f>
        <v>964.9090576171875</v>
      </c>
      <c r="AK70" s="62">
        <f>+'Indice PondENGHO'!J69</f>
        <v>911.09295654296875</v>
      </c>
      <c r="AL70" s="62">
        <f>+'Indice PondENGHO'!K69</f>
        <v>645.63519287109375</v>
      </c>
      <c r="AM70" s="62">
        <f>+'Indice PondENGHO'!L69</f>
        <v>816.44390869140625</v>
      </c>
      <c r="AN70" s="62">
        <f>+'Indice PondENGHO'!M69</f>
        <v>670.87384033203125</v>
      </c>
      <c r="AO70" s="62">
        <f>+'Indice PondENGHO'!N69</f>
        <v>887.9456787109375</v>
      </c>
      <c r="AP70" s="62">
        <f>+'Indice PondENGHO'!O69</f>
        <v>728.2216796875</v>
      </c>
      <c r="AQ70" s="62">
        <f t="shared" si="141"/>
        <v>867.1614990234375</v>
      </c>
      <c r="AR70" s="62"/>
      <c r="AS70" s="62">
        <f>+'Indice PondENGHO'!AZ69</f>
        <v>900.6278076171875</v>
      </c>
      <c r="AT70" s="62">
        <f>+'Indice PondENGHO'!BA69</f>
        <v>682.29229736328125</v>
      </c>
      <c r="AU70" s="62">
        <f>+'Indice PondENGHO'!BB69</f>
        <v>992.57989501953125</v>
      </c>
      <c r="AV70" s="62">
        <f>+'Indice PondENGHO'!BC69</f>
        <v>644.69268798828125</v>
      </c>
      <c r="AW70" s="62">
        <f>+'Indice PondENGHO'!BD69</f>
        <v>860.4359130859375</v>
      </c>
      <c r="AX70" s="62">
        <f>+'Indice PondENGHO'!BE69</f>
        <v>933.19549560546875</v>
      </c>
      <c r="AY70" s="62">
        <f>+'Indice PondENGHO'!BF69</f>
        <v>895.77410888671875</v>
      </c>
      <c r="AZ70" s="62">
        <f>+'Indice PondENGHO'!BG69</f>
        <v>634.31256103515625</v>
      </c>
      <c r="BA70" s="62">
        <f>+'Indice PondENGHO'!BH69</f>
        <v>821.17987060546875</v>
      </c>
      <c r="BB70" s="62">
        <f>+'Indice PondENGHO'!BI69</f>
        <v>692.958984375</v>
      </c>
      <c r="BC70" s="62">
        <f>+'Indice PondENGHO'!BJ69</f>
        <v>882.9688720703125</v>
      </c>
      <c r="BD70" s="62">
        <f>+'Indice PondENGHO'!BK69</f>
        <v>722.9510498046875</v>
      </c>
      <c r="BE70" s="62">
        <f t="shared" si="142"/>
        <v>847.4913330078125</v>
      </c>
      <c r="BG70" s="63">
        <f t="shared" ref="BG70:BR70" si="147">+AE$1*(AE70-AE58)/$AQ58</f>
        <v>25.84166534993663</v>
      </c>
      <c r="BH70" s="63">
        <f t="shared" si="147"/>
        <v>1.1543579528290573</v>
      </c>
      <c r="BI70" s="63">
        <f t="shared" si="147"/>
        <v>7.4401253942434513</v>
      </c>
      <c r="BJ70" s="63">
        <f t="shared" si="147"/>
        <v>6.3655524792116456</v>
      </c>
      <c r="BK70" s="63">
        <f t="shared" si="147"/>
        <v>2.8486464660137596</v>
      </c>
      <c r="BL70" s="63">
        <f t="shared" si="147"/>
        <v>3.3037486767527442</v>
      </c>
      <c r="BM70" s="63">
        <f t="shared" si="147"/>
        <v>7.3344100069107618</v>
      </c>
      <c r="BN70" s="63">
        <f t="shared" si="147"/>
        <v>1.6952657229596064</v>
      </c>
      <c r="BO70" s="63">
        <f t="shared" si="147"/>
        <v>5.0743896443717063</v>
      </c>
      <c r="BP70" s="63">
        <f t="shared" si="147"/>
        <v>0.84380614543815891</v>
      </c>
      <c r="BQ70" s="63">
        <f t="shared" si="147"/>
        <v>3.6465845439523248</v>
      </c>
      <c r="BR70" s="63">
        <f t="shared" si="147"/>
        <v>2.0778063130745137</v>
      </c>
      <c r="BS70" s="63">
        <f t="shared" si="46"/>
        <v>67.626358695694364</v>
      </c>
      <c r="BT70" s="55">
        <f t="shared" si="47"/>
        <v>70.970919631631332</v>
      </c>
      <c r="BV70" s="63">
        <f t="shared" si="110"/>
        <v>11.818962777150318</v>
      </c>
      <c r="BW70" s="63">
        <f t="shared" si="111"/>
        <v>0.96035104856669928</v>
      </c>
      <c r="BX70" s="63">
        <f t="shared" si="112"/>
        <v>5.8868727509793217</v>
      </c>
      <c r="BY70" s="63">
        <f t="shared" si="113"/>
        <v>6.3845896940817468</v>
      </c>
      <c r="BZ70" s="63">
        <f t="shared" si="114"/>
        <v>5.0363681056167815</v>
      </c>
      <c r="CA70" s="63">
        <f t="shared" si="115"/>
        <v>6.376202192984973</v>
      </c>
      <c r="CB70" s="63">
        <f t="shared" si="116"/>
        <v>11.027475601059349</v>
      </c>
      <c r="CC70" s="63">
        <f t="shared" si="117"/>
        <v>1.5145205658198695</v>
      </c>
      <c r="CD70" s="63">
        <f t="shared" si="118"/>
        <v>6.6483664868484498</v>
      </c>
      <c r="CE70" s="63">
        <f t="shared" si="119"/>
        <v>2.0749258293608714</v>
      </c>
      <c r="CF70" s="63">
        <f t="shared" si="120"/>
        <v>6.9560858089826052</v>
      </c>
      <c r="CG70" s="63">
        <f t="shared" si="121"/>
        <v>2.8761148360411006</v>
      </c>
      <c r="CH70" s="63">
        <f t="shared" si="48"/>
        <v>67.560835697492081</v>
      </c>
      <c r="CI70" s="55">
        <f t="shared" si="49"/>
        <v>71.236277189881235</v>
      </c>
      <c r="CK70" s="63">
        <f t="shared" si="50"/>
        <v>27.119702880211886</v>
      </c>
      <c r="CL70" s="63">
        <f t="shared" si="51"/>
        <v>1.2114484215395374</v>
      </c>
      <c r="CM70" s="63">
        <f t="shared" si="52"/>
        <v>7.8080877277476448</v>
      </c>
      <c r="CN70" s="63">
        <f t="shared" si="53"/>
        <v>6.6803702302815919</v>
      </c>
      <c r="CO70" s="63">
        <f t="shared" si="54"/>
        <v>2.9895304626428891</v>
      </c>
      <c r="CP70" s="63">
        <f t="shared" si="55"/>
        <v>3.4671404219174025</v>
      </c>
      <c r="CQ70" s="63">
        <f t="shared" si="56"/>
        <v>7.6971440306017449</v>
      </c>
      <c r="CR70" s="63">
        <f t="shared" si="57"/>
        <v>1.7791075802235352</v>
      </c>
      <c r="CS70" s="63">
        <f t="shared" si="58"/>
        <v>5.3253510402773712</v>
      </c>
      <c r="CT70" s="63">
        <f t="shared" si="59"/>
        <v>0.88553781820550681</v>
      </c>
      <c r="CU70" s="63">
        <f t="shared" si="60"/>
        <v>3.8269317406744663</v>
      </c>
      <c r="CV70" s="63">
        <f t="shared" si="61"/>
        <v>2.1805672773077496</v>
      </c>
      <c r="CW70" s="63">
        <f t="shared" si="62"/>
        <v>70.970919631631318</v>
      </c>
      <c r="CX70" s="63"/>
      <c r="CY70" s="63"/>
      <c r="CZ70" s="63">
        <f t="shared" si="63"/>
        <v>12.461937449379747</v>
      </c>
      <c r="DA70" s="63">
        <f t="shared" si="64"/>
        <v>1.0125960223702501</v>
      </c>
      <c r="DB70" s="63">
        <f t="shared" si="65"/>
        <v>6.2071301330259985</v>
      </c>
      <c r="DC70" s="63">
        <f t="shared" si="66"/>
        <v>6.7319238504941916</v>
      </c>
      <c r="DD70" s="63">
        <f t="shared" si="67"/>
        <v>5.3103563728610306</v>
      </c>
      <c r="DE70" s="63">
        <f t="shared" si="68"/>
        <v>6.7230800529465187</v>
      </c>
      <c r="DF70" s="63">
        <f t="shared" si="69"/>
        <v>11.627391824149335</v>
      </c>
      <c r="DG70" s="63">
        <f t="shared" si="70"/>
        <v>1.5969134443451671</v>
      </c>
      <c r="DH70" s="63">
        <f t="shared" si="71"/>
        <v>7.0100506162719611</v>
      </c>
      <c r="DI70" s="63">
        <f t="shared" si="72"/>
        <v>2.1878058493921517</v>
      </c>
      <c r="DJ70" s="63">
        <f t="shared" si="73"/>
        <v>7.3345104708892528</v>
      </c>
      <c r="DK70" s="63">
        <f t="shared" si="74"/>
        <v>3.0325811037556356</v>
      </c>
      <c r="DL70" s="63">
        <f t="shared" si="75"/>
        <v>71.236277189881235</v>
      </c>
      <c r="DM70" s="63">
        <f t="shared" si="76"/>
        <v>71.236277189881235</v>
      </c>
      <c r="DN70" s="63"/>
      <c r="DO70" s="61">
        <f t="shared" si="144"/>
        <v>44743</v>
      </c>
      <c r="DP70" s="63">
        <f t="shared" si="77"/>
        <v>14.657765430832139</v>
      </c>
      <c r="DQ70" s="63">
        <f t="shared" si="21"/>
        <v>0.19885239916928721</v>
      </c>
      <c r="DR70" s="63">
        <f t="shared" si="22"/>
        <v>1.6009575947216463</v>
      </c>
      <c r="DS70" s="63">
        <f t="shared" si="23"/>
        <v>-5.1553620212599682E-2</v>
      </c>
      <c r="DT70" s="63">
        <f t="shared" si="24"/>
        <v>-2.3208259102181414</v>
      </c>
      <c r="DU70" s="63">
        <f t="shared" si="25"/>
        <v>-3.2559396310291162</v>
      </c>
      <c r="DV70" s="63">
        <f t="shared" si="26"/>
        <v>-3.9302477935475899</v>
      </c>
      <c r="DW70" s="63">
        <f t="shared" si="27"/>
        <v>0.18219413587836808</v>
      </c>
      <c r="DX70" s="63">
        <f t="shared" si="28"/>
        <v>-1.68469957599459</v>
      </c>
      <c r="DY70" s="63">
        <f t="shared" si="29"/>
        <v>-1.302268031186645</v>
      </c>
      <c r="DZ70" s="63">
        <f t="shared" si="30"/>
        <v>-3.5075787302147865</v>
      </c>
      <c r="EA70" s="63">
        <f t="shared" si="31"/>
        <v>-0.85201382644788604</v>
      </c>
      <c r="EB70" s="63">
        <f t="shared" si="32"/>
        <v>-0.26535755824991725</v>
      </c>
      <c r="EC70" s="63"/>
      <c r="ED70" s="81">
        <f>+'Infla Interanual PondENGHO'!CI71</f>
        <v>-2.6535755824990126E-3</v>
      </c>
      <c r="EE70" s="55">
        <f t="shared" si="78"/>
        <v>-0.26535755824990126</v>
      </c>
      <c r="EQ70" s="55">
        <v>-1.8297957903043487</v>
      </c>
      <c r="ER70" s="55" t="s">
        <v>97</v>
      </c>
    </row>
    <row r="71" spans="1:148" x14ac:dyDescent="0.2">
      <c r="A71" s="61">
        <f>+'Indice PondENGHO'!A70</f>
        <v>44774</v>
      </c>
      <c r="B71" s="55">
        <f>+'Indice PondENGHO'!B70</f>
        <v>8</v>
      </c>
      <c r="C71" s="55">
        <f>+'Indice PondENGHO'!C70</f>
        <v>2022</v>
      </c>
      <c r="D71" s="62">
        <f>+'Indice PondENGHO'!BL70</f>
        <v>927.991455078125</v>
      </c>
      <c r="E71" s="62">
        <f>+'Indice PondENGHO'!BM70</f>
        <v>917.67578125</v>
      </c>
      <c r="F71" s="62">
        <f>+'Indice PondENGHO'!BN70</f>
        <v>916.2236328125</v>
      </c>
      <c r="G71" s="62">
        <f>+'Indice PondENGHO'!BO70</f>
        <v>913.09100341796875</v>
      </c>
      <c r="H71" s="62">
        <f>+'Indice PondENGHO'!BP70</f>
        <v>904.73565673828125</v>
      </c>
      <c r="I71" s="62">
        <f>+'Indice PondENGHO'!CD70</f>
        <v>913.477294921875</v>
      </c>
      <c r="K71" s="63">
        <f t="shared" si="33"/>
        <v>9.7792720373673028</v>
      </c>
      <c r="L71" s="63">
        <f t="shared" si="34"/>
        <v>12.22781541031614</v>
      </c>
      <c r="M71" s="63">
        <f t="shared" si="35"/>
        <v>13.885183710094593</v>
      </c>
      <c r="N71" s="63">
        <f t="shared" si="36"/>
        <v>17.435820521939252</v>
      </c>
      <c r="O71" s="63">
        <f t="shared" si="37"/>
        <v>25.051421465653892</v>
      </c>
      <c r="P71" s="63">
        <f t="shared" si="38"/>
        <v>78.379513145371178</v>
      </c>
      <c r="Q71" s="63">
        <f t="shared" si="39"/>
        <v>78.379659795992978</v>
      </c>
      <c r="S71" s="62">
        <f>+'Indice PondENGHO'!D70</f>
        <v>980.25518798828125</v>
      </c>
      <c r="T71" s="62">
        <f>+'Indice PondENGHO'!P70</f>
        <v>974.73468017578125</v>
      </c>
      <c r="U71" s="62">
        <f>+'Indice PondENGHO'!AB70</f>
        <v>971.05963134765625</v>
      </c>
      <c r="V71" s="62">
        <f>+'Indice PondENGHO'!AN70</f>
        <v>967.8955078125</v>
      </c>
      <c r="W71" s="62">
        <f>+'Indice PondENGHO'!AZ70</f>
        <v>962.37017822265625</v>
      </c>
      <c r="Y71" s="63">
        <f t="shared" si="40"/>
        <v>29.071385793391183</v>
      </c>
      <c r="Z71" s="63">
        <f t="shared" si="41"/>
        <v>23.35487887325835</v>
      </c>
      <c r="AA71" s="63">
        <f t="shared" si="42"/>
        <v>21.315514760915729</v>
      </c>
      <c r="AB71" s="63">
        <f t="shared" si="43"/>
        <v>17.695160242695938</v>
      </c>
      <c r="AC71" s="63">
        <f t="shared" si="44"/>
        <v>13.208868452973068</v>
      </c>
      <c r="AE71" s="62">
        <f>+'Indice PondENGHO'!D70</f>
        <v>980.25518798828125</v>
      </c>
      <c r="AF71" s="62">
        <f>+'Indice PondENGHO'!E70</f>
        <v>738.418701171875</v>
      </c>
      <c r="AG71" s="62">
        <f>+'Indice PondENGHO'!F70</f>
        <v>1065.04443359375</v>
      </c>
      <c r="AH71" s="62">
        <f>+'Indice PondENGHO'!G70</f>
        <v>708.70220947265625</v>
      </c>
      <c r="AI71" s="62">
        <f>+'Indice PondENGHO'!H70</f>
        <v>921.61993408203125</v>
      </c>
      <c r="AJ71" s="62">
        <f>+'Indice PondENGHO'!I70</f>
        <v>1018.130126953125</v>
      </c>
      <c r="AK71" s="62">
        <f>+'Indice PondENGHO'!J70</f>
        <v>971.273681640625</v>
      </c>
      <c r="AL71" s="62">
        <f>+'Indice PondENGHO'!K70</f>
        <v>675.78021240234375</v>
      </c>
      <c r="AM71" s="62">
        <f>+'Indice PondENGHO'!L70</f>
        <v>855.9886474609375</v>
      </c>
      <c r="AN71" s="62">
        <f>+'Indice PondENGHO'!M70</f>
        <v>704.56536865234375</v>
      </c>
      <c r="AO71" s="62">
        <f>+'Indice PondENGHO'!N70</f>
        <v>948.3582763671875</v>
      </c>
      <c r="AP71" s="62">
        <f>+'Indice PondENGHO'!O70</f>
        <v>789.6864013671875</v>
      </c>
      <c r="AQ71" s="62">
        <f t="shared" si="141"/>
        <v>927.991455078125</v>
      </c>
      <c r="AR71" s="62"/>
      <c r="AS71" s="62">
        <f>+'Indice PondENGHO'!AZ70</f>
        <v>962.37017822265625</v>
      </c>
      <c r="AT71" s="62">
        <f>+'Indice PondENGHO'!BA70</f>
        <v>732.3406982421875</v>
      </c>
      <c r="AU71" s="62">
        <f>+'Indice PondENGHO'!BB70</f>
        <v>1087.6934814453125</v>
      </c>
      <c r="AV71" s="62">
        <f>+'Indice PondENGHO'!BC70</f>
        <v>678.46710205078125</v>
      </c>
      <c r="AW71" s="62">
        <f>+'Indice PondENGHO'!BD70</f>
        <v>930.20819091796875</v>
      </c>
      <c r="AX71" s="62">
        <f>+'Indice PondENGHO'!BE70</f>
        <v>987.9996337890625</v>
      </c>
      <c r="AY71" s="62">
        <f>+'Indice PondENGHO'!BF70</f>
        <v>956.80218505859375</v>
      </c>
      <c r="AZ71" s="62">
        <f>+'Indice PondENGHO'!BG70</f>
        <v>663.28271484375</v>
      </c>
      <c r="BA71" s="62">
        <f>+'Indice PondENGHO'!BH70</f>
        <v>858.19122314453125</v>
      </c>
      <c r="BB71" s="62">
        <f>+'Indice PondENGHO'!BI70</f>
        <v>726.27587890625</v>
      </c>
      <c r="BC71" s="62">
        <f>+'Indice PondENGHO'!BJ70</f>
        <v>940.8480224609375</v>
      </c>
      <c r="BD71" s="62">
        <f>+'Indice PondENGHO'!BK70</f>
        <v>783.92535400390625</v>
      </c>
      <c r="BE71" s="62">
        <f t="shared" si="142"/>
        <v>904.73565673828125</v>
      </c>
      <c r="BG71" s="63">
        <f t="shared" ref="BG71:BR71" si="148">+AE$1*(AE71-AE59)/$AQ59</f>
        <v>29.071385793391183</v>
      </c>
      <c r="BH71" s="63">
        <f t="shared" si="148"/>
        <v>1.2986315689319989</v>
      </c>
      <c r="BI71" s="63">
        <f t="shared" si="148"/>
        <v>8.4962059261382059</v>
      </c>
      <c r="BJ71" s="63">
        <f t="shared" si="148"/>
        <v>7.1994524890031384</v>
      </c>
      <c r="BK71" s="63">
        <f t="shared" si="148"/>
        <v>3.2200339825135207</v>
      </c>
      <c r="BL71" s="63">
        <f t="shared" si="148"/>
        <v>3.4819816990501544</v>
      </c>
      <c r="BM71" s="63">
        <f t="shared" si="148"/>
        <v>8.1165238753693618</v>
      </c>
      <c r="BN71" s="63">
        <f t="shared" si="148"/>
        <v>1.9500884247329553</v>
      </c>
      <c r="BO71" s="63">
        <f t="shared" si="148"/>
        <v>5.3144843075137409</v>
      </c>
      <c r="BP71" s="63">
        <f t="shared" si="148"/>
        <v>0.87488737909948189</v>
      </c>
      <c r="BQ71" s="63">
        <f t="shared" si="148"/>
        <v>3.9638125409006371</v>
      </c>
      <c r="BR71" s="63">
        <f t="shared" si="148"/>
        <v>2.3745569214402122</v>
      </c>
      <c r="BS71" s="63">
        <f t="shared" si="46"/>
        <v>75.36204490808457</v>
      </c>
      <c r="BT71" s="55">
        <f t="shared" si="47"/>
        <v>79.168204002852221</v>
      </c>
      <c r="BV71" s="63">
        <f t="shared" si="110"/>
        <v>13.208868452973068</v>
      </c>
      <c r="BW71" s="63">
        <f t="shared" si="111"/>
        <v>1.0823301426965695</v>
      </c>
      <c r="BX71" s="63">
        <f t="shared" si="112"/>
        <v>6.658285949394962</v>
      </c>
      <c r="BY71" s="63">
        <f t="shared" si="113"/>
        <v>7.0118680276308494</v>
      </c>
      <c r="BZ71" s="63">
        <f t="shared" si="114"/>
        <v>5.6670399403350507</v>
      </c>
      <c r="CA71" s="63">
        <f t="shared" si="115"/>
        <v>6.7100108787130273</v>
      </c>
      <c r="CB71" s="63">
        <f t="shared" si="116"/>
        <v>12.202785300173119</v>
      </c>
      <c r="CC71" s="63">
        <f t="shared" si="117"/>
        <v>1.7479361281366577</v>
      </c>
      <c r="CD71" s="63">
        <f t="shared" si="118"/>
        <v>6.8875705157012259</v>
      </c>
      <c r="CE71" s="63">
        <f t="shared" si="119"/>
        <v>2.1246610082852575</v>
      </c>
      <c r="CF71" s="63">
        <f t="shared" si="120"/>
        <v>7.5006612929851686</v>
      </c>
      <c r="CG71" s="63">
        <f t="shared" si="121"/>
        <v>3.2666661185731996</v>
      </c>
      <c r="CH71" s="63">
        <f t="shared" si="48"/>
        <v>74.068683755598158</v>
      </c>
      <c r="CI71" s="55">
        <f t="shared" si="49"/>
        <v>78.176831789957163</v>
      </c>
      <c r="CK71" s="63">
        <f t="shared" si="50"/>
        <v>30.539635753566358</v>
      </c>
      <c r="CL71" s="63">
        <f t="shared" si="51"/>
        <v>1.3642189393765165</v>
      </c>
      <c r="CM71" s="63">
        <f t="shared" si="52"/>
        <v>8.9253066955803124</v>
      </c>
      <c r="CN71" s="63">
        <f t="shared" si="53"/>
        <v>7.5630607430226267</v>
      </c>
      <c r="CO71" s="63">
        <f t="shared" si="54"/>
        <v>3.3826617567857391</v>
      </c>
      <c r="CP71" s="63">
        <f t="shared" si="55"/>
        <v>3.6578391393281922</v>
      </c>
      <c r="CQ71" s="63">
        <f t="shared" si="56"/>
        <v>8.5264488077914358</v>
      </c>
      <c r="CR71" s="63">
        <f t="shared" si="57"/>
        <v>2.0485776151795672</v>
      </c>
      <c r="CS71" s="63">
        <f t="shared" si="58"/>
        <v>5.5828922681219515</v>
      </c>
      <c r="CT71" s="63">
        <f t="shared" si="59"/>
        <v>0.91907355476547292</v>
      </c>
      <c r="CU71" s="63">
        <f t="shared" si="60"/>
        <v>4.1640048415594606</v>
      </c>
      <c r="CV71" s="63">
        <f t="shared" si="61"/>
        <v>2.4944838877746087</v>
      </c>
      <c r="CW71" s="63">
        <f t="shared" si="62"/>
        <v>79.168204002852235</v>
      </c>
      <c r="CX71" s="63"/>
      <c r="CY71" s="63"/>
      <c r="CZ71" s="63">
        <f t="shared" si="63"/>
        <v>13.94148558911985</v>
      </c>
      <c r="DA71" s="63">
        <f t="shared" si="64"/>
        <v>1.1423605391177878</v>
      </c>
      <c r="DB71" s="63">
        <f t="shared" si="65"/>
        <v>7.0275813512879335</v>
      </c>
      <c r="DC71" s="63">
        <f t="shared" si="66"/>
        <v>7.4007745181248055</v>
      </c>
      <c r="DD71" s="63">
        <f t="shared" si="67"/>
        <v>5.9813568393411272</v>
      </c>
      <c r="DE71" s="63">
        <f t="shared" si="68"/>
        <v>7.08217515387242</v>
      </c>
      <c r="DF71" s="63">
        <f t="shared" si="69"/>
        <v>12.879601005580092</v>
      </c>
      <c r="DG71" s="63">
        <f t="shared" si="70"/>
        <v>1.8448837179262083</v>
      </c>
      <c r="DH71" s="63">
        <f t="shared" si="71"/>
        <v>7.2695829646999366</v>
      </c>
      <c r="DI71" s="63">
        <f t="shared" si="72"/>
        <v>2.2425032798404962</v>
      </c>
      <c r="DJ71" s="63">
        <f t="shared" si="73"/>
        <v>7.9166782300330176</v>
      </c>
      <c r="DK71" s="63">
        <f t="shared" si="74"/>
        <v>3.4478486010134839</v>
      </c>
      <c r="DL71" s="63">
        <f t="shared" si="75"/>
        <v>78.176831789957163</v>
      </c>
      <c r="DM71" s="63">
        <f t="shared" si="76"/>
        <v>78.176831789957163</v>
      </c>
      <c r="DN71" s="63"/>
      <c r="DO71" s="61">
        <f t="shared" si="144"/>
        <v>44774</v>
      </c>
      <c r="DP71" s="63">
        <f t="shared" si="77"/>
        <v>16.598150164446508</v>
      </c>
      <c r="DQ71" s="63">
        <f t="shared" si="21"/>
        <v>0.22185840025872872</v>
      </c>
      <c r="DR71" s="63">
        <f t="shared" si="22"/>
        <v>1.8977253442923789</v>
      </c>
      <c r="DS71" s="63">
        <f t="shared" si="23"/>
        <v>0.16228622489782119</v>
      </c>
      <c r="DT71" s="63">
        <f t="shared" si="24"/>
        <v>-2.5986950825553881</v>
      </c>
      <c r="DU71" s="63">
        <f t="shared" si="25"/>
        <v>-3.4243360145442279</v>
      </c>
      <c r="DV71" s="63">
        <f t="shared" si="26"/>
        <v>-4.3531521977886563</v>
      </c>
      <c r="DW71" s="63">
        <f t="shared" si="27"/>
        <v>0.20369389725335885</v>
      </c>
      <c r="DX71" s="63">
        <f t="shared" si="28"/>
        <v>-1.6866906965779851</v>
      </c>
      <c r="DY71" s="63">
        <f t="shared" si="29"/>
        <v>-1.3234297250750233</v>
      </c>
      <c r="DZ71" s="63">
        <f t="shared" si="30"/>
        <v>-3.752673388473557</v>
      </c>
      <c r="EA71" s="63">
        <f t="shared" si="31"/>
        <v>-0.95336471323887517</v>
      </c>
      <c r="EB71" s="63">
        <f t="shared" si="32"/>
        <v>0.99137221289507238</v>
      </c>
      <c r="EC71" s="63"/>
      <c r="ED71" s="81">
        <f>+'Infla Interanual PondENGHO'!CI72</f>
        <v>9.9137221289506972E-3</v>
      </c>
      <c r="EE71" s="55">
        <f t="shared" si="78"/>
        <v>0.99137221289506972</v>
      </c>
      <c r="EQ71" s="55">
        <v>-1.2898427801445616</v>
      </c>
      <c r="ER71" s="55" t="s">
        <v>99</v>
      </c>
    </row>
    <row r="72" spans="1:148" x14ac:dyDescent="0.2">
      <c r="A72" s="61">
        <f>+'Indice PondENGHO'!A71</f>
        <v>44805</v>
      </c>
      <c r="B72" s="55">
        <f>+'Indice PondENGHO'!B71</f>
        <v>9</v>
      </c>
      <c r="C72" s="55">
        <f>+'Indice PondENGHO'!C71</f>
        <v>2022</v>
      </c>
      <c r="D72" s="62">
        <f>+'Indice PondENGHO'!BL71</f>
        <v>981.7606201171875</v>
      </c>
      <c r="E72" s="62">
        <f>+'Indice PondENGHO'!BM71</f>
        <v>969.91290283203125</v>
      </c>
      <c r="F72" s="62">
        <f>+'Indice PondENGHO'!BN71</f>
        <v>967.79901123046875</v>
      </c>
      <c r="G72" s="62">
        <f>+'Indice PondENGHO'!BO71</f>
        <v>963.95361328125</v>
      </c>
      <c r="H72" s="62">
        <f>+'Indice PondENGHO'!BP71</f>
        <v>953.90362548828125</v>
      </c>
      <c r="I72" s="62">
        <f>+'Indice PondENGHO'!CD71</f>
        <v>964.48681640625</v>
      </c>
      <c r="K72" s="63">
        <f t="shared" si="33"/>
        <v>10.413972784292008</v>
      </c>
      <c r="L72" s="63">
        <f t="shared" si="34"/>
        <v>12.98074811242855</v>
      </c>
      <c r="M72" s="63">
        <f t="shared" si="35"/>
        <v>14.707762556714608</v>
      </c>
      <c r="N72" s="63">
        <f t="shared" si="36"/>
        <v>18.425566641281062</v>
      </c>
      <c r="O72" s="63">
        <f t="shared" si="37"/>
        <v>26.354493842664059</v>
      </c>
      <c r="P72" s="63">
        <f t="shared" si="38"/>
        <v>82.882543937380277</v>
      </c>
      <c r="Q72" s="63">
        <f t="shared" si="39"/>
        <v>82.88276808843284</v>
      </c>
      <c r="S72" s="62">
        <f>+'Indice PondENGHO'!D71</f>
        <v>1037.8748779296875</v>
      </c>
      <c r="T72" s="62">
        <f>+'Indice PondENGHO'!P71</f>
        <v>1032.5223388671875</v>
      </c>
      <c r="U72" s="62">
        <f>+'Indice PondENGHO'!AB71</f>
        <v>1029.08447265625</v>
      </c>
      <c r="V72" s="62">
        <f>+'Indice PondENGHO'!AN71</f>
        <v>1026.06005859375</v>
      </c>
      <c r="W72" s="62">
        <f>+'Indice PondENGHO'!AZ71</f>
        <v>1020.5921630859375</v>
      </c>
      <c r="Y72" s="63">
        <f t="shared" si="40"/>
        <v>31.283251939625899</v>
      </c>
      <c r="Z72" s="63">
        <f t="shared" si="41"/>
        <v>25.121640536781008</v>
      </c>
      <c r="AA72" s="63">
        <f t="shared" si="42"/>
        <v>22.927389604516314</v>
      </c>
      <c r="AB72" s="63">
        <f t="shared" si="43"/>
        <v>19.024178945896239</v>
      </c>
      <c r="AC72" s="63">
        <f t="shared" si="44"/>
        <v>14.186187109522944</v>
      </c>
      <c r="AE72" s="62">
        <f>+'Indice PondENGHO'!D71</f>
        <v>1037.8748779296875</v>
      </c>
      <c r="AF72" s="62">
        <f>+'Indice PondENGHO'!E71</f>
        <v>794.10748291015625</v>
      </c>
      <c r="AG72" s="62">
        <f>+'Indice PondENGHO'!F71</f>
        <v>1149.46044921875</v>
      </c>
      <c r="AH72" s="62">
        <f>+'Indice PondENGHO'!G71</f>
        <v>735.07537841796875</v>
      </c>
      <c r="AI72" s="62">
        <f>+'Indice PondENGHO'!H71</f>
        <v>971.7664794921875</v>
      </c>
      <c r="AJ72" s="62">
        <f>+'Indice PondENGHO'!I71</f>
        <v>1064.3094482421875</v>
      </c>
      <c r="AK72" s="62">
        <f>+'Indice PondENGHO'!J71</f>
        <v>1026.40869140625</v>
      </c>
      <c r="AL72" s="62">
        <f>+'Indice PondENGHO'!K71</f>
        <v>694.326171875</v>
      </c>
      <c r="AM72" s="62">
        <f>+'Indice PondENGHO'!L71</f>
        <v>899.628173828125</v>
      </c>
      <c r="AN72" s="62">
        <f>+'Indice PondENGHO'!M71</f>
        <v>742.75054931640625</v>
      </c>
      <c r="AO72" s="62">
        <f>+'Indice PondENGHO'!N71</f>
        <v>996.79150390625</v>
      </c>
      <c r="AP72" s="62">
        <f>+'Indice PondENGHO'!O71</f>
        <v>842.161865234375</v>
      </c>
      <c r="AQ72" s="62">
        <f t="shared" si="141"/>
        <v>981.7606201171875</v>
      </c>
      <c r="AR72" s="62"/>
      <c r="AS72" s="62">
        <f>+'Indice PondENGHO'!AZ71</f>
        <v>1020.5921630859375</v>
      </c>
      <c r="AT72" s="62">
        <f>+'Indice PondENGHO'!BA71</f>
        <v>786.543212890625</v>
      </c>
      <c r="AU72" s="62">
        <f>+'Indice PondENGHO'!BB71</f>
        <v>1170.1832275390625</v>
      </c>
      <c r="AV72" s="62">
        <f>+'Indice PondENGHO'!BC71</f>
        <v>697.51385498046875</v>
      </c>
      <c r="AW72" s="62">
        <f>+'Indice PondENGHO'!BD71</f>
        <v>979.51251220703125</v>
      </c>
      <c r="AX72" s="62">
        <f>+'Indice PondENGHO'!BE71</f>
        <v>1028.672119140625</v>
      </c>
      <c r="AY72" s="62">
        <f>+'Indice PondENGHO'!BF71</f>
        <v>1012.6307373046875</v>
      </c>
      <c r="AZ72" s="62">
        <f>+'Indice PondENGHO'!BG71</f>
        <v>679.79583740234375</v>
      </c>
      <c r="BA72" s="62">
        <f>+'Indice PondENGHO'!BH71</f>
        <v>903.26812744140625</v>
      </c>
      <c r="BB72" s="62">
        <f>+'Indice PondENGHO'!BI71</f>
        <v>767.26214599609375</v>
      </c>
      <c r="BC72" s="62">
        <f>+'Indice PondENGHO'!BJ71</f>
        <v>984.809814453125</v>
      </c>
      <c r="BD72" s="62">
        <f>+'Indice PondENGHO'!BK71</f>
        <v>836.7244873046875</v>
      </c>
      <c r="BE72" s="62">
        <f t="shared" si="142"/>
        <v>953.90362548828125</v>
      </c>
      <c r="BG72" s="63">
        <f t="shared" ref="BG72:BR72" si="149">+AE$1*(AE72-AE60)/$AQ60</f>
        <v>31.283251939625899</v>
      </c>
      <c r="BH72" s="63">
        <f t="shared" si="149"/>
        <v>1.4231917024212666</v>
      </c>
      <c r="BI72" s="63">
        <f t="shared" si="149"/>
        <v>9.2924945431779751</v>
      </c>
      <c r="BJ72" s="63">
        <f t="shared" si="149"/>
        <v>7.4691813252788162</v>
      </c>
      <c r="BK72" s="63">
        <f t="shared" si="149"/>
        <v>3.4114245814338724</v>
      </c>
      <c r="BL72" s="63">
        <f t="shared" si="149"/>
        <v>3.5623894314564866</v>
      </c>
      <c r="BM72" s="63">
        <f t="shared" si="149"/>
        <v>8.6686061422928429</v>
      </c>
      <c r="BN72" s="63">
        <f t="shared" si="149"/>
        <v>1.9501030988853696</v>
      </c>
      <c r="BO72" s="63">
        <f t="shared" si="149"/>
        <v>5.5512651077590665</v>
      </c>
      <c r="BP72" s="63">
        <f t="shared" si="149"/>
        <v>0.90600126969756756</v>
      </c>
      <c r="BQ72" s="63">
        <f t="shared" si="149"/>
        <v>4.1006242390294085</v>
      </c>
      <c r="BR72" s="63">
        <f t="shared" si="149"/>
        <v>2.60458849113542</v>
      </c>
      <c r="BS72" s="63">
        <f t="shared" si="46"/>
        <v>80.223121872193985</v>
      </c>
      <c r="BT72" s="55">
        <f t="shared" si="47"/>
        <v>84.517548659476915</v>
      </c>
      <c r="BV72" s="63">
        <f t="shared" si="110"/>
        <v>14.186187109522944</v>
      </c>
      <c r="BW72" s="63">
        <f t="shared" si="111"/>
        <v>1.1769448815822978</v>
      </c>
      <c r="BX72" s="63">
        <f t="shared" si="112"/>
        <v>7.2061086457380972</v>
      </c>
      <c r="BY72" s="63">
        <f t="shared" si="113"/>
        <v>7.097429419820295</v>
      </c>
      <c r="BZ72" s="63">
        <f t="shared" si="114"/>
        <v>5.9565224679213724</v>
      </c>
      <c r="CA72" s="63">
        <f t="shared" si="115"/>
        <v>6.7475213377301015</v>
      </c>
      <c r="CB72" s="63">
        <f t="shared" si="116"/>
        <v>12.977793643492731</v>
      </c>
      <c r="CC72" s="63">
        <f t="shared" si="117"/>
        <v>1.7167802738054501</v>
      </c>
      <c r="CD72" s="63">
        <f t="shared" si="118"/>
        <v>7.1829854815544643</v>
      </c>
      <c r="CE72" s="63">
        <f t="shared" si="119"/>
        <v>2.1854659825244083</v>
      </c>
      <c r="CF72" s="63">
        <f t="shared" si="120"/>
        <v>7.6415407723172226</v>
      </c>
      <c r="CG72" s="63">
        <f t="shared" si="121"/>
        <v>3.583821242136596</v>
      </c>
      <c r="CH72" s="63">
        <f t="shared" si="48"/>
        <v>77.659101258145981</v>
      </c>
      <c r="CI72" s="55">
        <f t="shared" si="49"/>
        <v>82.101452441582779</v>
      </c>
      <c r="CK72" s="63">
        <f t="shared" si="50"/>
        <v>32.957876810705798</v>
      </c>
      <c r="CL72" s="63">
        <f t="shared" si="51"/>
        <v>1.4993766280098464</v>
      </c>
      <c r="CM72" s="63">
        <f t="shared" si="52"/>
        <v>9.789931398732902</v>
      </c>
      <c r="CN72" s="63">
        <f t="shared" si="53"/>
        <v>7.8690143361837253</v>
      </c>
      <c r="CO72" s="63">
        <f t="shared" si="54"/>
        <v>3.5940416719111621</v>
      </c>
      <c r="CP72" s="63">
        <f t="shared" si="55"/>
        <v>3.7530878266841459</v>
      </c>
      <c r="CQ72" s="63">
        <f t="shared" si="56"/>
        <v>9.1326456056931171</v>
      </c>
      <c r="CR72" s="63">
        <f t="shared" si="57"/>
        <v>2.0544941371593302</v>
      </c>
      <c r="CS72" s="63">
        <f t="shared" si="58"/>
        <v>5.8484300774800042</v>
      </c>
      <c r="CT72" s="63">
        <f t="shared" si="59"/>
        <v>0.95450045585614252</v>
      </c>
      <c r="CU72" s="63">
        <f t="shared" si="60"/>
        <v>4.3201349008648373</v>
      </c>
      <c r="CV72" s="63">
        <f t="shared" si="61"/>
        <v>2.7440148101959059</v>
      </c>
      <c r="CW72" s="63">
        <f t="shared" si="62"/>
        <v>84.51754865947693</v>
      </c>
      <c r="CX72" s="63"/>
      <c r="CY72" s="63"/>
      <c r="CZ72" s="63">
        <f t="shared" si="63"/>
        <v>14.997682788374039</v>
      </c>
      <c r="DA72" s="63">
        <f t="shared" si="64"/>
        <v>1.2442699265909609</v>
      </c>
      <c r="DB72" s="63">
        <f t="shared" si="65"/>
        <v>7.6183213130461791</v>
      </c>
      <c r="DC72" s="63">
        <f t="shared" si="66"/>
        <v>7.5034252847182366</v>
      </c>
      <c r="DD72" s="63">
        <f t="shared" si="67"/>
        <v>6.2972547736762339</v>
      </c>
      <c r="DE72" s="63">
        <f t="shared" si="68"/>
        <v>7.1335013312442062</v>
      </c>
      <c r="DF72" s="63">
        <f t="shared" si="69"/>
        <v>13.72016531682601</v>
      </c>
      <c r="DG72" s="63">
        <f t="shared" si="70"/>
        <v>1.8149856451976487</v>
      </c>
      <c r="DH72" s="63">
        <f t="shared" si="71"/>
        <v>7.5938754292570936</v>
      </c>
      <c r="DI72" s="63">
        <f t="shared" si="72"/>
        <v>2.3104816888169117</v>
      </c>
      <c r="DJ72" s="63">
        <f t="shared" si="73"/>
        <v>8.0786615623240881</v>
      </c>
      <c r="DK72" s="63">
        <f t="shared" si="74"/>
        <v>3.7888273815111679</v>
      </c>
      <c r="DL72" s="63">
        <f t="shared" si="75"/>
        <v>82.101452441582765</v>
      </c>
      <c r="DM72" s="63">
        <f t="shared" si="76"/>
        <v>82.101452441582779</v>
      </c>
      <c r="DN72" s="63"/>
      <c r="DO72" s="61">
        <f t="shared" si="144"/>
        <v>44805</v>
      </c>
      <c r="DP72" s="63">
        <f t="shared" si="77"/>
        <v>17.960194022331759</v>
      </c>
      <c r="DQ72" s="63">
        <f t="shared" si="21"/>
        <v>0.25510670141888547</v>
      </c>
      <c r="DR72" s="63">
        <f t="shared" si="22"/>
        <v>2.1716100856867229</v>
      </c>
      <c r="DS72" s="63">
        <f t="shared" si="23"/>
        <v>0.3655890514654887</v>
      </c>
      <c r="DT72" s="63">
        <f t="shared" si="24"/>
        <v>-2.7032131017650718</v>
      </c>
      <c r="DU72" s="63">
        <f t="shared" si="25"/>
        <v>-3.3804135045600603</v>
      </c>
      <c r="DV72" s="63">
        <f t="shared" si="26"/>
        <v>-4.5875197111328934</v>
      </c>
      <c r="DW72" s="63">
        <f t="shared" si="27"/>
        <v>0.23950849196168145</v>
      </c>
      <c r="DX72" s="63">
        <f t="shared" si="28"/>
        <v>-1.7454453517770894</v>
      </c>
      <c r="DY72" s="63">
        <f t="shared" si="29"/>
        <v>-1.3559812329607692</v>
      </c>
      <c r="DZ72" s="63">
        <f t="shared" si="30"/>
        <v>-3.7585266614592507</v>
      </c>
      <c r="EA72" s="63">
        <f t="shared" si="31"/>
        <v>-1.0448125713152621</v>
      </c>
      <c r="EB72" s="63">
        <f t="shared" si="32"/>
        <v>2.4160962178941645</v>
      </c>
      <c r="EC72" s="63"/>
      <c r="ED72" s="81">
        <f>+'Infla Interanual PondENGHO'!CI73</f>
        <v>2.416096217894137E-2</v>
      </c>
      <c r="EE72" s="55">
        <f t="shared" si="78"/>
        <v>2.416096217894137</v>
      </c>
      <c r="EQ72" s="55">
        <v>-1.3687075948263683E-2</v>
      </c>
      <c r="ER72" s="55" t="s">
        <v>91</v>
      </c>
    </row>
    <row r="73" spans="1:148" x14ac:dyDescent="0.2">
      <c r="A73" s="61">
        <f>+'Indice PondENGHO'!A72</f>
        <v>44835</v>
      </c>
      <c r="B73" s="55">
        <f>+'Indice PondENGHO'!B72</f>
        <v>10</v>
      </c>
      <c r="C73" s="55">
        <f>+'Indice PondENGHO'!C72</f>
        <v>2022</v>
      </c>
      <c r="D73" s="62">
        <f>+'Indice PondENGHO'!BL72</f>
        <v>1039.795166015625</v>
      </c>
      <c r="E73" s="62">
        <f>+'Indice PondENGHO'!BM72</f>
        <v>1027.9029541015625</v>
      </c>
      <c r="F73" s="62">
        <f>+'Indice PondENGHO'!BN72</f>
        <v>1026.28369140625</v>
      </c>
      <c r="G73" s="62">
        <f>+'Indice PondENGHO'!BO72</f>
        <v>1022.21533203125</v>
      </c>
      <c r="H73" s="62">
        <f>+'Indice PondENGHO'!BP72</f>
        <v>1012.2215576171875</v>
      </c>
      <c r="I73" s="62">
        <f>+'Indice PondENGHO'!CD72</f>
        <v>1022.7362060546875</v>
      </c>
      <c r="K73" s="63">
        <f t="shared" si="33"/>
        <v>11.028604121193613</v>
      </c>
      <c r="L73" s="63">
        <f t="shared" si="34"/>
        <v>13.767626632121789</v>
      </c>
      <c r="M73" s="63">
        <f t="shared" si="35"/>
        <v>15.614256077191303</v>
      </c>
      <c r="N73" s="63">
        <f t="shared" si="36"/>
        <v>19.548711281144715</v>
      </c>
      <c r="O73" s="63">
        <f t="shared" si="37"/>
        <v>27.984131430543858</v>
      </c>
      <c r="P73" s="63">
        <f t="shared" si="38"/>
        <v>87.943329542195272</v>
      </c>
      <c r="Q73" s="63">
        <f t="shared" si="39"/>
        <v>87.943556735893495</v>
      </c>
      <c r="S73" s="62">
        <f>+'Indice PondENGHO'!D72</f>
        <v>1093.8333740234375</v>
      </c>
      <c r="T73" s="62">
        <f>+'Indice PondENGHO'!P72</f>
        <v>1088.5423583984375</v>
      </c>
      <c r="U73" s="62">
        <f>+'Indice PondENGHO'!AB72</f>
        <v>1085.0428466796875</v>
      </c>
      <c r="V73" s="62">
        <f>+'Indice PondENGHO'!AN72</f>
        <v>1082.21142578125</v>
      </c>
      <c r="W73" s="62">
        <f>+'Indice PondENGHO'!AZ72</f>
        <v>1077.04248046875</v>
      </c>
      <c r="Y73" s="63">
        <f t="shared" si="40"/>
        <v>32.893704961477638</v>
      </c>
      <c r="Z73" s="63">
        <f t="shared" si="41"/>
        <v>26.435583704901497</v>
      </c>
      <c r="AA73" s="63">
        <f t="shared" si="42"/>
        <v>24.124739325005542</v>
      </c>
      <c r="AB73" s="63">
        <f t="shared" si="43"/>
        <v>20.021890210376853</v>
      </c>
      <c r="AC73" s="63">
        <f t="shared" si="44"/>
        <v>14.940295516950302</v>
      </c>
      <c r="AE73" s="62">
        <f>+'Indice PondENGHO'!D72</f>
        <v>1093.8333740234375</v>
      </c>
      <c r="AF73" s="62">
        <f>+'Indice PondENGHO'!E72</f>
        <v>837.6923828125</v>
      </c>
      <c r="AG73" s="62">
        <f>+'Indice PondENGHO'!F72</f>
        <v>1219.628662109375</v>
      </c>
      <c r="AH73" s="62">
        <f>+'Indice PondENGHO'!G72</f>
        <v>789.531494140625</v>
      </c>
      <c r="AI73" s="62">
        <f>+'Indice PondENGHO'!H72</f>
        <v>1019.7218017578125</v>
      </c>
      <c r="AJ73" s="62">
        <f>+'Indice PondENGHO'!I72</f>
        <v>1137.81396484375</v>
      </c>
      <c r="AK73" s="62">
        <f>+'Indice PondENGHO'!J72</f>
        <v>1076.4149169921875</v>
      </c>
      <c r="AL73" s="62">
        <f>+'Indice PondENGHO'!K72</f>
        <v>775.58087158203125</v>
      </c>
      <c r="AM73" s="62">
        <f>+'Indice PondENGHO'!L72</f>
        <v>948.20806884765625</v>
      </c>
      <c r="AN73" s="62">
        <f>+'Indice PondENGHO'!M72</f>
        <v>797.70574951171875</v>
      </c>
      <c r="AO73" s="62">
        <f>+'Indice PondENGHO'!N72</f>
        <v>1069.736083984375</v>
      </c>
      <c r="AP73" s="62">
        <f>+'Indice PondENGHO'!O72</f>
        <v>893.82421875</v>
      </c>
      <c r="AQ73" s="62">
        <f t="shared" si="141"/>
        <v>1039.795166015625</v>
      </c>
      <c r="AR73" s="62"/>
      <c r="AS73" s="62">
        <f>+'Indice PondENGHO'!AZ72</f>
        <v>1077.04248046875</v>
      </c>
      <c r="AT73" s="62">
        <f>+'Indice PondENGHO'!BA72</f>
        <v>829.68072509765625</v>
      </c>
      <c r="AU73" s="62">
        <f>+'Indice PondENGHO'!BB72</f>
        <v>1240.6697998046875</v>
      </c>
      <c r="AV73" s="62">
        <f>+'Indice PondENGHO'!BC72</f>
        <v>749.8323974609375</v>
      </c>
      <c r="AW73" s="62">
        <f>+'Indice PondENGHO'!BD72</f>
        <v>1025.170654296875</v>
      </c>
      <c r="AX73" s="62">
        <f>+'Indice PondENGHO'!BE72</f>
        <v>1102.9149169921875</v>
      </c>
      <c r="AY73" s="62">
        <f>+'Indice PondENGHO'!BF72</f>
        <v>1057.1837158203125</v>
      </c>
      <c r="AZ73" s="62">
        <f>+'Indice PondENGHO'!BG72</f>
        <v>761.29998779296875</v>
      </c>
      <c r="BA73" s="62">
        <f>+'Indice PondENGHO'!BH72</f>
        <v>951.05316162109375</v>
      </c>
      <c r="BB73" s="62">
        <f>+'Indice PondENGHO'!BI72</f>
        <v>831.3438720703125</v>
      </c>
      <c r="BC73" s="62">
        <f>+'Indice PondENGHO'!BJ72</f>
        <v>1059.9041748046875</v>
      </c>
      <c r="BD73" s="62">
        <f>+'Indice PondENGHO'!BK72</f>
        <v>888.58062744140625</v>
      </c>
      <c r="BE73" s="62">
        <f t="shared" si="142"/>
        <v>1012.2215576171875</v>
      </c>
      <c r="BG73" s="63">
        <f t="shared" ref="BG73:BR73" si="150">+AE$1*(AE73-AE61)/$AQ61</f>
        <v>32.893704961477638</v>
      </c>
      <c r="BH73" s="63">
        <f t="shared" si="150"/>
        <v>1.5152619129725908</v>
      </c>
      <c r="BI73" s="63">
        <f t="shared" si="150"/>
        <v>9.7317153158844167</v>
      </c>
      <c r="BJ73" s="63">
        <f t="shared" si="150"/>
        <v>8.3738931098442375</v>
      </c>
      <c r="BK73" s="63">
        <f t="shared" si="150"/>
        <v>3.5690918843083672</v>
      </c>
      <c r="BL73" s="63">
        <f t="shared" si="150"/>
        <v>3.8123803027759262</v>
      </c>
      <c r="BM73" s="63">
        <f t="shared" si="150"/>
        <v>9.01548526977572</v>
      </c>
      <c r="BN73" s="63">
        <f t="shared" si="150"/>
        <v>2.5890415164420331</v>
      </c>
      <c r="BO73" s="63">
        <f t="shared" si="150"/>
        <v>5.7977108265996149</v>
      </c>
      <c r="BP73" s="63">
        <f t="shared" si="150"/>
        <v>1.0166562484778718</v>
      </c>
      <c r="BQ73" s="63">
        <f t="shared" si="150"/>
        <v>4.398542805186711</v>
      </c>
      <c r="BR73" s="63">
        <f t="shared" si="150"/>
        <v>2.7750060110086521</v>
      </c>
      <c r="BS73" s="63">
        <f t="shared" si="46"/>
        <v>85.488490164753784</v>
      </c>
      <c r="BT73" s="55">
        <f t="shared" si="47"/>
        <v>89.605532437941932</v>
      </c>
      <c r="BV73" s="63">
        <f t="shared" si="110"/>
        <v>14.940295516950302</v>
      </c>
      <c r="BW73" s="63">
        <f t="shared" si="111"/>
        <v>1.254493404936152</v>
      </c>
      <c r="BX73" s="63">
        <f t="shared" si="112"/>
        <v>7.5069799871934073</v>
      </c>
      <c r="BY73" s="63">
        <f t="shared" si="113"/>
        <v>7.9791189461949505</v>
      </c>
      <c r="BZ73" s="63">
        <f t="shared" si="114"/>
        <v>6.1838901083987521</v>
      </c>
      <c r="CA73" s="63">
        <f t="shared" si="115"/>
        <v>7.1978782457662867</v>
      </c>
      <c r="CB73" s="63">
        <f t="shared" si="116"/>
        <v>13.339116239120457</v>
      </c>
      <c r="CC73" s="63">
        <f t="shared" si="117"/>
        <v>2.311013863528395</v>
      </c>
      <c r="CD73" s="63">
        <f t="shared" si="118"/>
        <v>7.474101109504141</v>
      </c>
      <c r="CE73" s="63">
        <f t="shared" si="119"/>
        <v>2.5219008422321045</v>
      </c>
      <c r="CF73" s="63">
        <f t="shared" si="120"/>
        <v>8.2219045742979979</v>
      </c>
      <c r="CG73" s="63">
        <f t="shared" si="121"/>
        <v>3.8030028659271631</v>
      </c>
      <c r="CH73" s="63">
        <f t="shared" si="48"/>
        <v>82.733695704050106</v>
      </c>
      <c r="CI73" s="55">
        <f t="shared" si="49"/>
        <v>87.096927769032021</v>
      </c>
      <c r="CK73" s="63">
        <f t="shared" si="50"/>
        <v>34.477833697254709</v>
      </c>
      <c r="CL73" s="63">
        <f t="shared" si="51"/>
        <v>1.5882354482243826</v>
      </c>
      <c r="CM73" s="63">
        <f t="shared" si="52"/>
        <v>10.200385230032081</v>
      </c>
      <c r="CN73" s="63">
        <f t="shared" si="53"/>
        <v>8.7771716314083221</v>
      </c>
      <c r="CO73" s="63">
        <f t="shared" si="54"/>
        <v>3.7409758670090998</v>
      </c>
      <c r="CP73" s="63">
        <f t="shared" si="55"/>
        <v>3.9959808183277792</v>
      </c>
      <c r="CQ73" s="63">
        <f t="shared" si="56"/>
        <v>9.4496622437454239</v>
      </c>
      <c r="CR73" s="63">
        <f t="shared" si="57"/>
        <v>2.7137272296846997</v>
      </c>
      <c r="CS73" s="63">
        <f t="shared" si="58"/>
        <v>6.0769229230447612</v>
      </c>
      <c r="CT73" s="63">
        <f t="shared" si="59"/>
        <v>1.0656174214289642</v>
      </c>
      <c r="CU73" s="63">
        <f t="shared" si="60"/>
        <v>4.6103723349220189</v>
      </c>
      <c r="CV73" s="63">
        <f t="shared" si="61"/>
        <v>2.9086475928596811</v>
      </c>
      <c r="CW73" s="63">
        <f t="shared" si="62"/>
        <v>89.605532437941918</v>
      </c>
      <c r="CX73" s="63"/>
      <c r="CY73" s="63"/>
      <c r="CZ73" s="63">
        <f t="shared" si="63"/>
        <v>15.728220870763209</v>
      </c>
      <c r="DA73" s="63">
        <f t="shared" si="64"/>
        <v>1.3206532180950583</v>
      </c>
      <c r="DB73" s="63">
        <f t="shared" si="65"/>
        <v>7.9028851321595877</v>
      </c>
      <c r="DC73" s="63">
        <f t="shared" si="66"/>
        <v>8.3999238835312404</v>
      </c>
      <c r="DD73" s="63">
        <f t="shared" si="67"/>
        <v>6.5100177807779405</v>
      </c>
      <c r="DE73" s="63">
        <f t="shared" si="68"/>
        <v>7.5774818993260995</v>
      </c>
      <c r="DF73" s="63">
        <f t="shared" si="69"/>
        <v>14.042598166257457</v>
      </c>
      <c r="DG73" s="63">
        <f t="shared" si="70"/>
        <v>2.4328927389509905</v>
      </c>
      <c r="DH73" s="63">
        <f t="shared" si="71"/>
        <v>7.8682722793085249</v>
      </c>
      <c r="DI73" s="63">
        <f t="shared" si="72"/>
        <v>2.6549015322882283</v>
      </c>
      <c r="DJ73" s="63">
        <f t="shared" si="73"/>
        <v>8.6555136058844155</v>
      </c>
      <c r="DK73" s="63">
        <f t="shared" si="74"/>
        <v>4.0035666616892716</v>
      </c>
      <c r="DL73" s="63">
        <f t="shared" si="75"/>
        <v>87.096927769032035</v>
      </c>
      <c r="DM73" s="63">
        <f t="shared" si="76"/>
        <v>87.096927769032021</v>
      </c>
      <c r="DN73" s="63"/>
      <c r="DO73" s="61">
        <f t="shared" si="144"/>
        <v>44835</v>
      </c>
      <c r="DP73" s="63">
        <f t="shared" si="77"/>
        <v>18.7496128264915</v>
      </c>
      <c r="DQ73" s="63">
        <f t="shared" si="21"/>
        <v>0.26758223012932425</v>
      </c>
      <c r="DR73" s="63">
        <f t="shared" si="22"/>
        <v>2.2975000978724935</v>
      </c>
      <c r="DS73" s="63">
        <f t="shared" si="23"/>
        <v>0.37724774787708171</v>
      </c>
      <c r="DT73" s="63">
        <f t="shared" si="24"/>
        <v>-2.7690419137688407</v>
      </c>
      <c r="DU73" s="63">
        <f t="shared" si="25"/>
        <v>-3.5815010809983203</v>
      </c>
      <c r="DV73" s="63">
        <f t="shared" si="26"/>
        <v>-4.5929359225120336</v>
      </c>
      <c r="DW73" s="63">
        <f t="shared" si="27"/>
        <v>0.28083449073370925</v>
      </c>
      <c r="DX73" s="63">
        <f t="shared" si="28"/>
        <v>-1.7913493562637637</v>
      </c>
      <c r="DY73" s="63">
        <f t="shared" si="29"/>
        <v>-1.5892841108592641</v>
      </c>
      <c r="DZ73" s="63">
        <f t="shared" si="30"/>
        <v>-4.0451412709623966</v>
      </c>
      <c r="EA73" s="63">
        <f t="shared" si="31"/>
        <v>-1.0949190688295904</v>
      </c>
      <c r="EB73" s="63">
        <f t="shared" si="32"/>
        <v>2.5086046689098822</v>
      </c>
      <c r="EC73" s="63"/>
      <c r="ED73" s="81">
        <f>+'Infla Interanual PondENGHO'!CI74</f>
        <v>2.5086046689099195E-2</v>
      </c>
      <c r="EE73" s="55">
        <f t="shared" si="78"/>
        <v>2.5086046689099195</v>
      </c>
      <c r="EQ73" s="55">
        <v>0.30491696220856301</v>
      </c>
      <c r="ER73" s="55" t="s">
        <v>95</v>
      </c>
    </row>
    <row r="74" spans="1:148" x14ac:dyDescent="0.2">
      <c r="A74" s="61">
        <f>+'Indice PondENGHO'!A73</f>
        <v>44866</v>
      </c>
      <c r="B74" s="55">
        <f>+'Indice PondENGHO'!B73</f>
        <v>11</v>
      </c>
      <c r="C74" s="55">
        <f>+'Indice PondENGHO'!C73</f>
        <v>2022</v>
      </c>
      <c r="D74" s="62">
        <f>+'Indice PondENGHO'!BL73</f>
        <v>1093.4339599609375</v>
      </c>
      <c r="E74" s="62">
        <f>+'Indice PondENGHO'!BM73</f>
        <v>1082.3548583984375</v>
      </c>
      <c r="F74" s="62">
        <f>+'Indice PondENGHO'!BN73</f>
        <v>1080.93017578125</v>
      </c>
      <c r="G74" s="62">
        <f>+'Indice PondENGHO'!BO73</f>
        <v>1077.23388671875</v>
      </c>
      <c r="H74" s="62">
        <f>+'Indice PondENGHO'!BP73</f>
        <v>1067.5098876953125</v>
      </c>
      <c r="I74" s="62">
        <f>+'Indice PondENGHO'!CD73</f>
        <v>1077.5196533203125</v>
      </c>
      <c r="K74" s="63">
        <f t="shared" si="33"/>
        <v>11.533174527344682</v>
      </c>
      <c r="L74" s="63">
        <f t="shared" si="34"/>
        <v>14.446725079555076</v>
      </c>
      <c r="M74" s="63">
        <f t="shared" si="35"/>
        <v>16.393328357157355</v>
      </c>
      <c r="N74" s="63">
        <f t="shared" si="36"/>
        <v>20.556833233982761</v>
      </c>
      <c r="O74" s="63">
        <f t="shared" si="37"/>
        <v>29.48599077619081</v>
      </c>
      <c r="P74" s="63">
        <f t="shared" si="38"/>
        <v>92.416051974230669</v>
      </c>
      <c r="Q74" s="63">
        <f t="shared" si="39"/>
        <v>92.416258062856627</v>
      </c>
      <c r="S74" s="62">
        <f>+'Indice PondENGHO'!D73</f>
        <v>1142.17529296875</v>
      </c>
      <c r="T74" s="62">
        <f>+'Indice PondENGHO'!P73</f>
        <v>1136.6839599609375</v>
      </c>
      <c r="U74" s="62">
        <f>+'Indice PondENGHO'!AB73</f>
        <v>1133.07470703125</v>
      </c>
      <c r="V74" s="62">
        <f>+'Indice PondENGHO'!AN73</f>
        <v>1130.0399169921875</v>
      </c>
      <c r="W74" s="62">
        <f>+'Indice PondENGHO'!AZ73</f>
        <v>1124.513671875</v>
      </c>
      <c r="Y74" s="63">
        <f t="shared" si="40"/>
        <v>33.864043818649328</v>
      </c>
      <c r="Z74" s="63">
        <f t="shared" si="41"/>
        <v>27.233720055960319</v>
      </c>
      <c r="AA74" s="63">
        <f t="shared" si="42"/>
        <v>24.859406191948754</v>
      </c>
      <c r="AB74" s="63">
        <f t="shared" si="43"/>
        <v>20.640771113294967</v>
      </c>
      <c r="AC74" s="63">
        <f t="shared" si="44"/>
        <v>15.407138517945889</v>
      </c>
      <c r="AE74" s="62">
        <f>+'Indice PondENGHO'!D73</f>
        <v>1142.17529296875</v>
      </c>
      <c r="AF74" s="62">
        <f>+'Indice PondENGHO'!E73</f>
        <v>887.27490234375</v>
      </c>
      <c r="AG74" s="62">
        <f>+'Indice PondENGHO'!F73</f>
        <v>1286.4093017578125</v>
      </c>
      <c r="AH74" s="62">
        <f>+'Indice PondENGHO'!G73</f>
        <v>852.5345458984375</v>
      </c>
      <c r="AI74" s="62">
        <f>+'Indice PondENGHO'!H73</f>
        <v>1075.803466796875</v>
      </c>
      <c r="AJ74" s="62">
        <f>+'Indice PondENGHO'!I73</f>
        <v>1188.083984375</v>
      </c>
      <c r="AK74" s="62">
        <f>+'Indice PondENGHO'!J73</f>
        <v>1138.8302001953125</v>
      </c>
      <c r="AL74" s="62">
        <f>+'Indice PondENGHO'!K73</f>
        <v>821.33160400390625</v>
      </c>
      <c r="AM74" s="62">
        <f>+'Indice PondENGHO'!L73</f>
        <v>992.84576416015625</v>
      </c>
      <c r="AN74" s="62">
        <f>+'Indice PondENGHO'!M73</f>
        <v>844.91278076171875</v>
      </c>
      <c r="AO74" s="62">
        <f>+'Indice PondENGHO'!N73</f>
        <v>1127.794677734375</v>
      </c>
      <c r="AP74" s="62">
        <f>+'Indice PondENGHO'!O73</f>
        <v>945.67584228515625</v>
      </c>
      <c r="AQ74" s="62">
        <f t="shared" si="141"/>
        <v>1093.4339599609375</v>
      </c>
      <c r="AR74" s="62"/>
      <c r="AS74" s="62">
        <f>+'Indice PondENGHO'!AZ73</f>
        <v>1124.513671875</v>
      </c>
      <c r="AT74" s="62">
        <f>+'Indice PondENGHO'!BA73</f>
        <v>878.605224609375</v>
      </c>
      <c r="AU74" s="62">
        <f>+'Indice PondENGHO'!BB73</f>
        <v>1311.928955078125</v>
      </c>
      <c r="AV74" s="62">
        <f>+'Indice PondENGHO'!BC73</f>
        <v>816.743896484375</v>
      </c>
      <c r="AW74" s="62">
        <f>+'Indice PondENGHO'!BD73</f>
        <v>1084.7020263671875</v>
      </c>
      <c r="AX74" s="62">
        <f>+'Indice PondENGHO'!BE73</f>
        <v>1145.0069580078125</v>
      </c>
      <c r="AY74" s="62">
        <f>+'Indice PondENGHO'!BF73</f>
        <v>1122.5367431640625</v>
      </c>
      <c r="AZ74" s="62">
        <f>+'Indice PondENGHO'!BG73</f>
        <v>808.70416259765625</v>
      </c>
      <c r="BA74" s="62">
        <f>+'Indice PondENGHO'!BH73</f>
        <v>993.42926025390625</v>
      </c>
      <c r="BB74" s="62">
        <f>+'Indice PondENGHO'!BI73</f>
        <v>883.00048828125</v>
      </c>
      <c r="BC74" s="62">
        <f>+'Indice PondENGHO'!BJ73</f>
        <v>1119.4190673828125</v>
      </c>
      <c r="BD74" s="62">
        <f>+'Indice PondENGHO'!BK73</f>
        <v>939.92877197265625</v>
      </c>
      <c r="BE74" s="62">
        <f t="shared" si="142"/>
        <v>1067.5098876953125</v>
      </c>
      <c r="BG74" s="63">
        <f t="shared" ref="BG74:BR74" si="151">+AE$1*(AE74-AE62)/$AQ62</f>
        <v>33.864043818649328</v>
      </c>
      <c r="BH74" s="63">
        <f t="shared" si="151"/>
        <v>1.6542736680819699</v>
      </c>
      <c r="BI74" s="63">
        <f t="shared" si="151"/>
        <v>10.014900733127833</v>
      </c>
      <c r="BJ74" s="63">
        <f t="shared" si="151"/>
        <v>9.4483151133780154</v>
      </c>
      <c r="BK74" s="63">
        <f t="shared" si="151"/>
        <v>3.7613556351611188</v>
      </c>
      <c r="BL74" s="63">
        <f t="shared" si="151"/>
        <v>3.9544894153964161</v>
      </c>
      <c r="BM74" s="63">
        <f t="shared" si="151"/>
        <v>9.6376749934852821</v>
      </c>
      <c r="BN74" s="63">
        <f t="shared" si="151"/>
        <v>2.885712668200946</v>
      </c>
      <c r="BO74" s="63">
        <f t="shared" si="151"/>
        <v>6.094997461904315</v>
      </c>
      <c r="BP74" s="63">
        <f t="shared" si="151"/>
        <v>1.0853807845433332</v>
      </c>
      <c r="BQ74" s="63">
        <f t="shared" si="151"/>
        <v>4.5272146924606513</v>
      </c>
      <c r="BR74" s="63">
        <f t="shared" si="151"/>
        <v>2.9672983392353198</v>
      </c>
      <c r="BS74" s="63">
        <f t="shared" si="46"/>
        <v>89.895657323624519</v>
      </c>
      <c r="BT74" s="55">
        <f t="shared" si="47"/>
        <v>93.660163735538987</v>
      </c>
      <c r="BV74" s="63">
        <f t="shared" si="110"/>
        <v>15.407138517945889</v>
      </c>
      <c r="BW74" s="63">
        <f t="shared" si="111"/>
        <v>1.3732785354268318</v>
      </c>
      <c r="BX74" s="63">
        <f t="shared" si="112"/>
        <v>7.7503069883643789</v>
      </c>
      <c r="BY74" s="63">
        <f t="shared" si="113"/>
        <v>9.2641163540747886</v>
      </c>
      <c r="BZ74" s="63">
        <f t="shared" si="114"/>
        <v>6.5505108071281386</v>
      </c>
      <c r="CA74" s="63">
        <f t="shared" si="115"/>
        <v>7.395973729678075</v>
      </c>
      <c r="CB74" s="63">
        <f t="shared" si="116"/>
        <v>14.437385950105636</v>
      </c>
      <c r="CC74" s="63">
        <f t="shared" si="117"/>
        <v>2.6068005125281188</v>
      </c>
      <c r="CD74" s="63">
        <f t="shared" si="118"/>
        <v>7.8470497270294368</v>
      </c>
      <c r="CE74" s="63">
        <f t="shared" si="119"/>
        <v>2.7085500920660666</v>
      </c>
      <c r="CF74" s="63">
        <f t="shared" si="120"/>
        <v>8.4718149215926726</v>
      </c>
      <c r="CG74" s="63">
        <f t="shared" si="121"/>
        <v>4.0753116291569054</v>
      </c>
      <c r="CH74" s="63">
        <f t="shared" si="48"/>
        <v>87.888237765096932</v>
      </c>
      <c r="CI74" s="55">
        <f t="shared" si="49"/>
        <v>91.798750210549954</v>
      </c>
      <c r="CK74" s="63">
        <f t="shared" si="50"/>
        <v>35.282148028396911</v>
      </c>
      <c r="CL74" s="63">
        <f t="shared" si="51"/>
        <v>1.7235486922150796</v>
      </c>
      <c r="CM74" s="63">
        <f t="shared" si="52"/>
        <v>10.43428871189106</v>
      </c>
      <c r="CN74" s="63">
        <f t="shared" si="53"/>
        <v>9.8439765266769257</v>
      </c>
      <c r="CO74" s="63">
        <f t="shared" si="54"/>
        <v>3.9188676644138769</v>
      </c>
      <c r="CP74" s="63">
        <f t="shared" si="55"/>
        <v>4.1200891918852349</v>
      </c>
      <c r="CQ74" s="63">
        <f t="shared" si="56"/>
        <v>10.041266116672814</v>
      </c>
      <c r="CR74" s="63">
        <f t="shared" si="57"/>
        <v>3.0065559232124475</v>
      </c>
      <c r="CS74" s="63">
        <f t="shared" si="58"/>
        <v>6.3502340073510029</v>
      </c>
      <c r="CT74" s="63">
        <f t="shared" si="59"/>
        <v>1.1308326233131727</v>
      </c>
      <c r="CU74" s="63">
        <f t="shared" si="60"/>
        <v>4.7167981411530358</v>
      </c>
      <c r="CV74" s="63">
        <f t="shared" si="61"/>
        <v>3.0915581083574364</v>
      </c>
      <c r="CW74" s="63">
        <f t="shared" si="62"/>
        <v>93.660163735538987</v>
      </c>
      <c r="CX74" s="63"/>
      <c r="CY74" s="63"/>
      <c r="CZ74" s="63">
        <f t="shared" si="63"/>
        <v>16.092666052179521</v>
      </c>
      <c r="DA74" s="63">
        <f t="shared" si="64"/>
        <v>1.4343813967472894</v>
      </c>
      <c r="DB74" s="63">
        <f t="shared" si="65"/>
        <v>8.0951503110292986</v>
      </c>
      <c r="DC74" s="63">
        <f t="shared" si="66"/>
        <v>9.6763153379201725</v>
      </c>
      <c r="DD74" s="63">
        <f t="shared" si="67"/>
        <v>6.8419702183842128</v>
      </c>
      <c r="DE74" s="63">
        <f t="shared" si="68"/>
        <v>7.7250512951362769</v>
      </c>
      <c r="DF74" s="63">
        <f t="shared" si="69"/>
        <v>15.079765168000453</v>
      </c>
      <c r="DG74" s="63">
        <f t="shared" si="70"/>
        <v>2.7227878858817673</v>
      </c>
      <c r="DH74" s="63">
        <f t="shared" si="71"/>
        <v>8.1961975356321446</v>
      </c>
      <c r="DI74" s="63">
        <f t="shared" si="72"/>
        <v>2.8290647264869606</v>
      </c>
      <c r="DJ74" s="63">
        <f t="shared" si="73"/>
        <v>8.8487611265559405</v>
      </c>
      <c r="DK74" s="63">
        <f t="shared" si="74"/>
        <v>4.2566391565959227</v>
      </c>
      <c r="DL74" s="63">
        <f t="shared" si="75"/>
        <v>91.798750210549954</v>
      </c>
      <c r="DM74" s="63">
        <f t="shared" si="76"/>
        <v>91.798750210549954</v>
      </c>
      <c r="DN74" s="63"/>
      <c r="DO74" s="61">
        <f t="shared" si="144"/>
        <v>44866</v>
      </c>
      <c r="DP74" s="63">
        <f t="shared" si="77"/>
        <v>19.18948197621739</v>
      </c>
      <c r="DQ74" s="63">
        <f t="shared" si="21"/>
        <v>0.28916729546779019</v>
      </c>
      <c r="DR74" s="63">
        <f t="shared" si="22"/>
        <v>2.3391384008617617</v>
      </c>
      <c r="DS74" s="63">
        <f t="shared" si="23"/>
        <v>0.16766118875675318</v>
      </c>
      <c r="DT74" s="63">
        <f t="shared" si="24"/>
        <v>-2.9231025539703359</v>
      </c>
      <c r="DU74" s="63">
        <f t="shared" si="25"/>
        <v>-3.6049621032510419</v>
      </c>
      <c r="DV74" s="63">
        <f t="shared" si="26"/>
        <v>-5.0384990513276389</v>
      </c>
      <c r="DW74" s="63">
        <f t="shared" si="27"/>
        <v>0.28376803733068012</v>
      </c>
      <c r="DX74" s="63">
        <f t="shared" si="28"/>
        <v>-1.8459635282811417</v>
      </c>
      <c r="DY74" s="63">
        <f t="shared" si="29"/>
        <v>-1.6982321031737879</v>
      </c>
      <c r="DZ74" s="63">
        <f t="shared" si="30"/>
        <v>-4.1319629854029047</v>
      </c>
      <c r="EA74" s="63">
        <f t="shared" si="31"/>
        <v>-1.1650810482384863</v>
      </c>
      <c r="EB74" s="63">
        <f t="shared" si="32"/>
        <v>1.8614135249890325</v>
      </c>
      <c r="EC74" s="63"/>
      <c r="ED74" s="81">
        <f>+'Infla Interanual PondENGHO'!CI75</f>
        <v>1.8614135249890307E-2</v>
      </c>
      <c r="EE74" s="55">
        <f t="shared" si="78"/>
        <v>1.8614135249890307</v>
      </c>
      <c r="EQ74" s="55">
        <v>0.31652231622482541</v>
      </c>
      <c r="ER74" s="55" t="s">
        <v>89</v>
      </c>
    </row>
    <row r="75" spans="1:148" x14ac:dyDescent="0.2">
      <c r="A75" s="61">
        <f>+'Indice PondENGHO'!A74</f>
        <v>44896</v>
      </c>
      <c r="B75" s="55">
        <f>+'Indice PondENGHO'!B74</f>
        <v>12</v>
      </c>
      <c r="C75" s="55">
        <f>+'Indice PondENGHO'!C74</f>
        <v>2022</v>
      </c>
      <c r="D75" s="62">
        <f>+'Indice PondENGHO'!BL74</f>
        <v>1148.798095703125</v>
      </c>
      <c r="E75" s="62">
        <f>+'Indice PondENGHO'!BM74</f>
        <v>1139.1617431640625</v>
      </c>
      <c r="F75" s="62">
        <f>+'Indice PondENGHO'!BN74</f>
        <v>1138.5487060546875</v>
      </c>
      <c r="G75" s="62">
        <f>+'Indice PondENGHO'!BO74</f>
        <v>1135.561767578125</v>
      </c>
      <c r="H75" s="62">
        <f>+'Indice PondENGHO'!BP74</f>
        <v>1126.6529541015625</v>
      </c>
      <c r="I75" s="62">
        <f>+'Indice PondENGHO'!CD74</f>
        <v>1135.3873291015625</v>
      </c>
      <c r="K75" s="63">
        <f t="shared" si="33"/>
        <v>11.738798440527541</v>
      </c>
      <c r="L75" s="63">
        <f t="shared" si="34"/>
        <v>14.770432959402044</v>
      </c>
      <c r="M75" s="63">
        <f t="shared" si="35"/>
        <v>16.808049832106473</v>
      </c>
      <c r="N75" s="63">
        <f t="shared" si="36"/>
        <v>21.116423896141711</v>
      </c>
      <c r="O75" s="63">
        <f t="shared" si="37"/>
        <v>30.387121255370406</v>
      </c>
      <c r="P75" s="63">
        <f t="shared" si="38"/>
        <v>94.820826383548166</v>
      </c>
      <c r="Q75" s="63">
        <f t="shared" si="39"/>
        <v>94.820968525553482</v>
      </c>
      <c r="S75" s="62">
        <f>+'Indice PondENGHO'!D74</f>
        <v>1192.99267578125</v>
      </c>
      <c r="T75" s="62">
        <f>+'Indice PondENGHO'!P74</f>
        <v>1189.52490234375</v>
      </c>
      <c r="U75" s="62">
        <f>+'Indice PondENGHO'!AB74</f>
        <v>1187.4095458984375</v>
      </c>
      <c r="V75" s="62">
        <f>+'Indice PondENGHO'!AN74</f>
        <v>1185.318359375</v>
      </c>
      <c r="W75" s="62">
        <f>+'Indice PondENGHO'!AZ74</f>
        <v>1181.74072265625</v>
      </c>
      <c r="Y75" s="63">
        <f t="shared" si="40"/>
        <v>33.819294217951942</v>
      </c>
      <c r="Z75" s="63">
        <f t="shared" si="41"/>
        <v>27.342772248913224</v>
      </c>
      <c r="AA75" s="63">
        <f t="shared" si="42"/>
        <v>25.070217381623131</v>
      </c>
      <c r="AB75" s="63">
        <f t="shared" si="43"/>
        <v>20.867482337373026</v>
      </c>
      <c r="AC75" s="63">
        <f t="shared" si="44"/>
        <v>15.656433933276304</v>
      </c>
      <c r="AE75" s="62">
        <f>+'Indice PondENGHO'!D74</f>
        <v>1192.99267578125</v>
      </c>
      <c r="AF75" s="62">
        <f>+'Indice PondENGHO'!E74</f>
        <v>949.3426513671875</v>
      </c>
      <c r="AG75" s="62">
        <f>+'Indice PondENGHO'!F74</f>
        <v>1351.963623046875</v>
      </c>
      <c r="AH75" s="62">
        <f>+'Indice PondENGHO'!G74</f>
        <v>887.80291748046875</v>
      </c>
      <c r="AI75" s="62">
        <f>+'Indice PondENGHO'!H74</f>
        <v>1142.8155517578125</v>
      </c>
      <c r="AJ75" s="62">
        <f>+'Indice PondENGHO'!I74</f>
        <v>1255.2882080078125</v>
      </c>
      <c r="AK75" s="62">
        <f>+'Indice PondENGHO'!J74</f>
        <v>1207.1695556640625</v>
      </c>
      <c r="AL75" s="62">
        <f>+'Indice PondENGHO'!K74</f>
        <v>845.47662353515625</v>
      </c>
      <c r="AM75" s="62">
        <f>+'Indice PondENGHO'!L74</f>
        <v>1042.193603515625</v>
      </c>
      <c r="AN75" s="62">
        <f>+'Indice PondENGHO'!M74</f>
        <v>896.27117919921875</v>
      </c>
      <c r="AO75" s="62">
        <f>+'Indice PondENGHO'!N74</f>
        <v>1207.2427978515625</v>
      </c>
      <c r="AP75" s="62">
        <f>+'Indice PondENGHO'!O74</f>
        <v>999.7518310546875</v>
      </c>
      <c r="AQ75" s="62">
        <f t="shared" si="141"/>
        <v>1148.798095703125</v>
      </c>
      <c r="AR75" s="62"/>
      <c r="AS75" s="62">
        <f>+'Indice PondENGHO'!AZ74</f>
        <v>1181.74072265625</v>
      </c>
      <c r="AT75" s="62">
        <f>+'Indice PondENGHO'!BA74</f>
        <v>939.96234130859375</v>
      </c>
      <c r="AU75" s="62">
        <f>+'Indice PondENGHO'!BB74</f>
        <v>1379.40283203125</v>
      </c>
      <c r="AV75" s="62">
        <f>+'Indice PondENGHO'!BC74</f>
        <v>851.20269775390625</v>
      </c>
      <c r="AW75" s="62">
        <f>+'Indice PondENGHO'!BD74</f>
        <v>1151.3011474609375</v>
      </c>
      <c r="AX75" s="62">
        <f>+'Indice PondENGHO'!BE74</f>
        <v>1210.0758056640625</v>
      </c>
      <c r="AY75" s="62">
        <f>+'Indice PondENGHO'!BF74</f>
        <v>1186.533447265625</v>
      </c>
      <c r="AZ75" s="62">
        <f>+'Indice PondENGHO'!BG74</f>
        <v>830.40728759765625</v>
      </c>
      <c r="BA75" s="62">
        <f>+'Indice PondENGHO'!BH74</f>
        <v>1039.5506591796875</v>
      </c>
      <c r="BB75" s="62">
        <f>+'Indice PondENGHO'!BI74</f>
        <v>941.76910400390625</v>
      </c>
      <c r="BC75" s="62">
        <f>+'Indice PondENGHO'!BJ74</f>
        <v>1199.7886962890625</v>
      </c>
      <c r="BD75" s="62">
        <f>+'Indice PondENGHO'!BK74</f>
        <v>994.44921875</v>
      </c>
      <c r="BE75" s="62">
        <f t="shared" si="142"/>
        <v>1126.6529541015625</v>
      </c>
      <c r="BG75" s="63">
        <f t="shared" ref="BG75:BR75" si="152">+AE$1*(AE75-AE63)/$AQ63</f>
        <v>33.819294217951942</v>
      </c>
      <c r="BH75" s="63">
        <f t="shared" si="152"/>
        <v>1.7260240500749047</v>
      </c>
      <c r="BI75" s="63">
        <f t="shared" si="152"/>
        <v>10.038674127541205</v>
      </c>
      <c r="BJ75" s="63">
        <f t="shared" si="152"/>
        <v>9.6852681685068003</v>
      </c>
      <c r="BK75" s="63">
        <f t="shared" si="152"/>
        <v>3.9389086277023093</v>
      </c>
      <c r="BL75" s="63">
        <f t="shared" si="152"/>
        <v>4.2441090698057682</v>
      </c>
      <c r="BM75" s="63">
        <f t="shared" si="152"/>
        <v>9.9626852816013098</v>
      </c>
      <c r="BN75" s="63">
        <f t="shared" si="152"/>
        <v>2.9302330576973543</v>
      </c>
      <c r="BO75" s="63">
        <f t="shared" si="152"/>
        <v>6.2189706867257151</v>
      </c>
      <c r="BP75" s="63">
        <f t="shared" si="152"/>
        <v>1.1416664906642287</v>
      </c>
      <c r="BQ75" s="63">
        <f t="shared" si="152"/>
        <v>4.6793330438851699</v>
      </c>
      <c r="BR75" s="63">
        <f t="shared" si="152"/>
        <v>3.0838903202170624</v>
      </c>
      <c r="BS75" s="63">
        <f t="shared" si="46"/>
        <v>91.469057142373771</v>
      </c>
      <c r="BT75" s="55">
        <f t="shared" si="47"/>
        <v>95.159801736912058</v>
      </c>
      <c r="BV75" s="63">
        <f t="shared" si="110"/>
        <v>15.656433933276304</v>
      </c>
      <c r="BW75" s="63">
        <f t="shared" si="111"/>
        <v>1.436802812943724</v>
      </c>
      <c r="BX75" s="63">
        <f t="shared" si="112"/>
        <v>7.7953056402846475</v>
      </c>
      <c r="BY75" s="63">
        <f t="shared" si="113"/>
        <v>9.5261271297100034</v>
      </c>
      <c r="BZ75" s="63">
        <f t="shared" si="114"/>
        <v>6.8525602560783518</v>
      </c>
      <c r="CA75" s="63">
        <f t="shared" si="115"/>
        <v>7.9732868788821722</v>
      </c>
      <c r="CB75" s="63">
        <f t="shared" si="116"/>
        <v>14.790124111799544</v>
      </c>
      <c r="CC75" s="63">
        <f t="shared" si="117"/>
        <v>2.6336300987488794</v>
      </c>
      <c r="CD75" s="63">
        <f t="shared" si="118"/>
        <v>7.939214738640084</v>
      </c>
      <c r="CE75" s="63">
        <f t="shared" si="119"/>
        <v>2.8880847569312547</v>
      </c>
      <c r="CF75" s="63">
        <f t="shared" si="120"/>
        <v>8.8412460859086988</v>
      </c>
      <c r="CG75" s="63">
        <f t="shared" si="121"/>
        <v>4.2623200081653287</v>
      </c>
      <c r="CH75" s="63">
        <f t="shared" si="48"/>
        <v>90.595136451369001</v>
      </c>
      <c r="CI75" s="55">
        <f t="shared" si="49"/>
        <v>94.694675405369509</v>
      </c>
      <c r="CK75" s="63">
        <f t="shared" si="50"/>
        <v>35.183890959467746</v>
      </c>
      <c r="CL75" s="63">
        <f t="shared" si="51"/>
        <v>1.7956685192743793</v>
      </c>
      <c r="CM75" s="63">
        <f t="shared" si="52"/>
        <v>10.443731131844688</v>
      </c>
      <c r="CN75" s="63">
        <f t="shared" si="53"/>
        <v>10.076065365464139</v>
      </c>
      <c r="CO75" s="63">
        <f t="shared" si="54"/>
        <v>4.0978422188012589</v>
      </c>
      <c r="CP75" s="63">
        <f t="shared" si="55"/>
        <v>4.4153573924339913</v>
      </c>
      <c r="CQ75" s="63">
        <f t="shared" si="56"/>
        <v>10.364676162440096</v>
      </c>
      <c r="CR75" s="63">
        <f t="shared" si="57"/>
        <v>3.0484669408956964</v>
      </c>
      <c r="CS75" s="63">
        <f t="shared" si="58"/>
        <v>6.4699039876987277</v>
      </c>
      <c r="CT75" s="63">
        <f t="shared" si="59"/>
        <v>1.187732335889089</v>
      </c>
      <c r="CU75" s="63">
        <f t="shared" si="60"/>
        <v>4.868142502267168</v>
      </c>
      <c r="CV75" s="63">
        <f t="shared" si="61"/>
        <v>3.2083242204350775</v>
      </c>
      <c r="CW75" s="63">
        <f t="shared" si="62"/>
        <v>95.159801736912044</v>
      </c>
      <c r="CX75" s="63"/>
      <c r="CY75" s="63"/>
      <c r="CZ75" s="63">
        <f t="shared" si="63"/>
        <v>16.364906410986578</v>
      </c>
      <c r="DA75" s="63">
        <f t="shared" si="64"/>
        <v>1.501819869395117</v>
      </c>
      <c r="DB75" s="63">
        <f t="shared" si="65"/>
        <v>8.1480526020141131</v>
      </c>
      <c r="DC75" s="63">
        <f t="shared" si="66"/>
        <v>9.9571958468477106</v>
      </c>
      <c r="DD75" s="63">
        <f t="shared" si="67"/>
        <v>7.1626468545957973</v>
      </c>
      <c r="DE75" s="63">
        <f t="shared" si="68"/>
        <v>8.334087705855314</v>
      </c>
      <c r="DF75" s="63">
        <f t="shared" si="69"/>
        <v>15.459395027500099</v>
      </c>
      <c r="DG75" s="63">
        <f t="shared" si="70"/>
        <v>2.7528050302425235</v>
      </c>
      <c r="DH75" s="63">
        <f t="shared" si="71"/>
        <v>8.2984737602620786</v>
      </c>
      <c r="DI75" s="63">
        <f t="shared" si="72"/>
        <v>3.0187740679391397</v>
      </c>
      <c r="DJ75" s="63">
        <f t="shared" si="73"/>
        <v>9.2413231115726919</v>
      </c>
      <c r="DK75" s="63">
        <f t="shared" si="74"/>
        <v>4.455195118158338</v>
      </c>
      <c r="DL75" s="63">
        <f t="shared" si="75"/>
        <v>94.694675405369509</v>
      </c>
      <c r="DM75" s="63">
        <f t="shared" si="76"/>
        <v>94.694675405369509</v>
      </c>
      <c r="DN75" s="63"/>
      <c r="DO75" s="61">
        <f t="shared" si="144"/>
        <v>44896</v>
      </c>
      <c r="DP75" s="63">
        <f t="shared" si="77"/>
        <v>18.818984548481168</v>
      </c>
      <c r="DQ75" s="63">
        <f t="shared" si="21"/>
        <v>0.29384864987926229</v>
      </c>
      <c r="DR75" s="63">
        <f t="shared" si="22"/>
        <v>2.2956785298305746</v>
      </c>
      <c r="DS75" s="63">
        <f t="shared" si="23"/>
        <v>0.11886951861642814</v>
      </c>
      <c r="DT75" s="63">
        <f t="shared" si="24"/>
        <v>-3.0648046357945384</v>
      </c>
      <c r="DU75" s="63">
        <f t="shared" si="25"/>
        <v>-3.9187303134213227</v>
      </c>
      <c r="DV75" s="63">
        <f t="shared" si="26"/>
        <v>-5.0947188650600026</v>
      </c>
      <c r="DW75" s="63">
        <f t="shared" si="27"/>
        <v>0.29566191065317282</v>
      </c>
      <c r="DX75" s="63">
        <f t="shared" si="28"/>
        <v>-1.828569772563351</v>
      </c>
      <c r="DY75" s="63">
        <f t="shared" si="29"/>
        <v>-1.8310417320500507</v>
      </c>
      <c r="DZ75" s="63">
        <f t="shared" si="30"/>
        <v>-4.3731806093055239</v>
      </c>
      <c r="EA75" s="63">
        <f t="shared" si="31"/>
        <v>-1.2468708977232605</v>
      </c>
      <c r="EB75" s="63">
        <f t="shared" si="32"/>
        <v>0.46512633154253535</v>
      </c>
      <c r="EC75" s="63"/>
      <c r="ED75" s="81">
        <f>+'Infla Interanual PondENGHO'!CI76</f>
        <v>4.6512633154254246E-3</v>
      </c>
      <c r="EE75" s="55">
        <f t="shared" si="78"/>
        <v>0.46512633154254246</v>
      </c>
      <c r="EQ75" s="55">
        <v>2.3254045821406457</v>
      </c>
      <c r="ER75" s="55" t="s">
        <v>90</v>
      </c>
    </row>
    <row r="76" spans="1:148" x14ac:dyDescent="0.2">
      <c r="A76" s="61">
        <f>+'Indice PondENGHO'!A75</f>
        <v>44927</v>
      </c>
      <c r="B76" s="55">
        <f>+'Indice PondENGHO'!B75</f>
        <v>1</v>
      </c>
      <c r="C76" s="55">
        <f>+'Indice PondENGHO'!C75</f>
        <v>2023</v>
      </c>
      <c r="D76" s="62">
        <f>+'Indice PondENGHO'!BL75</f>
        <v>1223.17578125</v>
      </c>
      <c r="E76" s="62">
        <f>+'Indice PondENGHO'!BM75</f>
        <v>1212.56298828125</v>
      </c>
      <c r="F76" s="62">
        <f>+'Indice PondENGHO'!BN75</f>
        <v>1211.2703857421875</v>
      </c>
      <c r="G76" s="62">
        <f>+'Indice PondENGHO'!BO75</f>
        <v>1207.8690185546875</v>
      </c>
      <c r="H76" s="62">
        <f>+'Indice PondENGHO'!BP75</f>
        <v>1198.515380859375</v>
      </c>
      <c r="I76" s="62">
        <f>+'Indice PondENGHO'!CD75</f>
        <v>1208.046875</v>
      </c>
      <c r="K76" s="63">
        <f t="shared" si="33"/>
        <v>12.2641479878595</v>
      </c>
      <c r="L76" s="63">
        <f t="shared" si="34"/>
        <v>15.428767732190671</v>
      </c>
      <c r="M76" s="63">
        <f t="shared" si="35"/>
        <v>17.534871393556095</v>
      </c>
      <c r="N76" s="63">
        <f t="shared" si="36"/>
        <v>22.026556742884189</v>
      </c>
      <c r="O76" s="63">
        <f t="shared" si="37"/>
        <v>31.704323169710733</v>
      </c>
      <c r="P76" s="63">
        <f t="shared" si="38"/>
        <v>98.958667026201198</v>
      </c>
      <c r="Q76" s="63">
        <f t="shared" si="39"/>
        <v>98.958817198323828</v>
      </c>
      <c r="S76" s="62">
        <f>+'Indice PondENGHO'!D75</f>
        <v>1272.48046875</v>
      </c>
      <c r="T76" s="62">
        <f>+'Indice PondENGHO'!P75</f>
        <v>1267.9766845703125</v>
      </c>
      <c r="U76" s="62">
        <f>+'Indice PondENGHO'!AB75</f>
        <v>1264.927001953125</v>
      </c>
      <c r="V76" s="62">
        <f>+'Indice PondENGHO'!AN75</f>
        <v>1262.0189208984375</v>
      </c>
      <c r="W76" s="62">
        <f>+'Indice PondENGHO'!AZ75</f>
        <v>1257.277099609375</v>
      </c>
      <c r="Y76" s="63">
        <f t="shared" si="40"/>
        <v>35.340802449050436</v>
      </c>
      <c r="Z76" s="63">
        <f t="shared" si="41"/>
        <v>28.531366823738686</v>
      </c>
      <c r="AA76" s="63">
        <f t="shared" si="42"/>
        <v>26.113645397642422</v>
      </c>
      <c r="AB76" s="63">
        <f t="shared" si="43"/>
        <v>21.715015497314685</v>
      </c>
      <c r="AC76" s="63">
        <f t="shared" si="44"/>
        <v>16.264330053940888</v>
      </c>
      <c r="AE76" s="62">
        <f>+'Indice PondENGHO'!D75</f>
        <v>1272.48046875</v>
      </c>
      <c r="AF76" s="62">
        <f>+'Indice PondENGHO'!E75</f>
        <v>1018.5184936523438</v>
      </c>
      <c r="AG76" s="62">
        <f>+'Indice PondENGHO'!F75</f>
        <v>1427.155029296875</v>
      </c>
      <c r="AH76" s="62">
        <f>+'Indice PondENGHO'!G75</f>
        <v>955.70697021484375</v>
      </c>
      <c r="AI76" s="62">
        <f>+'Indice PondENGHO'!H75</f>
        <v>1214.5330810546875</v>
      </c>
      <c r="AJ76" s="62">
        <f>+'Indice PondENGHO'!I75</f>
        <v>1314.766357421875</v>
      </c>
      <c r="AK76" s="62">
        <f>+'Indice PondENGHO'!J75</f>
        <v>1276.6165771484375</v>
      </c>
      <c r="AL76" s="62">
        <f>+'Indice PondENGHO'!K75</f>
        <v>903.133544921875</v>
      </c>
      <c r="AM76" s="62">
        <f>+'Indice PondENGHO'!L75</f>
        <v>1129.322998046875</v>
      </c>
      <c r="AN76" s="62">
        <f>+'Indice PondENGHO'!M75</f>
        <v>932.74658203125</v>
      </c>
      <c r="AO76" s="62">
        <f>+'Indice PondENGHO'!N75</f>
        <v>1284.4176025390625</v>
      </c>
      <c r="AP76" s="62">
        <f>+'Indice PondENGHO'!O75</f>
        <v>1068.984130859375</v>
      </c>
      <c r="AQ76" s="62">
        <f t="shared" si="141"/>
        <v>1223.17578125</v>
      </c>
      <c r="AR76" s="62"/>
      <c r="AS76" s="62">
        <f>+'Indice PondENGHO'!AZ75</f>
        <v>1257.277099609375</v>
      </c>
      <c r="AT76" s="62">
        <f>+'Indice PondENGHO'!BA75</f>
        <v>1009.2369384765625</v>
      </c>
      <c r="AU76" s="62">
        <f>+'Indice PondENGHO'!BB75</f>
        <v>1457.223388671875</v>
      </c>
      <c r="AV76" s="62">
        <f>+'Indice PondENGHO'!BC75</f>
        <v>920.60870361328125</v>
      </c>
      <c r="AW76" s="62">
        <f>+'Indice PondENGHO'!BD75</f>
        <v>1223.0623779296875</v>
      </c>
      <c r="AX76" s="62">
        <f>+'Indice PondENGHO'!BE75</f>
        <v>1271.8487548828125</v>
      </c>
      <c r="AY76" s="62">
        <f>+'Indice PondENGHO'!BF75</f>
        <v>1257.50537109375</v>
      </c>
      <c r="AZ76" s="62">
        <f>+'Indice PondENGHO'!BG75</f>
        <v>890.85845947265625</v>
      </c>
      <c r="BA76" s="62">
        <f>+'Indice PondENGHO'!BH75</f>
        <v>1131.0208740234375</v>
      </c>
      <c r="BB76" s="62">
        <f>+'Indice PondENGHO'!BI75</f>
        <v>981.29931640625</v>
      </c>
      <c r="BC76" s="62">
        <f>+'Indice PondENGHO'!BJ75</f>
        <v>1271.4959716796875</v>
      </c>
      <c r="BD76" s="62">
        <f>+'Indice PondENGHO'!BK75</f>
        <v>1062.9964599609375</v>
      </c>
      <c r="BE76" s="62">
        <f t="shared" si="142"/>
        <v>1198.515380859375</v>
      </c>
      <c r="BG76" s="63">
        <f t="shared" ref="BG76:BR76" si="153">+AE$1*(AE76-AE64)/$AQ64</f>
        <v>35.340802449050436</v>
      </c>
      <c r="BH76" s="63">
        <f t="shared" si="153"/>
        <v>1.8747272760312079</v>
      </c>
      <c r="BI76" s="63">
        <f t="shared" si="153"/>
        <v>10.170781101355228</v>
      </c>
      <c r="BJ76" s="63">
        <f t="shared" si="153"/>
        <v>10.641941880824758</v>
      </c>
      <c r="BK76" s="63">
        <f t="shared" si="153"/>
        <v>4.1072352328484207</v>
      </c>
      <c r="BL76" s="63">
        <f t="shared" si="153"/>
        <v>4.3018931455239064</v>
      </c>
      <c r="BM76" s="63">
        <f t="shared" si="153"/>
        <v>10.426638486950434</v>
      </c>
      <c r="BN76" s="63">
        <f t="shared" si="153"/>
        <v>3.0309979349904692</v>
      </c>
      <c r="BO76" s="63">
        <f t="shared" si="153"/>
        <v>6.7917088235014322</v>
      </c>
      <c r="BP76" s="63">
        <f t="shared" si="153"/>
        <v>1.1439968102832403</v>
      </c>
      <c r="BQ76" s="63">
        <f t="shared" si="153"/>
        <v>4.8131473552832746</v>
      </c>
      <c r="BR76" s="63">
        <f t="shared" si="153"/>
        <v>3.2442282786337211</v>
      </c>
      <c r="BS76" s="63">
        <f t="shared" si="46"/>
        <v>95.888098775276546</v>
      </c>
      <c r="BT76" s="55">
        <f t="shared" si="47"/>
        <v>99.392128231731519</v>
      </c>
      <c r="BV76" s="63">
        <f t="shared" si="110"/>
        <v>16.264330053940888</v>
      </c>
      <c r="BW76" s="63">
        <f t="shared" si="111"/>
        <v>1.564611901786745</v>
      </c>
      <c r="BX76" s="63">
        <f t="shared" si="112"/>
        <v>7.9033542319915409</v>
      </c>
      <c r="BY76" s="63">
        <f t="shared" si="113"/>
        <v>10.622883380080104</v>
      </c>
      <c r="BZ76" s="63">
        <f t="shared" si="114"/>
        <v>7.1277536786023239</v>
      </c>
      <c r="CA76" s="63">
        <f t="shared" si="115"/>
        <v>8.1072265234418026</v>
      </c>
      <c r="CB76" s="63">
        <f t="shared" si="116"/>
        <v>15.582061284491784</v>
      </c>
      <c r="CC76" s="63">
        <f t="shared" si="117"/>
        <v>2.7285437639691619</v>
      </c>
      <c r="CD76" s="63">
        <f t="shared" si="118"/>
        <v>8.7388245192039147</v>
      </c>
      <c r="CE76" s="63">
        <f t="shared" si="119"/>
        <v>2.9004747770193107</v>
      </c>
      <c r="CF76" s="63">
        <f t="shared" si="120"/>
        <v>9.0212736458459375</v>
      </c>
      <c r="CG76" s="63">
        <f t="shared" si="121"/>
        <v>4.4750070070361945</v>
      </c>
      <c r="CH76" s="63">
        <f t="shared" si="48"/>
        <v>95.036344767409702</v>
      </c>
      <c r="CI76" s="55">
        <f t="shared" si="49"/>
        <v>98.808433744210333</v>
      </c>
      <c r="CK76" s="63">
        <f t="shared" si="50"/>
        <v>36.632257951640483</v>
      </c>
      <c r="CL76" s="63">
        <f t="shared" si="51"/>
        <v>1.9432352523279148</v>
      </c>
      <c r="CM76" s="63">
        <f t="shared" si="52"/>
        <v>10.542450964763692</v>
      </c>
      <c r="CN76" s="63">
        <f t="shared" si="53"/>
        <v>11.030829326718163</v>
      </c>
      <c r="CO76" s="63">
        <f t="shared" si="54"/>
        <v>4.2573255300209549</v>
      </c>
      <c r="CP76" s="63">
        <f t="shared" si="55"/>
        <v>4.4590968078445545</v>
      </c>
      <c r="CQ76" s="63">
        <f t="shared" si="56"/>
        <v>10.807658121886627</v>
      </c>
      <c r="CR76" s="63">
        <f t="shared" si="57"/>
        <v>3.1417593973858335</v>
      </c>
      <c r="CS76" s="63">
        <f t="shared" si="58"/>
        <v>7.0398975776969657</v>
      </c>
      <c r="CT76" s="63">
        <f t="shared" si="59"/>
        <v>1.1858017743248943</v>
      </c>
      <c r="CU76" s="63">
        <f t="shared" si="60"/>
        <v>4.9890337304078534</v>
      </c>
      <c r="CV76" s="63">
        <f t="shared" si="61"/>
        <v>3.3627817967135671</v>
      </c>
      <c r="CW76" s="63">
        <f t="shared" si="62"/>
        <v>99.392128231731519</v>
      </c>
      <c r="CX76" s="63"/>
      <c r="CY76" s="63"/>
      <c r="CZ76" s="63">
        <f t="shared" si="63"/>
        <v>16.909877820552342</v>
      </c>
      <c r="DA76" s="63">
        <f t="shared" si="64"/>
        <v>1.6267129361030894</v>
      </c>
      <c r="DB76" s="63">
        <f t="shared" si="65"/>
        <v>8.217046382623046</v>
      </c>
      <c r="DC76" s="63">
        <f t="shared" si="66"/>
        <v>11.044516402666426</v>
      </c>
      <c r="DD76" s="63">
        <f t="shared" si="67"/>
        <v>7.4106614561079454</v>
      </c>
      <c r="DE76" s="63">
        <f t="shared" si="68"/>
        <v>8.4290105722322348</v>
      </c>
      <c r="DF76" s="63">
        <f t="shared" si="69"/>
        <v>16.200529111204954</v>
      </c>
      <c r="DG76" s="63">
        <f t="shared" si="70"/>
        <v>2.8368424351772705</v>
      </c>
      <c r="DH76" s="63">
        <f t="shared" si="71"/>
        <v>9.0856773334589107</v>
      </c>
      <c r="DI76" s="63">
        <f t="shared" si="72"/>
        <v>3.015597564629243</v>
      </c>
      <c r="DJ76" s="63">
        <f t="shared" si="73"/>
        <v>9.3793371525967455</v>
      </c>
      <c r="DK76" s="63">
        <f t="shared" si="74"/>
        <v>4.6526245768581287</v>
      </c>
      <c r="DL76" s="63">
        <f t="shared" si="75"/>
        <v>98.808433744210362</v>
      </c>
      <c r="DM76" s="63">
        <f t="shared" si="76"/>
        <v>98.808433744210333</v>
      </c>
      <c r="DN76" s="63"/>
      <c r="DO76" s="61">
        <f>+A76</f>
        <v>44927</v>
      </c>
      <c r="DP76" s="63">
        <f t="shared" si="77"/>
        <v>19.722380131088141</v>
      </c>
      <c r="DQ76" s="63">
        <f t="shared" si="21"/>
        <v>0.31652231622482541</v>
      </c>
      <c r="DR76" s="63">
        <f t="shared" si="22"/>
        <v>2.3254045821406457</v>
      </c>
      <c r="DS76" s="63">
        <f t="shared" si="23"/>
        <v>-1.3687075948263683E-2</v>
      </c>
      <c r="DT76" s="63">
        <f t="shared" si="24"/>
        <v>-3.1533359260869904</v>
      </c>
      <c r="DU76" s="63">
        <f t="shared" si="25"/>
        <v>-3.9699137643876803</v>
      </c>
      <c r="DV76" s="63">
        <f t="shared" si="26"/>
        <v>-5.3928709893183271</v>
      </c>
      <c r="DW76" s="63">
        <f t="shared" si="27"/>
        <v>0.30491696220856301</v>
      </c>
      <c r="DX76" s="63">
        <f t="shared" si="28"/>
        <v>-2.045779755761945</v>
      </c>
      <c r="DY76" s="63">
        <f t="shared" si="29"/>
        <v>-1.8297957903043487</v>
      </c>
      <c r="DZ76" s="63">
        <f t="shared" si="30"/>
        <v>-4.3903034221888921</v>
      </c>
      <c r="EA76" s="63">
        <f t="shared" si="31"/>
        <v>-1.2898427801445616</v>
      </c>
      <c r="EB76" s="63">
        <f t="shared" si="32"/>
        <v>0.58369448752115716</v>
      </c>
      <c r="EC76" s="63"/>
      <c r="ED76" s="81">
        <f>+'Infla Interanual PondENGHO'!CI77</f>
        <v>5.8369448752118025E-3</v>
      </c>
      <c r="EE76" s="55">
        <f t="shared" si="78"/>
        <v>0.58369448752118025</v>
      </c>
      <c r="EQ76" s="55">
        <v>19.722380131088141</v>
      </c>
      <c r="ER76" s="55" t="s">
        <v>88</v>
      </c>
    </row>
    <row r="77" spans="1:148" x14ac:dyDescent="0.2">
      <c r="A77" s="61">
        <f>+'Indice PondENGHO'!A76</f>
        <v>44958</v>
      </c>
      <c r="B77" s="55">
        <f>+'Indice PondENGHO'!B76</f>
        <v>2</v>
      </c>
      <c r="C77" s="55">
        <f>+'Indice PondENGHO'!C76</f>
        <v>2023</v>
      </c>
      <c r="D77" s="62">
        <f>+'Indice PondENGHO'!BL76</f>
        <v>1313.4647216796875</v>
      </c>
      <c r="E77" s="62">
        <f>+'Indice PondENGHO'!BM76</f>
        <v>1298.5888671875</v>
      </c>
      <c r="F77" s="62">
        <f>+'Indice PondENGHO'!BN76</f>
        <v>1295.5487060546875</v>
      </c>
      <c r="G77" s="62">
        <f>+'Indice PondENGHO'!BO76</f>
        <v>1289.5738525390625</v>
      </c>
      <c r="H77" s="62">
        <f>+'Indice PondENGHO'!BP76</f>
        <v>1277.2337646484375</v>
      </c>
      <c r="I77" s="62">
        <f>+'Indice PondENGHO'!CD76</f>
        <v>1290.961181640625</v>
      </c>
      <c r="K77" s="63">
        <f t="shared" ref="K77" si="154">100*D$1*(D77-D65)/$I65</f>
        <v>12.800291073732023</v>
      </c>
      <c r="L77" s="63">
        <f t="shared" ref="L77" si="155">100*E$1*(E77-E65)/$I65</f>
        <v>16.040818962612793</v>
      </c>
      <c r="M77" s="63">
        <f t="shared" ref="M77" si="156">100*F$1*(F77-F65)/$I65</f>
        <v>18.195829655390998</v>
      </c>
      <c r="N77" s="63">
        <f t="shared" ref="N77" si="157">100*G$1*(G77-G65)/$I65</f>
        <v>22.801253666930279</v>
      </c>
      <c r="O77" s="63">
        <f t="shared" ref="O77" si="158">100*H$1*(H77-H65)/$I65</f>
        <v>32.763847848224941</v>
      </c>
      <c r="P77" s="63">
        <f t="shared" ref="P77" si="159">+SUM(K77:O77)</f>
        <v>102.60204120689103</v>
      </c>
      <c r="Q77" s="63">
        <f t="shared" ref="Q77" si="160">100*(I77/I65-1)</f>
        <v>102.60225370029082</v>
      </c>
      <c r="S77" s="62">
        <f>+'Indice PondENGHO'!D76</f>
        <v>1391.8052978515625</v>
      </c>
      <c r="T77" s="62">
        <f>+'Indice PondENGHO'!P76</f>
        <v>1386.3603515625</v>
      </c>
      <c r="U77" s="62">
        <f>+'Indice PondENGHO'!AB76</f>
        <v>1382.2474365234375</v>
      </c>
      <c r="V77" s="62">
        <f>+'Indice PondENGHO'!AN76</f>
        <v>1378.5592041015625</v>
      </c>
      <c r="W77" s="62">
        <f>+'Indice PondENGHO'!AZ76</f>
        <v>1373.213134765625</v>
      </c>
      <c r="Y77" s="63">
        <f t="shared" ref="Y77" si="161">+S$1*(S77-S65)/D65</f>
        <v>37.66813171341618</v>
      </c>
      <c r="Z77" s="63">
        <f t="shared" ref="Z77" si="162">+T$1*(T77-T65)/E65</f>
        <v>30.38726418664362</v>
      </c>
      <c r="AA77" s="63">
        <f t="shared" ref="AA77" si="163">+U$1*(U77-U65)/F65</f>
        <v>27.776819787887703</v>
      </c>
      <c r="AB77" s="63">
        <f t="shared" ref="AB77" si="164">+V$1*(V77-V65)/G65</f>
        <v>23.093759070092094</v>
      </c>
      <c r="AC77" s="63">
        <f t="shared" ref="AC77" si="165">+W$1*(W77-W65)/H65</f>
        <v>17.304154144040751</v>
      </c>
      <c r="AE77" s="62">
        <f>+'Indice PondENGHO'!D76</f>
        <v>1391.8052978515625</v>
      </c>
      <c r="AF77" s="62">
        <f>+'Indice PondENGHO'!E76</f>
        <v>1080.3973388671875</v>
      </c>
      <c r="AG77" s="62">
        <f>+'Indice PondENGHO'!F76</f>
        <v>1511.3060302734375</v>
      </c>
      <c r="AH77" s="62">
        <f>+'Indice PondENGHO'!G76</f>
        <v>1000.5023193359375</v>
      </c>
      <c r="AI77" s="62">
        <f>+'Indice PondENGHO'!H76</f>
        <v>1281.51171875</v>
      </c>
      <c r="AJ77" s="62">
        <f>+'Indice PondENGHO'!I76</f>
        <v>1383.9874267578125</v>
      </c>
      <c r="AK77" s="62">
        <f>+'Indice PondENGHO'!J76</f>
        <v>1342.017578125</v>
      </c>
      <c r="AL77" s="62">
        <f>+'Indice PondENGHO'!K76</f>
        <v>973.02789306640625</v>
      </c>
      <c r="AM77" s="62">
        <f>+'Indice PondENGHO'!L76</f>
        <v>1211.8902587890625</v>
      </c>
      <c r="AN77" s="62">
        <f>+'Indice PondENGHO'!M76</f>
        <v>978.64532470703125</v>
      </c>
      <c r="AO77" s="62">
        <f>+'Indice PondENGHO'!N76</f>
        <v>1383.13525390625</v>
      </c>
      <c r="AP77" s="62">
        <f>+'Indice PondENGHO'!O76</f>
        <v>1138.031982421875</v>
      </c>
      <c r="AQ77" s="62">
        <f t="shared" ref="AQ77" si="166">+D77</f>
        <v>1313.4647216796875</v>
      </c>
      <c r="AR77" s="62"/>
      <c r="AS77" s="62">
        <f>+'Indice PondENGHO'!AZ76</f>
        <v>1373.213134765625</v>
      </c>
      <c r="AT77" s="62">
        <f>+'Indice PondENGHO'!BA76</f>
        <v>1070.088623046875</v>
      </c>
      <c r="AU77" s="62">
        <f>+'Indice PondENGHO'!BB76</f>
        <v>1547.6522216796875</v>
      </c>
      <c r="AV77" s="62">
        <f>+'Indice PondENGHO'!BC76</f>
        <v>964.6436767578125</v>
      </c>
      <c r="AW77" s="62">
        <f>+'Indice PondENGHO'!BD76</f>
        <v>1287.6971435546875</v>
      </c>
      <c r="AX77" s="62">
        <f>+'Indice PondENGHO'!BE76</f>
        <v>1340.4423828125</v>
      </c>
      <c r="AY77" s="62">
        <f>+'Indice PondENGHO'!BF76</f>
        <v>1317.5687255859375</v>
      </c>
      <c r="AZ77" s="62">
        <f>+'Indice PondENGHO'!BG76</f>
        <v>959.5751953125</v>
      </c>
      <c r="BA77" s="62">
        <f>+'Indice PondENGHO'!BH76</f>
        <v>1208.3648681640625</v>
      </c>
      <c r="BB77" s="62">
        <f>+'Indice PondENGHO'!BI76</f>
        <v>1031.9154052734375</v>
      </c>
      <c r="BC77" s="62">
        <f>+'Indice PondENGHO'!BJ76</f>
        <v>1366.518798828125</v>
      </c>
      <c r="BD77" s="62">
        <f>+'Indice PondENGHO'!BK76</f>
        <v>1133.0604248046875</v>
      </c>
      <c r="BE77" s="62">
        <f t="shared" ref="BE77" si="167">+H77</f>
        <v>1277.2337646484375</v>
      </c>
      <c r="BG77" s="63">
        <f t="shared" ref="BG77" si="168">+AE$1*(AE77-AE65)/$AQ65</f>
        <v>37.66813171341618</v>
      </c>
      <c r="BH77" s="63">
        <f t="shared" ref="BH77" si="169">+AF$1*(AF77-AF65)/$AQ65</f>
        <v>1.9350141110171541</v>
      </c>
      <c r="BI77" s="63">
        <f t="shared" ref="BI77" si="170">+AG$1*(AG77-AG65)/$AQ65</f>
        <v>10.259373759099045</v>
      </c>
      <c r="BJ77" s="63">
        <f t="shared" ref="BJ77" si="171">+AH$1*(AH77-AH65)/$AQ65</f>
        <v>10.802663802377406</v>
      </c>
      <c r="BK77" s="63">
        <f t="shared" ref="BK77" si="172">+AI$1*(AI77-AI65)/$AQ65</f>
        <v>4.1501329282144139</v>
      </c>
      <c r="BL77" s="63">
        <f t="shared" ref="BL77" si="173">+AJ$1*(AJ77-AJ65)/$AQ65</f>
        <v>4.3660562160446954</v>
      </c>
      <c r="BM77" s="63">
        <f t="shared" ref="BM77" si="174">+AK$1*(AK77-AK65)/$AQ65</f>
        <v>10.407818385316757</v>
      </c>
      <c r="BN77" s="63">
        <f t="shared" ref="BN77" si="175">+AL$1*(AL77-AL65)/$AQ65</f>
        <v>3.3594950153033132</v>
      </c>
      <c r="BO77" s="63">
        <f t="shared" ref="BO77" si="176">+AM$1*(AM77-AM65)/$AQ65</f>
        <v>7.2054137316660656</v>
      </c>
      <c r="BP77" s="63">
        <f t="shared" ref="BP77" si="177">+AN$1*(AN77-AN65)/$AQ65</f>
        <v>1.1492384783660108</v>
      </c>
      <c r="BQ77" s="63">
        <f t="shared" ref="BQ77" si="178">+AO$1*(AO77-AO65)/$AQ65</f>
        <v>5.0536873265477409</v>
      </c>
      <c r="BR77" s="63">
        <f t="shared" ref="BR77" si="179">+AP$1*(AP77-AP65)/$AQ65</f>
        <v>3.3430672124646823</v>
      </c>
      <c r="BS77" s="63">
        <f t="shared" ref="BS77" si="180">+SUM(BG77:BR77)</f>
        <v>99.700092679833489</v>
      </c>
      <c r="BT77" s="55">
        <f t="shared" ref="BT77" si="181">+(D77/D65-1)*100</f>
        <v>103.43663539241361</v>
      </c>
      <c r="BV77" s="63">
        <f t="shared" ref="BV77" si="182">+AS$1*(AS77-AS65)/$BE65</f>
        <v>17.304154144040751</v>
      </c>
      <c r="BW77" s="63">
        <f t="shared" ref="BW77" si="183">+AT$1*(AT77-AT65)/$BE65</f>
        <v>1.6232613287072228</v>
      </c>
      <c r="BX77" s="63">
        <f t="shared" ref="BX77" si="184">+AU$1*(AU77-AU65)/$BE65</f>
        <v>8.0442675395445047</v>
      </c>
      <c r="BY77" s="63">
        <f t="shared" ref="BY77" si="185">+AV$1*(AV77-AV65)/$BE65</f>
        <v>10.843912998930094</v>
      </c>
      <c r="BZ77" s="63">
        <f t="shared" ref="BZ77" si="186">+AW$1*(AW77-AW65)/$BE65</f>
        <v>7.2038220056259057</v>
      </c>
      <c r="CA77" s="63">
        <f t="shared" ref="CA77" si="187">+AX$1*(AX77-AX65)/$BE65</f>
        <v>8.3188828931540044</v>
      </c>
      <c r="CB77" s="63">
        <f t="shared" ref="CB77" si="188">+AY$1*(AY77-AY65)/$BE65</f>
        <v>15.573978931923131</v>
      </c>
      <c r="CC77" s="63">
        <f t="shared" ref="CC77" si="189">+AZ$1*(AZ77-AZ65)/$BE65</f>
        <v>3.0486114162795728</v>
      </c>
      <c r="CD77" s="63">
        <f t="shared" ref="CD77" si="190">+BA$1*(BA77-BA65)/$BE65</f>
        <v>9.2541252900825679</v>
      </c>
      <c r="CE77" s="63">
        <f t="shared" ref="CE77" si="191">+BB$1*(BB77-BB65)/$BE65</f>
        <v>2.9526095777035044</v>
      </c>
      <c r="CF77" s="63">
        <f t="shared" ref="CF77" si="192">+BC$1*(BC77-BC65)/$BE65</f>
        <v>9.5091617327588374</v>
      </c>
      <c r="CG77" s="63">
        <f t="shared" ref="CG77" si="193">+BD$1*(BD77-BD65)/$BE65</f>
        <v>4.6481447749460481</v>
      </c>
      <c r="CH77" s="63">
        <f t="shared" ref="CH77" si="194">+SUM(BV77:CG77)</f>
        <v>98.324932633696136</v>
      </c>
      <c r="CI77" s="55">
        <f t="shared" ref="CI77" si="195">(H77/H65-1)*100</f>
        <v>102.33689848103724</v>
      </c>
      <c r="CK77" s="63">
        <f t="shared" ref="CK77" si="196">+BG77/$BS77*$BT77</f>
        <v>39.07985139458296</v>
      </c>
      <c r="CL77" s="63">
        <f t="shared" ref="CL77" si="197">+BH77/$BS77*$BT77</f>
        <v>2.0075342329239545</v>
      </c>
      <c r="CM77" s="63">
        <f t="shared" ref="CM77" si="198">+BI77/$BS77*$BT77</f>
        <v>10.643872782367769</v>
      </c>
      <c r="CN77" s="63">
        <f t="shared" ref="CN77" si="199">+BJ77/$BS77*$BT77</f>
        <v>11.20752415528449</v>
      </c>
      <c r="CO77" s="63">
        <f t="shared" ref="CO77" si="200">+BK77/$BS77*$BT77</f>
        <v>4.3056708874313268</v>
      </c>
      <c r="CP77" s="63">
        <f t="shared" ref="CP77" si="201">+BL77/$BS77*$BT77</f>
        <v>4.5296865106439785</v>
      </c>
      <c r="CQ77" s="63">
        <f t="shared" ref="CQ77" si="202">+BM77/$BS77*$BT77</f>
        <v>10.797880790438059</v>
      </c>
      <c r="CR77" s="63">
        <f t="shared" ref="CR77" si="203">+BN77/$BS77*$BT77</f>
        <v>3.4854015844946971</v>
      </c>
      <c r="CS77" s="63">
        <f t="shared" ref="CS77" si="204">+BO77/$BS77*$BT77</f>
        <v>7.475456972815703</v>
      </c>
      <c r="CT77" s="63">
        <f t="shared" ref="CT77" si="205">+BP77/$BS77*$BT77</f>
        <v>1.1923094379401915</v>
      </c>
      <c r="CU77" s="63">
        <f t="shared" ref="CU77" si="206">+BQ77/$BS77*$BT77</f>
        <v>5.2430885401685785</v>
      </c>
      <c r="CV77" s="63">
        <f t="shared" ref="CV77" si="207">+BR77/$BS77*$BT77</f>
        <v>3.4683581033218691</v>
      </c>
      <c r="CW77" s="63">
        <f t="shared" ref="CW77" si="208">+SUM(CK77:CV77)</f>
        <v>103.43663539241361</v>
      </c>
      <c r="CX77" s="63"/>
      <c r="CY77" s="63"/>
      <c r="CZ77" s="63">
        <f t="shared" ref="CZ77" si="209">+BV77/$CH77*$CI77</f>
        <v>18.010217942748362</v>
      </c>
      <c r="DA77" s="63">
        <f t="shared" ref="DA77" si="210">+BW77/$CH77*$CI77</f>
        <v>1.6894954855750921</v>
      </c>
      <c r="DB77" s="63">
        <f t="shared" ref="DB77" si="211">+BX77/$CH77*$CI77</f>
        <v>8.372498902344006</v>
      </c>
      <c r="DC77" s="63">
        <f t="shared" ref="DC77" si="212">+BY77/$CH77*$CI77</f>
        <v>11.286378683247648</v>
      </c>
      <c r="DD77" s="63">
        <f t="shared" ref="DD77" si="213">+BZ77/$CH77*$CI77</f>
        <v>7.4977605528768478</v>
      </c>
      <c r="DE77" s="63">
        <f t="shared" ref="DE77" si="214">+CA77/$CH77*$CI77</f>
        <v>8.6583194242696777</v>
      </c>
      <c r="DF77" s="63">
        <f t="shared" ref="DF77" si="215">+CB77/$CH77*$CI77</f>
        <v>16.20944615176715</v>
      </c>
      <c r="DG77" s="63">
        <f t="shared" ref="DG77" si="216">+CC77/$CH77*$CI77</f>
        <v>3.1730043302263682</v>
      </c>
      <c r="DH77" s="63">
        <f t="shared" ref="DH77" si="217">+CD77/$CH77*$CI77</f>
        <v>9.6317226462805348</v>
      </c>
      <c r="DI77" s="63">
        <f t="shared" ref="DI77" si="218">+CE77/$CH77*$CI77</f>
        <v>3.073085315331614</v>
      </c>
      <c r="DJ77" s="63">
        <f t="shared" ref="DJ77" si="219">+CF77/$CH77*$CI77</f>
        <v>9.897165376257874</v>
      </c>
      <c r="DK77" s="63">
        <f t="shared" ref="DK77" si="220">+CG77/$CH77*$CI77</f>
        <v>4.8378036701120717</v>
      </c>
      <c r="DL77" s="63">
        <f t="shared" ref="DL77" si="221">+SUM(CZ77:DK77)</f>
        <v>102.33689848103724</v>
      </c>
      <c r="DM77" s="63">
        <f t="shared" ref="DM77" si="222">+(H77/H65-1)*100</f>
        <v>102.33689848103724</v>
      </c>
      <c r="DN77" s="63"/>
      <c r="DO77" s="61">
        <f t="shared" ref="DO77" si="223">+A77</f>
        <v>44958</v>
      </c>
      <c r="DP77" s="63">
        <f t="shared" ref="DP77" si="224">+CK77-CZ77</f>
        <v>21.069633451834598</v>
      </c>
      <c r="DQ77" s="63">
        <f t="shared" ref="DQ77" si="225">+CL77-DA77</f>
        <v>0.31803874734886239</v>
      </c>
      <c r="DR77" s="63">
        <f t="shared" ref="DR77" si="226">+CM77-DB77</f>
        <v>2.2713738800237628</v>
      </c>
      <c r="DS77" s="63">
        <f t="shared" ref="DS77" si="227">+CN77-DC77</f>
        <v>-7.8854527963157395E-2</v>
      </c>
      <c r="DT77" s="63">
        <f t="shared" ref="DT77" si="228">+CO77-DD77</f>
        <v>-3.1920896654455211</v>
      </c>
      <c r="DU77" s="63">
        <f t="shared" ref="DU77" si="229">+CP77-DE77</f>
        <v>-4.1286329136256992</v>
      </c>
      <c r="DV77" s="63">
        <f t="shared" ref="DV77" si="230">+CQ77-DF77</f>
        <v>-5.4115653613290906</v>
      </c>
      <c r="DW77" s="63">
        <f t="shared" ref="DW77" si="231">+CR77-DG77</f>
        <v>0.31239725426832887</v>
      </c>
      <c r="DX77" s="63">
        <f t="shared" ref="DX77" si="232">+CS77-DH77</f>
        <v>-2.1562656734648318</v>
      </c>
      <c r="DY77" s="63">
        <f t="shared" ref="DY77" si="233">+CT77-DI77</f>
        <v>-1.8807758773914225</v>
      </c>
      <c r="DZ77" s="63">
        <f t="shared" ref="DZ77" si="234">+CU77-DJ77</f>
        <v>-4.6540768360892955</v>
      </c>
      <c r="EA77" s="63">
        <f t="shared" ref="EA77" si="235">+CV77-DK77</f>
        <v>-1.3694455667902026</v>
      </c>
      <c r="EB77" s="63">
        <f t="shared" ref="EB77" si="236">+CW77-DL77</f>
        <v>1.0997369113763682</v>
      </c>
      <c r="EC77" s="63"/>
      <c r="ED77" s="81">
        <f>+'Infla Interanual PondENGHO'!CI78</f>
        <v>1.09973691137637E-2</v>
      </c>
      <c r="EE77" s="55">
        <f t="shared" ref="EE77" si="237">+ED77*100</f>
        <v>1.09973691137637</v>
      </c>
    </row>
    <row r="78" spans="1:148" x14ac:dyDescent="0.2">
      <c r="A78" s="61">
        <f>+'Indice PondENGHO'!A77</f>
        <v>44986</v>
      </c>
      <c r="B78" s="55">
        <f>+'Indice PondENGHO'!B77</f>
        <v>3</v>
      </c>
      <c r="C78" s="55">
        <f>+'Indice PondENGHO'!C77</f>
        <v>2023</v>
      </c>
      <c r="D78" s="62">
        <f>+'Indice PondENGHO'!BL77</f>
        <v>1403.1744384765625</v>
      </c>
      <c r="E78" s="62">
        <f>+'Indice PondENGHO'!BM77</f>
        <v>1386.51904296875</v>
      </c>
      <c r="F78" s="62">
        <f>+'Indice PondENGHO'!BN77</f>
        <v>1383.22509765625</v>
      </c>
      <c r="G78" s="62">
        <f>+'Indice PondENGHO'!BO77</f>
        <v>1375.34228515625</v>
      </c>
      <c r="H78" s="62">
        <f>+'Indice PondENGHO'!BP77</f>
        <v>1360.4324951171875</v>
      </c>
      <c r="I78" s="62">
        <f>+'Indice PondENGHO'!CD77</f>
        <v>1377.0537109375</v>
      </c>
      <c r="K78" s="63">
        <f t="shared" ref="K78" si="238">100*D$1*(D78-D66)/$I66</f>
        <v>13.015246486836286</v>
      </c>
      <c r="L78" s="63">
        <f t="shared" ref="L78" si="239">100*E$1*(E78-E66)/$I66</f>
        <v>16.317071207327935</v>
      </c>
      <c r="M78" s="63">
        <f t="shared" ref="M78" si="240">100*F$1*(F78-F66)/$I66</f>
        <v>18.525085376118486</v>
      </c>
      <c r="N78" s="63">
        <f t="shared" ref="N78" si="241">100*G$1*(G78-G66)/$I66</f>
        <v>23.178943735328566</v>
      </c>
      <c r="O78" s="63">
        <f t="shared" ref="O78" si="242">100*H$1*(H78-H66)/$I66</f>
        <v>33.260701235305703</v>
      </c>
      <c r="P78" s="63">
        <f t="shared" ref="P78" si="243">+SUM(K78:O78)</f>
        <v>104.29704804091698</v>
      </c>
      <c r="Q78" s="63">
        <f t="shared" ref="Q78" si="244">100*(I78/I66-1)</f>
        <v>104.29728226588253</v>
      </c>
      <c r="S78" s="62">
        <f>+'Indice PondENGHO'!D77</f>
        <v>1502.76806640625</v>
      </c>
      <c r="T78" s="62">
        <f>+'Indice PondENGHO'!P77</f>
        <v>1499.6552734375</v>
      </c>
      <c r="U78" s="62">
        <f>+'Indice PondENGHO'!AB77</f>
        <v>1497.10986328125</v>
      </c>
      <c r="V78" s="62">
        <f>+'Indice PondENGHO'!AN77</f>
        <v>1493.962646484375</v>
      </c>
      <c r="W78" s="62">
        <f>+'Indice PondENGHO'!AZ77</f>
        <v>1489.6024169921875</v>
      </c>
      <c r="Y78" s="63">
        <f t="shared" ref="Y78" si="245">+S$1*(S78-S66)/D66</f>
        <v>38.821398015920103</v>
      </c>
      <c r="Z78" s="63">
        <f t="shared" ref="Z78" si="246">+T$1*(T78-T66)/E66</f>
        <v>31.510770064095983</v>
      </c>
      <c r="AA78" s="63">
        <f t="shared" ref="AA78" si="247">+U$1*(U78-U66)/F66</f>
        <v>28.924531825010462</v>
      </c>
      <c r="AB78" s="63">
        <f t="shared" ref="AB78" si="248">+V$1*(V78-V66)/G66</f>
        <v>24.100916822877654</v>
      </c>
      <c r="AC78" s="63">
        <f t="shared" ref="AC78" si="249">+W$1*(W78-W66)/H66</f>
        <v>18.136742328148507</v>
      </c>
      <c r="AE78" s="62">
        <f>+'Indice PondENGHO'!D77</f>
        <v>1502.76806640625</v>
      </c>
      <c r="AF78" s="62">
        <f>+'Indice PondENGHO'!E77</f>
        <v>1162.224609375</v>
      </c>
      <c r="AG78" s="62">
        <f>+'Indice PondENGHO'!F77</f>
        <v>1598.4229736328125</v>
      </c>
      <c r="AH78" s="62">
        <f>+'Indice PondENGHO'!G77</f>
        <v>1063.921142578125</v>
      </c>
      <c r="AI78" s="62">
        <f>+'Indice PondENGHO'!H77</f>
        <v>1358.599853515625</v>
      </c>
      <c r="AJ78" s="62">
        <f>+'Indice PondENGHO'!I77</f>
        <v>1463.31494140625</v>
      </c>
      <c r="AK78" s="62">
        <f>+'Indice PondENGHO'!J77</f>
        <v>1412.1849365234375</v>
      </c>
      <c r="AL78" s="62">
        <f>+'Indice PondENGHO'!K77</f>
        <v>991.82025146484375</v>
      </c>
      <c r="AM78" s="62">
        <f>+'Indice PondENGHO'!L77</f>
        <v>1272.5880126953125</v>
      </c>
      <c r="AN78" s="62">
        <f>+'Indice PondENGHO'!M77</f>
        <v>1078.25537109375</v>
      </c>
      <c r="AO78" s="62">
        <f>+'Indice PondENGHO'!N77</f>
        <v>1493.280517578125</v>
      </c>
      <c r="AP78" s="62">
        <f>+'Indice PondENGHO'!O77</f>
        <v>1209.4425048828125</v>
      </c>
      <c r="AQ78" s="62">
        <f t="shared" ref="AQ78" si="250">+D78</f>
        <v>1403.1744384765625</v>
      </c>
      <c r="AR78" s="62"/>
      <c r="AS78" s="62">
        <f>+'Indice PondENGHO'!AZ77</f>
        <v>1489.6024169921875</v>
      </c>
      <c r="AT78" s="62">
        <f>+'Indice PondENGHO'!BA77</f>
        <v>1149.4263916015625</v>
      </c>
      <c r="AU78" s="62">
        <f>+'Indice PondENGHO'!BB77</f>
        <v>1633.193115234375</v>
      </c>
      <c r="AV78" s="62">
        <f>+'Indice PondENGHO'!BC77</f>
        <v>1026.74365234375</v>
      </c>
      <c r="AW78" s="62">
        <f>+'Indice PondENGHO'!BD77</f>
        <v>1363.489501953125</v>
      </c>
      <c r="AX78" s="62">
        <f>+'Indice PondENGHO'!BE77</f>
        <v>1417.254638671875</v>
      </c>
      <c r="AY78" s="62">
        <f>+'Indice PondENGHO'!BF77</f>
        <v>1387.3624267578125</v>
      </c>
      <c r="AZ78" s="62">
        <f>+'Indice PondENGHO'!BG77</f>
        <v>977.0465087890625</v>
      </c>
      <c r="BA78" s="62">
        <f>+'Indice PondENGHO'!BH77</f>
        <v>1267.2674560546875</v>
      </c>
      <c r="BB78" s="62">
        <f>+'Indice PondENGHO'!BI77</f>
        <v>1118.897705078125</v>
      </c>
      <c r="BC78" s="62">
        <f>+'Indice PondENGHO'!BJ77</f>
        <v>1472.48583984375</v>
      </c>
      <c r="BD78" s="62">
        <f>+'Indice PondENGHO'!BK77</f>
        <v>1204.8302001953125</v>
      </c>
      <c r="BE78" s="62">
        <f t="shared" ref="BE78" si="251">+H78</f>
        <v>1360.4324951171875</v>
      </c>
      <c r="BG78" s="63">
        <f t="shared" ref="BG78" si="252">+AE$1*(AE78-AE66)/$AQ66</f>
        <v>38.821398015920103</v>
      </c>
      <c r="BH78" s="63">
        <f t="shared" ref="BH78" si="253">+AF$1*(AF78-AF66)/$AQ66</f>
        <v>2.0066824698775569</v>
      </c>
      <c r="BI78" s="63">
        <f t="shared" ref="BI78" si="254">+AG$1*(AG78-AG66)/$AQ66</f>
        <v>10.13723635414288</v>
      </c>
      <c r="BJ78" s="63">
        <f t="shared" ref="BJ78" si="255">+AH$1*(AH78-AH66)/$AQ66</f>
        <v>10.650877473740017</v>
      </c>
      <c r="BK78" s="63">
        <f t="shared" ref="BK78" si="256">+AI$1*(AI78-AI66)/$AQ66</f>
        <v>4.2054948164033403</v>
      </c>
      <c r="BL78" s="63">
        <f t="shared" ref="BL78" si="257">+AJ$1*(AJ78-AJ66)/$AQ66</f>
        <v>4.3896678385501406</v>
      </c>
      <c r="BM78" s="63">
        <f t="shared" ref="BM78" si="258">+AK$1*(AK78-AK66)/$AQ66</f>
        <v>10.262586366338237</v>
      </c>
      <c r="BN78" s="63">
        <f t="shared" ref="BN78" si="259">+AL$1*(AL78-AL66)/$AQ66</f>
        <v>3.1637654291307649</v>
      </c>
      <c r="BO78" s="63">
        <f t="shared" ref="BO78" si="260">+AM$1*(AM78-AM66)/$AQ66</f>
        <v>7.2144493461290526</v>
      </c>
      <c r="BP78" s="63">
        <f t="shared" ref="BP78" si="261">+AN$1*(AN78-AN66)/$AQ66</f>
        <v>1.2623077163678467</v>
      </c>
      <c r="BQ78" s="63">
        <f t="shared" ref="BQ78" si="262">+AO$1*(AO78-AO66)/$AQ66</f>
        <v>5.2526032178620667</v>
      </c>
      <c r="BR78" s="63">
        <f t="shared" ref="BR78" si="263">+AP$1*(AP78-AP66)/$AQ66</f>
        <v>3.3721179153055716</v>
      </c>
      <c r="BS78" s="63">
        <f t="shared" ref="BS78" si="264">+SUM(BG78:BR78)</f>
        <v>100.73918695976757</v>
      </c>
      <c r="BT78" s="55">
        <f t="shared" ref="BT78" si="265">+(D78/D66-1)*100</f>
        <v>104.88533712631632</v>
      </c>
      <c r="BV78" s="63">
        <f t="shared" ref="BV78" si="266">+AS$1*(AS78-AS66)/$BE66</f>
        <v>18.136742328148507</v>
      </c>
      <c r="BW78" s="63">
        <f t="shared" ref="BW78" si="267">+AT$1*(AT78-AT66)/$BE66</f>
        <v>1.6834101053068518</v>
      </c>
      <c r="BX78" s="63">
        <f t="shared" ref="BX78" si="268">+AU$1*(AU78-AU66)/$BE66</f>
        <v>7.9447359941908653</v>
      </c>
      <c r="BY78" s="63">
        <f t="shared" ref="BY78" si="269">+AV$1*(AV78-AV66)/$BE66</f>
        <v>10.792969528849767</v>
      </c>
      <c r="BZ78" s="63">
        <f t="shared" ref="BZ78" si="270">+AW$1*(AW78-AW66)/$BE66</f>
        <v>7.3182849477216578</v>
      </c>
      <c r="CA78" s="63">
        <f t="shared" ref="CA78" si="271">+AX$1*(AX78-AX66)/$BE66</f>
        <v>8.3796499168446505</v>
      </c>
      <c r="CB78" s="63">
        <f t="shared" ref="CB78" si="272">+AY$1*(AY78-AY66)/$BE66</f>
        <v>15.517063683618415</v>
      </c>
      <c r="CC78" s="63">
        <f t="shared" ref="CC78" si="273">+AZ$1*(AZ78-AZ66)/$BE66</f>
        <v>2.8883339055753212</v>
      </c>
      <c r="CD78" s="63">
        <f t="shared" ref="CD78" si="274">+BA$1*(BA78-BA66)/$BE66</f>
        <v>9.2808937806122831</v>
      </c>
      <c r="CE78" s="63">
        <f t="shared" ref="CE78" si="275">+BB$1*(BB78-BB66)/$BE66</f>
        <v>3.1228431013136131</v>
      </c>
      <c r="CF78" s="63">
        <f t="shared" ref="CF78" si="276">+BC$1*(BC78-BC66)/$BE66</f>
        <v>9.8711732307354261</v>
      </c>
      <c r="CG78" s="63">
        <f t="shared" ref="CG78" si="277">+BD$1*(BD78-BD66)/$BE66</f>
        <v>4.7046371928403081</v>
      </c>
      <c r="CH78" s="63">
        <f t="shared" ref="CH78" si="278">+SUM(BV78:CG78)</f>
        <v>99.64073771575768</v>
      </c>
      <c r="CI78" s="55">
        <f t="shared" ref="CI78" si="279">(H78/H66-1)*100</f>
        <v>104.05046469801906</v>
      </c>
      <c r="CK78" s="63">
        <f t="shared" ref="CK78" si="280">+BG78/$BS78*$BT78</f>
        <v>40.419180871896948</v>
      </c>
      <c r="CL78" s="63">
        <f t="shared" ref="CL78" si="281">+BH78/$BS78*$BT78</f>
        <v>2.0892720470598309</v>
      </c>
      <c r="CM78" s="63">
        <f t="shared" ref="CM78" si="282">+BI78/$BS78*$BT78</f>
        <v>10.554457352907336</v>
      </c>
      <c r="CN78" s="63">
        <f t="shared" ref="CN78" si="283">+BJ78/$BS78*$BT78</f>
        <v>11.089238540017769</v>
      </c>
      <c r="CO78" s="63">
        <f t="shared" ref="CO78" si="284">+BK78/$BS78*$BT78</f>
        <v>4.3785815124515652</v>
      </c>
      <c r="CP78" s="63">
        <f t="shared" ref="CP78" si="285">+BL78/$BS78*$BT78</f>
        <v>4.5703345938532882</v>
      </c>
      <c r="CQ78" s="63">
        <f t="shared" ref="CQ78" si="286">+BM78/$BS78*$BT78</f>
        <v>10.684966429709283</v>
      </c>
      <c r="CR78" s="63">
        <f t="shared" ref="CR78" si="287">+BN78/$BS78*$BT78</f>
        <v>3.2939773849424632</v>
      </c>
      <c r="CS78" s="63">
        <f t="shared" ref="CS78" si="288">+BO78/$BS78*$BT78</f>
        <v>7.5113764036201616</v>
      </c>
      <c r="CT78" s="63">
        <f t="shared" ref="CT78" si="289">+BP78/$BS78*$BT78</f>
        <v>1.3142608589968865</v>
      </c>
      <c r="CU78" s="63">
        <f t="shared" ref="CU78" si="290">+BQ78/$BS78*$BT78</f>
        <v>5.4687860396993218</v>
      </c>
      <c r="CV78" s="63">
        <f t="shared" ref="CV78" si="291">+BR78/$BS78*$BT78</f>
        <v>3.5109050911614772</v>
      </c>
      <c r="CW78" s="63">
        <f t="shared" ref="CW78" si="292">+SUM(CK78:CV78)</f>
        <v>104.88533712631633</v>
      </c>
      <c r="CX78" s="63"/>
      <c r="CY78" s="63"/>
      <c r="CZ78" s="63">
        <f t="shared" ref="CZ78" si="293">+BV78/$CH78*$CI78</f>
        <v>18.939406819081018</v>
      </c>
      <c r="DA78" s="63">
        <f t="shared" ref="DA78" si="294">+BW78/$CH78*$CI78</f>
        <v>1.7579115505366085</v>
      </c>
      <c r="DB78" s="63">
        <f t="shared" ref="DB78" si="295">+BX78/$CH78*$CI78</f>
        <v>8.2963403428104776</v>
      </c>
      <c r="DC78" s="63">
        <f t="shared" ref="DC78" si="296">+BY78/$CH78*$CI78</f>
        <v>11.270626058108551</v>
      </c>
      <c r="DD78" s="63">
        <f t="shared" ref="DD78" si="297">+BZ78/$CH78*$CI78</f>
        <v>7.6421649122589121</v>
      </c>
      <c r="DE78" s="63">
        <f t="shared" ref="DE78" si="298">+CA78/$CH78*$CI78</f>
        <v>8.750501931666399</v>
      </c>
      <c r="DF78" s="63">
        <f t="shared" ref="DF78" si="299">+CB78/$CH78*$CI78</f>
        <v>16.203790979900756</v>
      </c>
      <c r="DG78" s="63">
        <f t="shared" ref="DG78" si="300">+CC78/$CH78*$CI78</f>
        <v>3.016160778892234</v>
      </c>
      <c r="DH78" s="63">
        <f t="shared" ref="DH78" si="301">+CD78/$CH78*$CI78</f>
        <v>9.6916314835046169</v>
      </c>
      <c r="DI78" s="63">
        <f t="shared" ref="DI78" si="302">+CE78/$CH78*$CI78</f>
        <v>3.2610484759517981</v>
      </c>
      <c r="DJ78" s="63">
        <f t="shared" ref="DJ78" si="303">+CF78/$CH78*$CI78</f>
        <v>10.308034497924401</v>
      </c>
      <c r="DK78" s="63">
        <f t="shared" ref="DK78" si="304">+CG78/$CH78*$CI78</f>
        <v>4.9128468673832684</v>
      </c>
      <c r="DL78" s="63">
        <f t="shared" ref="DL78" si="305">+SUM(CZ78:DK78)</f>
        <v>104.05046469801903</v>
      </c>
      <c r="DM78" s="63">
        <f t="shared" ref="DM78" si="306">+(H78/H66-1)*100</f>
        <v>104.05046469801906</v>
      </c>
      <c r="DN78" s="63"/>
      <c r="DO78" s="61">
        <f t="shared" ref="DO78" si="307">+A78</f>
        <v>44986</v>
      </c>
      <c r="DP78" s="63">
        <f t="shared" ref="DP78" si="308">+CK78-CZ78</f>
        <v>21.47977405281593</v>
      </c>
      <c r="DQ78" s="63">
        <f t="shared" ref="DQ78" si="309">+CL78-DA78</f>
        <v>0.33136049652322241</v>
      </c>
      <c r="DR78" s="63">
        <f t="shared" ref="DR78" si="310">+CM78-DB78</f>
        <v>2.2581170100968588</v>
      </c>
      <c r="DS78" s="63">
        <f t="shared" ref="DS78" si="311">+CN78-DC78</f>
        <v>-0.1813875180907818</v>
      </c>
      <c r="DT78" s="63">
        <f t="shared" ref="DT78" si="312">+CO78-DD78</f>
        <v>-3.2635833998073469</v>
      </c>
      <c r="DU78" s="63">
        <f t="shared" ref="DU78" si="313">+CP78-DE78</f>
        <v>-4.1801673378131108</v>
      </c>
      <c r="DV78" s="63">
        <f t="shared" ref="DV78" si="314">+CQ78-DF78</f>
        <v>-5.5188245501914732</v>
      </c>
      <c r="DW78" s="63">
        <f t="shared" ref="DW78" si="315">+CR78-DG78</f>
        <v>0.27781660605022918</v>
      </c>
      <c r="DX78" s="63">
        <f t="shared" ref="DX78" si="316">+CS78-DH78</f>
        <v>-2.1802550798844553</v>
      </c>
      <c r="DY78" s="63">
        <f t="shared" ref="DY78" si="317">+CT78-DI78</f>
        <v>-1.9467876169549116</v>
      </c>
      <c r="DZ78" s="63">
        <f t="shared" ref="DZ78" si="318">+CU78-DJ78</f>
        <v>-4.8392484582250797</v>
      </c>
      <c r="EA78" s="63">
        <f t="shared" ref="EA78" si="319">+CV78-DK78</f>
        <v>-1.4019417762217912</v>
      </c>
      <c r="EB78" s="63">
        <f t="shared" ref="EB78" si="320">+CW78-DL78</f>
        <v>0.83487242829730235</v>
      </c>
      <c r="EC78" s="63"/>
      <c r="ED78" s="81">
        <f>+'Infla Interanual PondENGHO'!CI79</f>
        <v>8.3487242829725083E-3</v>
      </c>
      <c r="EE78" s="55">
        <f t="shared" ref="EE78" si="321">+ED78*100</f>
        <v>0.83487242829725083</v>
      </c>
    </row>
    <row r="79" spans="1:148" x14ac:dyDescent="0.2">
      <c r="A79" s="61">
        <f>+'Indice PondENGHO'!A78</f>
        <v>45017</v>
      </c>
      <c r="B79" s="55">
        <f>+'Indice PondENGHO'!B78</f>
        <v>4</v>
      </c>
      <c r="C79" s="55">
        <f>+'Indice PondENGHO'!C78</f>
        <v>2023</v>
      </c>
      <c r="D79" s="62">
        <f>+'Indice PondENGHO'!BL78</f>
        <v>1521.9207763671875</v>
      </c>
      <c r="E79" s="62">
        <f>+'Indice PondENGHO'!BM78</f>
        <v>1501.8240966796875</v>
      </c>
      <c r="F79" s="62">
        <f>+'Indice PondENGHO'!BN78</f>
        <v>1498.0057373046875</v>
      </c>
      <c r="G79" s="62">
        <f>+'Indice PondENGHO'!BO78</f>
        <v>1488.41259765625</v>
      </c>
      <c r="H79" s="62">
        <f>+'Indice PondENGHO'!BP78</f>
        <v>1471.0994873046875</v>
      </c>
      <c r="I79" s="62">
        <f>+'Indice PondENGHO'!CD78</f>
        <v>1490.690185546875</v>
      </c>
      <c r="K79" s="63">
        <f t="shared" ref="K79" si="322">100*D$1*(D79-D67)/$I67</f>
        <v>13.608223363500732</v>
      </c>
      <c r="L79" s="63">
        <f t="shared" ref="L79" si="323">100*E$1*(E79-E67)/$I67</f>
        <v>17.027698727026937</v>
      </c>
      <c r="M79" s="63">
        <f t="shared" ref="M79" si="324">100*F$1*(F79-F67)/$I67</f>
        <v>19.325926345166849</v>
      </c>
      <c r="N79" s="63">
        <f t="shared" ref="N79" si="325">100*G$1*(G79-G67)/$I67</f>
        <v>24.148733934362546</v>
      </c>
      <c r="O79" s="63">
        <f t="shared" ref="O79" si="326">100*H$1*(H79-H67)/$I67</f>
        <v>34.597962111958225</v>
      </c>
      <c r="P79" s="63">
        <f t="shared" ref="P79" si="327">+SUM(K79:O79)</f>
        <v>108.7085444820153</v>
      </c>
      <c r="Q79" s="63">
        <f t="shared" ref="Q79" si="328">100*(I79/I67-1)</f>
        <v>108.70882698452671</v>
      </c>
      <c r="S79" s="62">
        <f>+'Indice PondENGHO'!D78</f>
        <v>1653.4515380859375</v>
      </c>
      <c r="T79" s="62">
        <f>+'Indice PondENGHO'!P78</f>
        <v>1651.585693359375</v>
      </c>
      <c r="U79" s="62">
        <f>+'Indice PondENGHO'!AB78</f>
        <v>1650.7996826171875</v>
      </c>
      <c r="V79" s="62">
        <f>+'Indice PondENGHO'!AN78</f>
        <v>1648.34521484375</v>
      </c>
      <c r="W79" s="62">
        <f>+'Indice PondENGHO'!AZ78</f>
        <v>1644.4599609375</v>
      </c>
      <c r="Y79" s="63">
        <f t="shared" ref="Y79" si="329">+S$1*(S79-S67)/D67</f>
        <v>41.634979996445821</v>
      </c>
      <c r="Z79" s="63">
        <f t="shared" ref="Z79" si="330">+T$1*(T79-T67)/E67</f>
        <v>33.882583905971437</v>
      </c>
      <c r="AA79" s="63">
        <f t="shared" ref="AA79" si="331">+U$1*(U79-U67)/F67</f>
        <v>31.176415937863492</v>
      </c>
      <c r="AB79" s="63">
        <f t="shared" ref="AB79" si="332">+V$1*(V79-V67)/G67</f>
        <v>26.002330317976075</v>
      </c>
      <c r="AC79" s="63">
        <f t="shared" ref="AC79" si="333">+W$1*(W79-W67)/H67</f>
        <v>19.581802783304227</v>
      </c>
      <c r="AE79" s="62">
        <f>+'Indice PondENGHO'!D78</f>
        <v>1653.4515380859375</v>
      </c>
      <c r="AF79" s="62">
        <f>+'Indice PondENGHO'!E78</f>
        <v>1219.2486572265625</v>
      </c>
      <c r="AG79" s="62">
        <f>+'Indice PondENGHO'!F78</f>
        <v>1730.6290283203125</v>
      </c>
      <c r="AH79" s="62">
        <f>+'Indice PondENGHO'!G78</f>
        <v>1119.7401123046875</v>
      </c>
      <c r="AI79" s="62">
        <f>+'Indice PondENGHO'!H78</f>
        <v>1477.2557373046875</v>
      </c>
      <c r="AJ79" s="62">
        <f>+'Indice PondENGHO'!I78</f>
        <v>1559.1845703125</v>
      </c>
      <c r="AK79" s="62">
        <f>+'Indice PondENGHO'!J78</f>
        <v>1499.3486328125</v>
      </c>
      <c r="AL79" s="62">
        <f>+'Indice PondENGHO'!K78</f>
        <v>1059.5906982421875</v>
      </c>
      <c r="AM79" s="62">
        <f>+'Indice PondENGHO'!L78</f>
        <v>1366.962158203125</v>
      </c>
      <c r="AN79" s="62">
        <f>+'Indice PondENGHO'!M78</f>
        <v>1144.1654052734375</v>
      </c>
      <c r="AO79" s="62">
        <f>+'Indice PondENGHO'!N78</f>
        <v>1646.9346923828125</v>
      </c>
      <c r="AP79" s="62">
        <f>+'Indice PondENGHO'!O78</f>
        <v>1288.584228515625</v>
      </c>
      <c r="AQ79" s="62">
        <f t="shared" ref="AQ79" si="334">+D79</f>
        <v>1521.9207763671875</v>
      </c>
      <c r="AR79" s="62"/>
      <c r="AS79" s="62">
        <f>+'Indice PondENGHO'!AZ78</f>
        <v>1644.4599609375</v>
      </c>
      <c r="AT79" s="62">
        <f>+'Indice PondENGHO'!BA78</f>
        <v>1203.84814453125</v>
      </c>
      <c r="AU79" s="62">
        <f>+'Indice PondENGHO'!BB78</f>
        <v>1771.0421142578125</v>
      </c>
      <c r="AV79" s="62">
        <f>+'Indice PondENGHO'!BC78</f>
        <v>1087.76904296875</v>
      </c>
      <c r="AW79" s="62">
        <f>+'Indice PondENGHO'!BD78</f>
        <v>1485.7022705078125</v>
      </c>
      <c r="AX79" s="62">
        <f>+'Indice PondENGHO'!BE78</f>
        <v>1511.098388671875</v>
      </c>
      <c r="AY79" s="62">
        <f>+'Indice PondENGHO'!BF78</f>
        <v>1478.6544189453125</v>
      </c>
      <c r="AZ79" s="62">
        <f>+'Indice PondENGHO'!BG78</f>
        <v>1042.8778076171875</v>
      </c>
      <c r="BA79" s="62">
        <f>+'Indice PondENGHO'!BH78</f>
        <v>1367.4842529296875</v>
      </c>
      <c r="BB79" s="62">
        <f>+'Indice PondENGHO'!BI78</f>
        <v>1192.83935546875</v>
      </c>
      <c r="BC79" s="62">
        <f>+'Indice PondENGHO'!BJ78</f>
        <v>1612.1304931640625</v>
      </c>
      <c r="BD79" s="62">
        <f>+'Indice PondENGHO'!BK78</f>
        <v>1286.4520263671875</v>
      </c>
      <c r="BE79" s="62">
        <f t="shared" ref="BE79" si="335">+H79</f>
        <v>1471.0994873046875</v>
      </c>
      <c r="BG79" s="63">
        <f t="shared" ref="BG79" si="336">+AE$1*(AE79-AE67)/$AQ67</f>
        <v>41.634979996445821</v>
      </c>
      <c r="BH79" s="63">
        <f t="shared" ref="BH79" si="337">+AF$1*(AF79-AF67)/$AQ67</f>
        <v>1.9957579880575207</v>
      </c>
      <c r="BI79" s="63">
        <f t="shared" ref="BI79" si="338">+AG$1*(AG79-AG67)/$AQ67</f>
        <v>10.399736137857893</v>
      </c>
      <c r="BJ79" s="63">
        <f t="shared" ref="BJ79" si="339">+AH$1*(AH79-AH67)/$AQ67</f>
        <v>10.636029715120998</v>
      </c>
      <c r="BK79" s="63">
        <f t="shared" ref="BK79" si="340">+AI$1*(AI79-AI67)/$AQ67</f>
        <v>4.4264476973752149</v>
      </c>
      <c r="BL79" s="63">
        <f t="shared" ref="BL79" si="341">+AJ$1*(AJ79-AJ67)/$AQ67</f>
        <v>4.4190219686029204</v>
      </c>
      <c r="BM79" s="63">
        <f t="shared" ref="BM79" si="342">+AK$1*(AK79-AK67)/$AQ67</f>
        <v>10.383125010419546</v>
      </c>
      <c r="BN79" s="63">
        <f t="shared" ref="BN79" si="343">+AL$1*(AL79-AL67)/$AQ67</f>
        <v>3.2928609113311595</v>
      </c>
      <c r="BO79" s="63">
        <f t="shared" ref="BO79" si="344">+AM$1*(AM79-AM67)/$AQ67</f>
        <v>7.452421252615629</v>
      </c>
      <c r="BP79" s="63">
        <f t="shared" ref="BP79" si="345">+AN$1*(AN79-AN67)/$AQ67</f>
        <v>1.2753025152525219</v>
      </c>
      <c r="BQ79" s="63">
        <f t="shared" ref="BQ79" si="346">+AO$1*(AO79-AO67)/$AQ67</f>
        <v>5.5885674414861946</v>
      </c>
      <c r="BR79" s="63">
        <f t="shared" ref="BR79" si="347">+AP$1*(AP79-AP67)/$AQ67</f>
        <v>3.420484178964935</v>
      </c>
      <c r="BS79" s="63">
        <f t="shared" ref="BS79" si="348">+SUM(BG79:BR79)</f>
        <v>104.92473481353035</v>
      </c>
      <c r="BT79" s="55">
        <f t="shared" ref="BT79" si="349">+(D79/D67-1)*100</f>
        <v>109.60611435892859</v>
      </c>
      <c r="BV79" s="63">
        <f t="shared" ref="BV79" si="350">+AS$1*(AS79-AS67)/$BE67</f>
        <v>19.581802783304227</v>
      </c>
      <c r="BW79" s="63">
        <f t="shared" ref="BW79" si="351">+AT$1*(AT79-AT67)/$BE67</f>
        <v>1.6694588766051888</v>
      </c>
      <c r="BX79" s="63">
        <f t="shared" ref="BX79" si="352">+AU$1*(AU79-AU67)/$BE67</f>
        <v>8.190611553534124</v>
      </c>
      <c r="BY79" s="63">
        <f t="shared" ref="BY79" si="353">+AV$1*(AV79-AV67)/$BE67</f>
        <v>10.937913596121982</v>
      </c>
      <c r="BZ79" s="63">
        <f t="shared" ref="BZ79" si="354">+AW$1*(AW79-AW67)/$BE67</f>
        <v>7.7385255183717163</v>
      </c>
      <c r="CA79" s="63">
        <f t="shared" ref="CA79" si="355">+AX$1*(AX79-AX67)/$BE67</f>
        <v>8.450359295193179</v>
      </c>
      <c r="CB79" s="63">
        <f t="shared" ref="CB79" si="356">+AY$1*(AY79-AY67)/$BE67</f>
        <v>15.804009389942914</v>
      </c>
      <c r="CC79" s="63">
        <f t="shared" ref="CC79" si="357">+AZ$1*(AZ79-AZ67)/$BE67</f>
        <v>3.0005576038028399</v>
      </c>
      <c r="CD79" s="63">
        <f t="shared" ref="CD79" si="358">+BA$1*(BA79-BA67)/$BE67</f>
        <v>9.6645325585754964</v>
      </c>
      <c r="CE79" s="63">
        <f t="shared" ref="CE79" si="359">+BB$1*(BB79-BB67)/$BE67</f>
        <v>3.189720538255592</v>
      </c>
      <c r="CF79" s="63">
        <f t="shared" ref="CF79" si="360">+BC$1*(BC79-BC67)/$BE67</f>
        <v>10.369888542215051</v>
      </c>
      <c r="CG79" s="63">
        <f t="shared" ref="CG79" si="361">+BD$1*(BD79-BD67)/$BE67</f>
        <v>4.8051725487621972</v>
      </c>
      <c r="CH79" s="63">
        <f t="shared" ref="CH79" si="362">+SUM(BV79:CG79)</f>
        <v>103.40255280468452</v>
      </c>
      <c r="CI79" s="55">
        <f t="shared" ref="CI79" si="363">(H79/H67-1)*100</f>
        <v>108.23748920257788</v>
      </c>
      <c r="CK79" s="63">
        <f t="shared" ref="CK79" si="364">+BG79/$BS79*$BT79</f>
        <v>43.492589110967906</v>
      </c>
      <c r="CL79" s="63">
        <f t="shared" ref="CL79" si="365">+BH79/$BS79*$BT79</f>
        <v>2.0848018216155619</v>
      </c>
      <c r="CM79" s="63">
        <f t="shared" ref="CM79" si="366">+BI79/$BS79*$BT79</f>
        <v>10.863736472191153</v>
      </c>
      <c r="CN79" s="63">
        <f t="shared" ref="CN79" si="367">+BJ79/$BS79*$BT79</f>
        <v>11.110572653362425</v>
      </c>
      <c r="CO79" s="63">
        <f t="shared" ref="CO79" si="368">+BK79/$BS79*$BT79</f>
        <v>4.623940516833791</v>
      </c>
      <c r="CP79" s="63">
        <f t="shared" ref="CP79" si="369">+BL79/$BS79*$BT79</f>
        <v>4.6161834776717576</v>
      </c>
      <c r="CQ79" s="63">
        <f t="shared" ref="CQ79" si="370">+BM79/$BS79*$BT79</f>
        <v>10.846384213575741</v>
      </c>
      <c r="CR79" s="63">
        <f t="shared" ref="CR79" si="371">+BN79/$BS79*$BT79</f>
        <v>3.4397770006931441</v>
      </c>
      <c r="CS79" s="63">
        <f t="shared" ref="CS79" si="372">+BO79/$BS79*$BT79</f>
        <v>7.7849225687036556</v>
      </c>
      <c r="CT79" s="63">
        <f t="shared" ref="CT79" si="373">+BP79/$BS79*$BT79</f>
        <v>1.3322021120893224</v>
      </c>
      <c r="CU79" s="63">
        <f t="shared" ref="CU79" si="374">+BQ79/$BS79*$BT79</f>
        <v>5.8379100331558034</v>
      </c>
      <c r="CV79" s="63">
        <f t="shared" ref="CV79" si="375">+BR79/$BS79*$BT79</f>
        <v>3.5730943780683391</v>
      </c>
      <c r="CW79" s="63">
        <f t="shared" ref="CW79" si="376">+SUM(CK79:CV79)</f>
        <v>109.60611435892858</v>
      </c>
      <c r="CX79" s="63"/>
      <c r="CY79" s="63"/>
      <c r="CZ79" s="63">
        <f t="shared" ref="CZ79" si="377">+BV79/$CH79*$CI79</f>
        <v>20.497416261360232</v>
      </c>
      <c r="DA79" s="63">
        <f t="shared" ref="DA79" si="378">+BW79/$CH79*$CI79</f>
        <v>1.7475200778845339</v>
      </c>
      <c r="DB79" s="63">
        <f t="shared" ref="DB79" si="379">+BX79/$CH79*$CI79</f>
        <v>8.5735913238304136</v>
      </c>
      <c r="DC79" s="63">
        <f t="shared" ref="DC79" si="380">+BY79/$CH79*$CI79</f>
        <v>11.449352773671057</v>
      </c>
      <c r="DD79" s="63">
        <f t="shared" ref="DD79" si="381">+BZ79/$CH79*$CI79</f>
        <v>8.1003664756784008</v>
      </c>
      <c r="DE79" s="63">
        <f t="shared" ref="DE79" si="382">+CA79/$CH79*$CI79</f>
        <v>8.8454844504568015</v>
      </c>
      <c r="DF79" s="63">
        <f t="shared" ref="DF79" si="383">+CB79/$CH79*$CI79</f>
        <v>16.542979349189622</v>
      </c>
      <c r="DG79" s="63">
        <f t="shared" ref="DG79" si="384">+CC79/$CH79*$CI79</f>
        <v>3.1408588321487692</v>
      </c>
      <c r="DH79" s="63">
        <f t="shared" ref="DH79" si="385">+CD79/$CH79*$CI79</f>
        <v>10.116430495025332</v>
      </c>
      <c r="DI79" s="63">
        <f t="shared" ref="DI79" si="386">+CE79/$CH79*$CI79</f>
        <v>3.3388667199620583</v>
      </c>
      <c r="DJ79" s="63">
        <f t="shared" ref="DJ79" si="387">+CF79/$CH79*$CI79</f>
        <v>10.854767785472781</v>
      </c>
      <c r="DK79" s="63">
        <f t="shared" ref="DK79" si="388">+CG79/$CH79*$CI79</f>
        <v>5.0298546578978609</v>
      </c>
      <c r="DL79" s="63">
        <f t="shared" ref="DL79" si="389">+SUM(CZ79:DK79)</f>
        <v>108.23748920257785</v>
      </c>
      <c r="DM79" s="63">
        <f t="shared" ref="DM79" si="390">+(H79/H67-1)*100</f>
        <v>108.23748920257788</v>
      </c>
      <c r="DN79" s="63"/>
      <c r="DO79" s="61">
        <f t="shared" ref="DO79" si="391">+A79</f>
        <v>45017</v>
      </c>
      <c r="DP79" s="63">
        <f t="shared" ref="DP79" si="392">+CK79-CZ79</f>
        <v>22.995172849607673</v>
      </c>
      <c r="DQ79" s="63">
        <f t="shared" ref="DQ79" si="393">+CL79-DA79</f>
        <v>0.33728174373102804</v>
      </c>
      <c r="DR79" s="63">
        <f t="shared" ref="DR79" si="394">+CM79-DB79</f>
        <v>2.2901451483607396</v>
      </c>
      <c r="DS79" s="63">
        <f t="shared" ref="DS79" si="395">+CN79-DC79</f>
        <v>-0.33878012030863225</v>
      </c>
      <c r="DT79" s="63">
        <f t="shared" ref="DT79" si="396">+CO79-DD79</f>
        <v>-3.4764259588446098</v>
      </c>
      <c r="DU79" s="63">
        <f t="shared" ref="DU79" si="397">+CP79-DE79</f>
        <v>-4.2293009727850439</v>
      </c>
      <c r="DV79" s="63">
        <f t="shared" ref="DV79" si="398">+CQ79-DF79</f>
        <v>-5.6965951356138813</v>
      </c>
      <c r="DW79" s="63">
        <f t="shared" ref="DW79" si="399">+CR79-DG79</f>
        <v>0.29891816854437492</v>
      </c>
      <c r="DX79" s="63">
        <f t="shared" ref="DX79" si="400">+CS79-DH79</f>
        <v>-2.3315079263216765</v>
      </c>
      <c r="DY79" s="63">
        <f t="shared" ref="DY79" si="401">+CT79-DI79</f>
        <v>-2.0066646078727359</v>
      </c>
      <c r="DZ79" s="63">
        <f t="shared" ref="DZ79" si="402">+CU79-DJ79</f>
        <v>-5.0168577523169775</v>
      </c>
      <c r="EA79" s="63">
        <f t="shared" ref="EA79" si="403">+CV79-DK79</f>
        <v>-1.4567602798295218</v>
      </c>
      <c r="EB79" s="63">
        <f t="shared" ref="EB79" si="404">+CW79-DL79</f>
        <v>1.3686251563507312</v>
      </c>
      <c r="EC79" s="63"/>
      <c r="ED79" s="81">
        <f>+'Infla Interanual PondENGHO'!CI80</f>
        <v>1.3686251563507223E-2</v>
      </c>
      <c r="EE79" s="55">
        <f t="shared" ref="EE79" si="405">+ED79*100</f>
        <v>1.3686251563507223</v>
      </c>
    </row>
    <row r="80" spans="1:148" x14ac:dyDescent="0.2">
      <c r="A80" s="61">
        <f>+'Indice PondENGHO'!A79</f>
        <v>45047</v>
      </c>
      <c r="B80" s="55">
        <f>+'Indice PondENGHO'!B79</f>
        <v>5</v>
      </c>
      <c r="C80" s="55">
        <f>+'Indice PondENGHO'!C79</f>
        <v>2023</v>
      </c>
      <c r="D80" s="62">
        <f>+'Indice PondENGHO'!BL79</f>
        <v>1642.9007568359375</v>
      </c>
      <c r="E80" s="62">
        <f>+'Indice PondENGHO'!BM79</f>
        <v>1622.9169921875</v>
      </c>
      <c r="F80" s="62">
        <f>+'Indice PondENGHO'!BN79</f>
        <v>1619.552978515625</v>
      </c>
      <c r="G80" s="62">
        <f>+'Indice PondENGHO'!BO79</f>
        <v>1610.3929443359375</v>
      </c>
      <c r="H80" s="62">
        <f>+'Indice PondENGHO'!BP79</f>
        <v>1594.340576171875</v>
      </c>
      <c r="I80" s="62">
        <f>+'Indice PondENGHO'!CD79</f>
        <v>1612.7413330078125</v>
      </c>
      <c r="K80" s="63">
        <f t="shared" ref="K80" si="406">100*D$1*(D80-D68)/$I68</f>
        <v>14.215688740286389</v>
      </c>
      <c r="L80" s="63">
        <f t="shared" ref="L80" si="407">100*E$1*(E80-E68)/$I68</f>
        <v>17.82836204817977</v>
      </c>
      <c r="M80" s="63">
        <f t="shared" ref="M80" si="408">100*F$1*(F80-F68)/$I68</f>
        <v>20.255190491606434</v>
      </c>
      <c r="N80" s="63">
        <f t="shared" ref="N80" si="409">100*G$1*(G80-G68)/$I68</f>
        <v>25.349600572604373</v>
      </c>
      <c r="O80" s="63">
        <f t="shared" ref="O80" si="410">100*H$1*(H80-H68)/$I68</f>
        <v>36.444459585710355</v>
      </c>
      <c r="P80" s="63">
        <f t="shared" ref="P80" si="411">+SUM(K80:O80)</f>
        <v>114.09330143838733</v>
      </c>
      <c r="Q80" s="63">
        <f t="shared" ref="Q80" si="412">100*(I80/I68-1)</f>
        <v>114.09353231121951</v>
      </c>
      <c r="S80" s="62">
        <f>+'Indice PondENGHO'!D79</f>
        <v>1768.3399658203125</v>
      </c>
      <c r="T80" s="62">
        <f>+'Indice PondENGHO'!P79</f>
        <v>1764.78369140625</v>
      </c>
      <c r="U80" s="62">
        <f>+'Indice PondENGHO'!AB79</f>
        <v>1762.073974609375</v>
      </c>
      <c r="V80" s="62">
        <f>+'Indice PondENGHO'!AN79</f>
        <v>1758.5367431640625</v>
      </c>
      <c r="W80" s="62">
        <f>+'Indice PondENGHO'!AZ79</f>
        <v>1753.5513916015625</v>
      </c>
      <c r="Y80" s="63">
        <f t="shared" ref="Y80" si="413">+S$1*(S80-S68)/D68</f>
        <v>42.762690706198349</v>
      </c>
      <c r="Z80" s="63">
        <f t="shared" ref="Z80" si="414">+T$1*(T80-T68)/E68</f>
        <v>34.762601782848172</v>
      </c>
      <c r="AA80" s="63">
        <f t="shared" ref="AA80" si="415">+U$1*(U80-U68)/F68</f>
        <v>31.932845641749193</v>
      </c>
      <c r="AB80" s="63">
        <f t="shared" ref="AB80" si="416">+V$1*(V80-V68)/G68</f>
        <v>26.609937824672009</v>
      </c>
      <c r="AC80" s="63">
        <f t="shared" ref="AC80" si="417">+W$1*(W80-W68)/H68</f>
        <v>20.027693046717019</v>
      </c>
      <c r="AE80" s="62">
        <f>+'Indice PondENGHO'!D79</f>
        <v>1768.3399658203125</v>
      </c>
      <c r="AF80" s="62">
        <f>+'Indice PondENGHO'!E79</f>
        <v>1330.560302734375</v>
      </c>
      <c r="AG80" s="62">
        <f>+'Indice PondENGHO'!F79</f>
        <v>1872.033203125</v>
      </c>
      <c r="AH80" s="62">
        <f>+'Indice PondENGHO'!G79</f>
        <v>1251.8009033203125</v>
      </c>
      <c r="AI80" s="62">
        <f>+'Indice PondENGHO'!H79</f>
        <v>1611.525390625</v>
      </c>
      <c r="AJ80" s="62">
        <f>+'Indice PondENGHO'!I79</f>
        <v>1705.6007080078125</v>
      </c>
      <c r="AK80" s="62">
        <f>+'Indice PondENGHO'!J79</f>
        <v>1612.5914306640625</v>
      </c>
      <c r="AL80" s="62">
        <f>+'Indice PondENGHO'!K79</f>
        <v>1136.51025390625</v>
      </c>
      <c r="AM80" s="62">
        <f>+'Indice PondENGHO'!L79</f>
        <v>1473.6500244140625</v>
      </c>
      <c r="AN80" s="62">
        <f>+'Indice PondENGHO'!M79</f>
        <v>1212.0345458984375</v>
      </c>
      <c r="AO80" s="62">
        <f>+'Indice PondENGHO'!N79</f>
        <v>1797.5316162109375</v>
      </c>
      <c r="AP80" s="62">
        <f>+'Indice PondENGHO'!O79</f>
        <v>1383.97412109375</v>
      </c>
      <c r="AQ80" s="62">
        <f t="shared" ref="AQ80" si="418">+D80</f>
        <v>1642.9007568359375</v>
      </c>
      <c r="AR80" s="62"/>
      <c r="AS80" s="62">
        <f>+'Indice PondENGHO'!AZ79</f>
        <v>1753.5513916015625</v>
      </c>
      <c r="AT80" s="62">
        <f>+'Indice PondENGHO'!BA79</f>
        <v>1313.6953125</v>
      </c>
      <c r="AU80" s="62">
        <f>+'Indice PondENGHO'!BB79</f>
        <v>1922.658935546875</v>
      </c>
      <c r="AV80" s="62">
        <f>+'Indice PondENGHO'!BC79</f>
        <v>1214.3626708984375</v>
      </c>
      <c r="AW80" s="62">
        <f>+'Indice PondENGHO'!BD79</f>
        <v>1619.2388916015625</v>
      </c>
      <c r="AX80" s="62">
        <f>+'Indice PondENGHO'!BE79</f>
        <v>1643.23681640625</v>
      </c>
      <c r="AY80" s="62">
        <f>+'Indice PondENGHO'!BF79</f>
        <v>1598.9503173828125</v>
      </c>
      <c r="AZ80" s="62">
        <f>+'Indice PondENGHO'!BG79</f>
        <v>1117.771484375</v>
      </c>
      <c r="BA80" s="62">
        <f>+'Indice PondENGHO'!BH79</f>
        <v>1487.146728515625</v>
      </c>
      <c r="BB80" s="62">
        <f>+'Indice PondENGHO'!BI79</f>
        <v>1267.5025634765625</v>
      </c>
      <c r="BC80" s="62">
        <f>+'Indice PondENGHO'!BJ79</f>
        <v>1764.159423828125</v>
      </c>
      <c r="BD80" s="62">
        <f>+'Indice PondENGHO'!BK79</f>
        <v>1377.488525390625</v>
      </c>
      <c r="BE80" s="62">
        <f t="shared" ref="BE80" si="419">+H80</f>
        <v>1594.340576171875</v>
      </c>
      <c r="BG80" s="63">
        <f t="shared" ref="BG80" si="420">+AE$1*(AE80-AE68)/$AQ68</f>
        <v>42.762690706198349</v>
      </c>
      <c r="BH80" s="63">
        <f t="shared" ref="BH80" si="421">+AF$1*(AF80-AF68)/$AQ68</f>
        <v>2.1087591721228187</v>
      </c>
      <c r="BI80" s="63">
        <f t="shared" ref="BI80" si="422">+AG$1*(AG80-AG68)/$AQ68</f>
        <v>10.80785189331292</v>
      </c>
      <c r="BJ80" s="63">
        <f t="shared" ref="BJ80" si="423">+AH$1*(AH80-AH68)/$AQ68</f>
        <v>12.085647371002814</v>
      </c>
      <c r="BK80" s="63">
        <f t="shared" ref="BK80" si="424">+AI$1*(AI80-AI68)/$AQ68</f>
        <v>4.7077941743383871</v>
      </c>
      <c r="BL80" s="63">
        <f t="shared" ref="BL80" si="425">+AJ$1*(AJ80-AJ68)/$AQ68</f>
        <v>4.7194097142895641</v>
      </c>
      <c r="BM80" s="63">
        <f t="shared" ref="BM80" si="426">+AK$1*(AK80-AK68)/$AQ68</f>
        <v>10.735579903305648</v>
      </c>
      <c r="BN80" s="63">
        <f t="shared" ref="BN80" si="427">+AL$1*(AL80-AL68)/$AQ68</f>
        <v>3.4853728486604041</v>
      </c>
      <c r="BO80" s="63">
        <f t="shared" ref="BO80" si="428">+AM$1*(AM80-AM68)/$AQ68</f>
        <v>7.7794616973317714</v>
      </c>
      <c r="BP80" s="63">
        <f t="shared" ref="BP80" si="429">+AN$1*(AN80-AN68)/$AQ68</f>
        <v>1.3026549527144884</v>
      </c>
      <c r="BQ80" s="63">
        <f t="shared" ref="BQ80" si="430">+AO$1*(AO80-AO68)/$AQ68</f>
        <v>5.9141568018513846</v>
      </c>
      <c r="BR80" s="63">
        <f t="shared" ref="BR80" si="431">+AP$1*(AP80-AP68)/$AQ68</f>
        <v>3.5584040877593912</v>
      </c>
      <c r="BS80" s="63">
        <f t="shared" ref="BS80" si="432">+SUM(BG80:BR80)</f>
        <v>109.96778332288795</v>
      </c>
      <c r="BT80" s="55">
        <f t="shared" ref="BT80" si="433">+(D80/D68-1)*100</f>
        <v>114.45162488979564</v>
      </c>
      <c r="BV80" s="63">
        <f t="shared" ref="BV80" si="434">+AS$1*(AS80-AS68)/$BE68</f>
        <v>20.027693046717019</v>
      </c>
      <c r="BW80" s="63">
        <f t="shared" ref="BW80" si="435">+AT$1*(AT80-AT68)/$BE68</f>
        <v>1.7690440198671324</v>
      </c>
      <c r="BX80" s="63">
        <f t="shared" ref="BX80" si="436">+AU$1*(AU80-AU68)/$BE68</f>
        <v>8.5537088714334057</v>
      </c>
      <c r="BY80" s="63">
        <f t="shared" ref="BY80" si="437">+AV$1*(AV80-AV68)/$BE68</f>
        <v>12.508072683012621</v>
      </c>
      <c r="BZ80" s="63">
        <f t="shared" ref="BZ80" si="438">+AW$1*(AW80-AW68)/$BE68</f>
        <v>8.223986395159482</v>
      </c>
      <c r="CA80" s="63">
        <f t="shared" ref="CA80" si="439">+AX$1*(AX80-AX68)/$BE68</f>
        <v>8.9246713350256375</v>
      </c>
      <c r="CB80" s="63">
        <f t="shared" ref="CB80" si="440">+AY$1*(AY80-AY68)/$BE68</f>
        <v>16.541382544711443</v>
      </c>
      <c r="CC80" s="63">
        <f t="shared" ref="CC80" si="441">+AZ$1*(AZ80-AZ68)/$BE68</f>
        <v>3.1815394769514338</v>
      </c>
      <c r="CD80" s="63">
        <f t="shared" ref="CD80" si="442">+BA$1*(BA80-BA68)/$BE68</f>
        <v>10.28629553161724</v>
      </c>
      <c r="CE80" s="63">
        <f t="shared" ref="CE80" si="443">+BB$1*(BB80-BB68)/$BE68</f>
        <v>3.2667978907710697</v>
      </c>
      <c r="CF80" s="63">
        <f t="shared" ref="CF80" si="444">+BC$1*(BC80-BC68)/$BE68</f>
        <v>11.069581330290525</v>
      </c>
      <c r="CG80" s="63">
        <f t="shared" ref="CG80" si="445">+BD$1*(BD80-BD68)/$BE68</f>
        <v>4.9819841798045283</v>
      </c>
      <c r="CH80" s="63">
        <f t="shared" ref="CH80" si="446">+SUM(BV80:CG80)</f>
        <v>109.33475730536153</v>
      </c>
      <c r="CI80" s="55">
        <f t="shared" ref="CI80" si="447">(H80/H68-1)*100</f>
        <v>114.04734026779275</v>
      </c>
      <c r="CK80" s="63">
        <f t="shared" ref="CK80" si="448">+BG80/$BS80*$BT80</f>
        <v>44.50630255602784</v>
      </c>
      <c r="CL80" s="63">
        <f t="shared" ref="CL80" si="449">+BH80/$BS80*$BT80</f>
        <v>2.1947420095034662</v>
      </c>
      <c r="CM80" s="63">
        <f t="shared" ref="CM80" si="450">+BI80/$BS80*$BT80</f>
        <v>11.248532737319096</v>
      </c>
      <c r="CN80" s="63">
        <f t="shared" ref="CN80" si="451">+BJ80/$BS80*$BT80</f>
        <v>12.578429224084072</v>
      </c>
      <c r="CO80" s="63">
        <f t="shared" ref="CO80" si="452">+BK80/$BS80*$BT80</f>
        <v>4.8997504234278493</v>
      </c>
      <c r="CP80" s="63">
        <f t="shared" ref="CP80" si="453">+BL80/$BS80*$BT80</f>
        <v>4.9118395770073224</v>
      </c>
      <c r="CQ80" s="63">
        <f t="shared" ref="CQ80" si="454">+BM80/$BS80*$BT80</f>
        <v>11.173313919221579</v>
      </c>
      <c r="CR80" s="63">
        <f t="shared" ref="CR80" si="455">+BN80/$BS80*$BT80</f>
        <v>3.6274859219876019</v>
      </c>
      <c r="CS80" s="63">
        <f t="shared" ref="CS80" si="456">+BO80/$BS80*$BT80</f>
        <v>8.096662541730371</v>
      </c>
      <c r="CT80" s="63">
        <f t="shared" ref="CT80" si="457">+BP80/$BS80*$BT80</f>
        <v>1.355769585453509</v>
      </c>
      <c r="CU80" s="63">
        <f t="shared" ref="CU80" si="458">+BQ80/$BS80*$BT80</f>
        <v>6.1553014471288865</v>
      </c>
      <c r="CV80" s="63">
        <f t="shared" ref="CV80" si="459">+BR80/$BS80*$BT80</f>
        <v>3.7034949469040348</v>
      </c>
      <c r="CW80" s="63">
        <f t="shared" ref="CW80" si="460">+SUM(CK80:CV80)</f>
        <v>114.45162488979564</v>
      </c>
      <c r="CX80" s="63"/>
      <c r="CY80" s="63"/>
      <c r="CZ80" s="63">
        <f t="shared" ref="CZ80" si="461">+BV80/$CH80*$CI80</f>
        <v>20.890933313169164</v>
      </c>
      <c r="DA80" s="63">
        <f t="shared" ref="DA80" si="462">+BW80/$CH80*$CI80</f>
        <v>1.8452939417884193</v>
      </c>
      <c r="DB80" s="63">
        <f t="shared" ref="DB80" si="463">+BX80/$CH80*$CI80</f>
        <v>8.922393667435939</v>
      </c>
      <c r="DC80" s="63">
        <f t="shared" ref="DC80" si="464">+BY80/$CH80*$CI80</f>
        <v>13.047199779203888</v>
      </c>
      <c r="DD80" s="63">
        <f t="shared" ref="DD80" si="465">+BZ80/$CH80*$CI80</f>
        <v>8.5784593836607712</v>
      </c>
      <c r="DE80" s="63">
        <f t="shared" ref="DE80" si="466">+CA80/$CH80*$CI80</f>
        <v>9.3093454781371037</v>
      </c>
      <c r="DF80" s="63">
        <f t="shared" ref="DF80" si="467">+CB80/$CH80*$CI80</f>
        <v>17.254354699920516</v>
      </c>
      <c r="DG80" s="63">
        <f t="shared" ref="DG80" si="468">+CC80/$CH80*$CI80</f>
        <v>3.318671246417102</v>
      </c>
      <c r="DH80" s="63">
        <f t="shared" ref="DH80" si="469">+CD80/$CH80*$CI80</f>
        <v>10.729658852335515</v>
      </c>
      <c r="DI80" s="63">
        <f t="shared" ref="DI80" si="470">+CE80/$CH80*$CI80</f>
        <v>3.4076044966590495</v>
      </c>
      <c r="DJ80" s="63">
        <f t="shared" ref="DJ80" si="471">+CF80/$CH80*$CI80</f>
        <v>11.54670609522395</v>
      </c>
      <c r="DK80" s="63">
        <f t="shared" ref="DK80" si="472">+CG80/$CH80*$CI80</f>
        <v>5.1967193138413359</v>
      </c>
      <c r="DL80" s="63">
        <f t="shared" ref="DL80" si="473">+SUM(CZ80:DK80)</f>
        <v>114.04734026779276</v>
      </c>
      <c r="DM80" s="63">
        <f t="shared" ref="DM80" si="474">+(H80/H68-1)*100</f>
        <v>114.04734026779275</v>
      </c>
      <c r="DN80" s="63"/>
      <c r="DO80" s="61">
        <f t="shared" ref="DO80" si="475">+A80</f>
        <v>45047</v>
      </c>
      <c r="DP80" s="63">
        <f t="shared" ref="DP80" si="476">+CK80-CZ80</f>
        <v>23.615369242858677</v>
      </c>
      <c r="DQ80" s="63">
        <f t="shared" ref="DQ80" si="477">+CL80-DA80</f>
        <v>0.34944806771504688</v>
      </c>
      <c r="DR80" s="63">
        <f t="shared" ref="DR80" si="478">+CM80-DB80</f>
        <v>2.3261390698831566</v>
      </c>
      <c r="DS80" s="63">
        <f t="shared" ref="DS80" si="479">+CN80-DC80</f>
        <v>-0.46877055511981602</v>
      </c>
      <c r="DT80" s="63">
        <f t="shared" ref="DT80" si="480">+CO80-DD80</f>
        <v>-3.6787089602329219</v>
      </c>
      <c r="DU80" s="63">
        <f t="shared" ref="DU80" si="481">+CP80-DE80</f>
        <v>-4.3975059011297812</v>
      </c>
      <c r="DV80" s="63">
        <f t="shared" ref="DV80" si="482">+CQ80-DF80</f>
        <v>-6.0810407806989364</v>
      </c>
      <c r="DW80" s="63">
        <f t="shared" ref="DW80" si="483">+CR80-DG80</f>
        <v>0.30881467557049991</v>
      </c>
      <c r="DX80" s="63">
        <f t="shared" ref="DX80" si="484">+CS80-DH80</f>
        <v>-2.6329963106051437</v>
      </c>
      <c r="DY80" s="63">
        <f t="shared" ref="DY80" si="485">+CT80-DI80</f>
        <v>-2.0518349112055407</v>
      </c>
      <c r="DZ80" s="63">
        <f t="shared" ref="DZ80" si="486">+CU80-DJ80</f>
        <v>-5.3914046480950635</v>
      </c>
      <c r="EA80" s="63">
        <f t="shared" ref="EA80" si="487">+CV80-DK80</f>
        <v>-1.4932243669373011</v>
      </c>
      <c r="EB80" s="63">
        <f t="shared" ref="EB80" si="488">+CW80-DL80</f>
        <v>0.4042846220028764</v>
      </c>
      <c r="EC80" s="63"/>
      <c r="ED80" s="81">
        <f>+'Infla Interanual PondENGHO'!CI81</f>
        <v>4.0428462200288173E-3</v>
      </c>
      <c r="EE80" s="55">
        <f t="shared" ref="EE80" si="489">+ED80*100</f>
        <v>0.40428462200288173</v>
      </c>
    </row>
    <row r="81" spans="1:135" x14ac:dyDescent="0.2">
      <c r="A81" s="61">
        <f>+'Indice PondENGHO'!A80</f>
        <v>45078</v>
      </c>
      <c r="B81" s="55">
        <f>+'Indice PondENGHO'!B80</f>
        <v>6</v>
      </c>
      <c r="C81" s="55">
        <f>+'Indice PondENGHO'!C80</f>
        <v>2023</v>
      </c>
      <c r="D81" s="62">
        <f>+'Indice PondENGHO'!BL80</f>
        <v>1741.2213134765625</v>
      </c>
      <c r="E81" s="62">
        <f>+'Indice PondENGHO'!BM80</f>
        <v>1720.67626953125</v>
      </c>
      <c r="F81" s="62">
        <f>+'Indice PondENGHO'!BN80</f>
        <v>1718.006103515625</v>
      </c>
      <c r="G81" s="62">
        <f>+'Indice PondENGHO'!BO80</f>
        <v>1710.0308837890625</v>
      </c>
      <c r="H81" s="62">
        <f>+'Indice PondENGHO'!BP80</f>
        <v>1695.9066162109375</v>
      </c>
      <c r="I81" s="62">
        <f>+'Indice PondENGHO'!CD80</f>
        <v>1712.3402099609375</v>
      </c>
      <c r="K81" s="63">
        <f t="shared" ref="K81" si="490">100*D$1*(D81-D69)/$I69</f>
        <v>14.353631206760275</v>
      </c>
      <c r="L81" s="63">
        <f t="shared" ref="L81" si="491">100*E$1*(E81-E69)/$I69</f>
        <v>18.0078349238131</v>
      </c>
      <c r="M81" s="63">
        <f t="shared" ref="M81" si="492">100*F$1*(F81-F69)/$I69</f>
        <v>20.472130708987091</v>
      </c>
      <c r="N81" s="63">
        <f t="shared" ref="N81" si="493">100*G$1*(G81-G69)/$I69</f>
        <v>25.66464512558559</v>
      </c>
      <c r="O81" s="63">
        <f t="shared" ref="O81" si="494">100*H$1*(H81-H69)/$I69</f>
        <v>36.988520118249156</v>
      </c>
      <c r="P81" s="63">
        <f t="shared" ref="P81" si="495">+SUM(K81:O81)</f>
        <v>115.48676208339522</v>
      </c>
      <c r="Q81" s="63">
        <f t="shared" ref="Q81" si="496">100*(I81/I69-1)</f>
        <v>115.48695897895294</v>
      </c>
      <c r="S81" s="62">
        <f>+'Indice PondENGHO'!D80</f>
        <v>1858.286376953125</v>
      </c>
      <c r="T81" s="62">
        <f>+'Indice PondENGHO'!P80</f>
        <v>1851.2628173828125</v>
      </c>
      <c r="U81" s="62">
        <f>+'Indice PondENGHO'!AB80</f>
        <v>1846.5247802734375</v>
      </c>
      <c r="V81" s="62">
        <f>+'Indice PondENGHO'!AN80</f>
        <v>1842.0093994140625</v>
      </c>
      <c r="W81" s="62">
        <f>+'Indice PondENGHO'!AZ80</f>
        <v>1834.900146484375</v>
      </c>
      <c r="Y81" s="63">
        <f t="shared" ref="Y81" si="497">+S$1*(S81-S69)/D69</f>
        <v>42.638970462882945</v>
      </c>
      <c r="Z81" s="63">
        <f t="shared" ref="Z81" si="498">+T$1*(T81-T69)/E69</f>
        <v>34.528687227466683</v>
      </c>
      <c r="AA81" s="63">
        <f t="shared" ref="AA81" si="499">+U$1*(U81-U69)/F69</f>
        <v>31.641528014004681</v>
      </c>
      <c r="AB81" s="63">
        <f t="shared" ref="AB81" si="500">+V$1*(V81-V69)/G69</f>
        <v>26.335893679555415</v>
      </c>
      <c r="AC81" s="63">
        <f t="shared" ref="AC81" si="501">+W$1*(W81-W69)/H69</f>
        <v>19.761921860159561</v>
      </c>
      <c r="AE81" s="62">
        <f>+'Indice PondENGHO'!D80</f>
        <v>1858.286376953125</v>
      </c>
      <c r="AF81" s="62">
        <f>+'Indice PondENGHO'!E80</f>
        <v>1390.5406494140625</v>
      </c>
      <c r="AG81" s="62">
        <f>+'Indice PondENGHO'!F80</f>
        <v>1956.805419921875</v>
      </c>
      <c r="AH81" s="62">
        <f>+'Indice PondENGHO'!G80</f>
        <v>1370.620849609375</v>
      </c>
      <c r="AI81" s="62">
        <f>+'Indice PondENGHO'!H80</f>
        <v>1731.0064697265625</v>
      </c>
      <c r="AJ81" s="62">
        <f>+'Indice PondENGHO'!I80</f>
        <v>1854.10009765625</v>
      </c>
      <c r="AK81" s="62">
        <f>+'Indice PondENGHO'!J80</f>
        <v>1714.979736328125</v>
      </c>
      <c r="AL81" s="62">
        <f>+'Indice PondENGHO'!K80</f>
        <v>1251.7613525390625</v>
      </c>
      <c r="AM81" s="62">
        <f>+'Indice PondENGHO'!L80</f>
        <v>1570.0162353515625</v>
      </c>
      <c r="AN81" s="62">
        <f>+'Indice PondENGHO'!M80</f>
        <v>1326.0108642578125</v>
      </c>
      <c r="AO81" s="62">
        <f>+'Indice PondENGHO'!N80</f>
        <v>1901.4285888671875</v>
      </c>
      <c r="AP81" s="62">
        <f>+'Indice PondENGHO'!O80</f>
        <v>1476.12158203125</v>
      </c>
      <c r="AQ81" s="62">
        <f t="shared" ref="AQ81" si="502">+D81</f>
        <v>1741.2213134765625</v>
      </c>
      <c r="AR81" s="62"/>
      <c r="AS81" s="62">
        <f>+'Indice PondENGHO'!AZ80</f>
        <v>1834.900146484375</v>
      </c>
      <c r="AT81" s="62">
        <f>+'Indice PondENGHO'!BA80</f>
        <v>1370.46923828125</v>
      </c>
      <c r="AU81" s="62">
        <f>+'Indice PondENGHO'!BB80</f>
        <v>2008.93798828125</v>
      </c>
      <c r="AV81" s="62">
        <f>+'Indice PondENGHO'!BC80</f>
        <v>1309.0806884765625</v>
      </c>
      <c r="AW81" s="62">
        <f>+'Indice PondENGHO'!BD80</f>
        <v>1741.762451171875</v>
      </c>
      <c r="AX81" s="62">
        <f>+'Indice PondENGHO'!BE80</f>
        <v>1783.6820068359375</v>
      </c>
      <c r="AY81" s="62">
        <f>+'Indice PondENGHO'!BF80</f>
        <v>1702.8878173828125</v>
      </c>
      <c r="AZ81" s="62">
        <f>+'Indice PondENGHO'!BG80</f>
        <v>1233.3953857421875</v>
      </c>
      <c r="BA81" s="62">
        <f>+'Indice PondENGHO'!BH80</f>
        <v>1582.1546630859375</v>
      </c>
      <c r="BB81" s="62">
        <f>+'Indice PondENGHO'!BI80</f>
        <v>1385.1190185546875</v>
      </c>
      <c r="BC81" s="62">
        <f>+'Indice PondENGHO'!BJ80</f>
        <v>1880.28369140625</v>
      </c>
      <c r="BD81" s="62">
        <f>+'Indice PondENGHO'!BK80</f>
        <v>1466.7852783203125</v>
      </c>
      <c r="BE81" s="62">
        <f t="shared" ref="BE81" si="503">+H81</f>
        <v>1695.9066162109375</v>
      </c>
      <c r="BG81" s="63">
        <f t="shared" ref="BG81" si="504">+AE$1*(AE81-AE69)/$AQ69</f>
        <v>42.638970462882945</v>
      </c>
      <c r="BH81" s="63">
        <f t="shared" ref="BH81" si="505">+AF$1*(AF81-AF69)/$AQ69</f>
        <v>2.0562897306192056</v>
      </c>
      <c r="BI81" s="63">
        <f t="shared" ref="BI81" si="506">+AG$1*(AG81-AG69)/$AQ69</f>
        <v>10.618181959182113</v>
      </c>
      <c r="BJ81" s="63">
        <f t="shared" ref="BJ81" si="507">+AH$1*(AH81-AH69)/$AQ69</f>
        <v>12.856298030614136</v>
      </c>
      <c r="BK81" s="63">
        <f t="shared" ref="BK81" si="508">+AI$1*(AI81-AI69)/$AQ69</f>
        <v>4.8706222177364937</v>
      </c>
      <c r="BL81" s="63">
        <f t="shared" ref="BL81" si="509">+AJ$1*(AJ81-AJ69)/$AQ69</f>
        <v>4.9280430575105223</v>
      </c>
      <c r="BM81" s="63">
        <f t="shared" ref="BM81" si="510">+AK$1*(AK81-AK69)/$AQ69</f>
        <v>10.971007320440318</v>
      </c>
      <c r="BN81" s="63">
        <f t="shared" ref="BN81" si="511">+AL$1*(AL81-AL69)/$AQ69</f>
        <v>4.0032652573738972</v>
      </c>
      <c r="BO81" s="63">
        <f t="shared" ref="BO81" si="512">+AM$1*(AM81-AM69)/$AQ69</f>
        <v>8.0271141575813925</v>
      </c>
      <c r="BP81" s="63">
        <f t="shared" ref="BP81" si="513">+AN$1*(AN81-AN69)/$AQ69</f>
        <v>1.4165666775323758</v>
      </c>
      <c r="BQ81" s="63">
        <f t="shared" ref="BQ81" si="514">+AO$1*(AO81-AO69)/$AQ69</f>
        <v>5.9139333781558543</v>
      </c>
      <c r="BR81" s="63">
        <f t="shared" ref="BR81" si="515">+AP$1*(AP81-AP69)/$AQ69</f>
        <v>3.6490741891057192</v>
      </c>
      <c r="BS81" s="63">
        <f t="shared" ref="BS81" si="516">+SUM(BG81:BR81)</f>
        <v>111.94936643873498</v>
      </c>
      <c r="BT81" s="55">
        <f t="shared" ref="BT81" si="517">+(D81/D69-1)*100</f>
        <v>115.68192065843684</v>
      </c>
      <c r="BV81" s="63">
        <f t="shared" ref="BV81" si="518">+AS$1*(AS81-AS69)/$BE69</f>
        <v>19.761921860159561</v>
      </c>
      <c r="BW81" s="63">
        <f t="shared" ref="BW81" si="519">+AT$1*(AT81-AT69)/$BE69</f>
        <v>1.7138335398313638</v>
      </c>
      <c r="BX81" s="63">
        <f t="shared" ref="BX81" si="520">+AU$1*(AU81-AU69)/$BE69</f>
        <v>8.3721769134393291</v>
      </c>
      <c r="BY81" s="63">
        <f t="shared" ref="BY81" si="521">+AV$1*(AV81-AV69)/$BE69</f>
        <v>12.878453047446571</v>
      </c>
      <c r="BZ81" s="63">
        <f t="shared" ref="BZ81" si="522">+AW$1*(AW81-AW69)/$BE69</f>
        <v>8.510681496871694</v>
      </c>
      <c r="CA81" s="63">
        <f t="shared" ref="CA81" si="523">+AX$1*(AX81-AX69)/$BE69</f>
        <v>9.2604672441357838</v>
      </c>
      <c r="CB81" s="63">
        <f t="shared" ref="CB81" si="524">+AY$1*(AY81-AY69)/$BE69</f>
        <v>16.988836564303273</v>
      </c>
      <c r="CC81" s="63">
        <f t="shared" ref="CC81" si="525">+AZ$1*(AZ81-AZ69)/$BE69</f>
        <v>3.6730623238640669</v>
      </c>
      <c r="CD81" s="63">
        <f t="shared" ref="CD81" si="526">+BA$1*(BA81-BA69)/$BE69</f>
        <v>10.538846998591348</v>
      </c>
      <c r="CE81" s="63">
        <f t="shared" ref="CE81" si="527">+BB$1*(BB81-BB69)/$BE69</f>
        <v>3.5213976171287196</v>
      </c>
      <c r="CF81" s="63">
        <f t="shared" ref="CF81" si="528">+BC$1*(BC81-BC69)/$BE69</f>
        <v>11.195885954551143</v>
      </c>
      <c r="CG81" s="63">
        <f t="shared" ref="CG81" si="529">+BD$1*(BD81-BD69)/$BE69</f>
        <v>5.0816712743080625</v>
      </c>
      <c r="CH81" s="63">
        <f t="shared" ref="CH81" si="530">+SUM(BV81:CG81)</f>
        <v>111.49723483463092</v>
      </c>
      <c r="CI81" s="55">
        <f t="shared" ref="CI81" si="531">(H81/H69-1)*100</f>
        <v>115.65094791164046</v>
      </c>
      <c r="CK81" s="63">
        <f t="shared" ref="CK81" si="532">+BG81/$BS81*$BT81</f>
        <v>44.060615570736893</v>
      </c>
      <c r="CL81" s="63">
        <f t="shared" ref="CL81" si="533">+BH81/$BS81*$BT81</f>
        <v>2.124849412153023</v>
      </c>
      <c r="CM81" s="63">
        <f t="shared" ref="CM81" si="534">+BI81/$BS81*$BT81</f>
        <v>10.972207543587691</v>
      </c>
      <c r="CN81" s="63">
        <f t="shared" ref="CN81" si="535">+BJ81/$BS81*$BT81</f>
        <v>13.284945650430497</v>
      </c>
      <c r="CO81" s="63">
        <f t="shared" ref="CO81" si="536">+BK81/$BS81*$BT81</f>
        <v>5.0330158255764719</v>
      </c>
      <c r="CP81" s="63">
        <f t="shared" ref="CP81" si="537">+BL81/$BS81*$BT81</f>
        <v>5.0923511594170181</v>
      </c>
      <c r="CQ81" s="63">
        <f t="shared" ref="CQ81" si="538">+BM81/$BS81*$BT81</f>
        <v>11.336796614037612</v>
      </c>
      <c r="CR81" s="63">
        <f t="shared" ref="CR81" si="539">+BN81/$BS81*$BT81</f>
        <v>4.1367399263634184</v>
      </c>
      <c r="CS81" s="63">
        <f t="shared" ref="CS81" si="540">+BO81/$BS81*$BT81</f>
        <v>8.2947497840617395</v>
      </c>
      <c r="CT81" s="63">
        <f t="shared" ref="CT81" si="541">+BP81/$BS81*$BT81</f>
        <v>1.4637970647861176</v>
      </c>
      <c r="CU81" s="63">
        <f t="shared" ref="CU81" si="542">+BQ81/$BS81*$BT81</f>
        <v>6.1111124930350034</v>
      </c>
      <c r="CV81" s="63">
        <f t="shared" ref="CV81" si="543">+BR81/$BS81*$BT81</f>
        <v>3.7707396142513407</v>
      </c>
      <c r="CW81" s="63">
        <f t="shared" ref="CW81" si="544">+SUM(CK81:CV81)</f>
        <v>115.68192065843684</v>
      </c>
      <c r="CX81" s="63"/>
      <c r="CY81" s="63"/>
      <c r="CZ81" s="63">
        <f t="shared" ref="CZ81" si="545">+BV81/$CH81*$CI81</f>
        <v>20.498131626967965</v>
      </c>
      <c r="DA81" s="63">
        <f t="shared" ref="DA81" si="546">+BW81/$CH81*$CI81</f>
        <v>1.7776806190595922</v>
      </c>
      <c r="DB81" s="63">
        <f t="shared" ref="DB81" si="547">+BX81/$CH81*$CI81</f>
        <v>8.684073623523382</v>
      </c>
      <c r="DC81" s="63">
        <f t="shared" ref="DC81" si="548">+BY81/$CH81*$CI81</f>
        <v>13.358226370203605</v>
      </c>
      <c r="DD81" s="63">
        <f t="shared" ref="DD81" si="549">+BZ81/$CH81*$CI81</f>
        <v>8.8277380506082093</v>
      </c>
      <c r="DE81" s="63">
        <f t="shared" ref="DE81" si="550">+CA81/$CH81*$CI81</f>
        <v>9.6054562830858146</v>
      </c>
      <c r="DF81" s="63">
        <f t="shared" ref="DF81" si="551">+CB81/$CH81*$CI81</f>
        <v>17.621737933606166</v>
      </c>
      <c r="DG81" s="63">
        <f t="shared" ref="DG81" si="552">+CC81/$CH81*$CI81</f>
        <v>3.8098984259425959</v>
      </c>
      <c r="DH81" s="63">
        <f t="shared" ref="DH81" si="553">+CD81/$CH81*$CI81</f>
        <v>10.931460740623407</v>
      </c>
      <c r="DI81" s="63">
        <f t="shared" ref="DI81" si="554">+CE81/$CH81*$CI81</f>
        <v>3.6525836089007302</v>
      </c>
      <c r="DJ81" s="63">
        <f t="shared" ref="DJ81" si="555">+CF81/$CH81*$CI81</f>
        <v>11.612976996917356</v>
      </c>
      <c r="DK81" s="63">
        <f t="shared" ref="DK81" si="556">+CG81/$CH81*$CI81</f>
        <v>5.2709836322016326</v>
      </c>
      <c r="DL81" s="63">
        <f t="shared" ref="DL81" si="557">+SUM(CZ81:DK81)</f>
        <v>115.65094791164044</v>
      </c>
      <c r="DM81" s="63">
        <f t="shared" ref="DM81" si="558">+(H81/H69-1)*100</f>
        <v>115.65094791164046</v>
      </c>
      <c r="DN81" s="63"/>
      <c r="DO81" s="61">
        <f t="shared" ref="DO81" si="559">+A81</f>
        <v>45078</v>
      </c>
      <c r="DP81" s="63">
        <f t="shared" ref="DP81" si="560">+CK81-CZ81</f>
        <v>23.562483943768928</v>
      </c>
      <c r="DQ81" s="63">
        <f t="shared" ref="DQ81" si="561">+CL81-DA81</f>
        <v>0.34716879309343085</v>
      </c>
      <c r="DR81" s="63">
        <f t="shared" ref="DR81" si="562">+CM81-DB81</f>
        <v>2.2881339200643094</v>
      </c>
      <c r="DS81" s="63">
        <f t="shared" ref="DS81" si="563">+CN81-DC81</f>
        <v>-7.328071977310735E-2</v>
      </c>
      <c r="DT81" s="63">
        <f t="shared" ref="DT81" si="564">+CO81-DD81</f>
        <v>-3.7947222250317374</v>
      </c>
      <c r="DU81" s="63">
        <f t="shared" ref="DU81" si="565">+CP81-DE81</f>
        <v>-4.5131051236687965</v>
      </c>
      <c r="DV81" s="63">
        <f t="shared" ref="DV81" si="566">+CQ81-DF81</f>
        <v>-6.2849413195685546</v>
      </c>
      <c r="DW81" s="63">
        <f t="shared" ref="DW81" si="567">+CR81-DG81</f>
        <v>0.32684150042082249</v>
      </c>
      <c r="DX81" s="63">
        <f t="shared" ref="DX81" si="568">+CS81-DH81</f>
        <v>-2.636710956561668</v>
      </c>
      <c r="DY81" s="63">
        <f t="shared" ref="DY81" si="569">+CT81-DI81</f>
        <v>-2.1887865441146124</v>
      </c>
      <c r="DZ81" s="63">
        <f t="shared" ref="DZ81" si="570">+CU81-DJ81</f>
        <v>-5.5018645038823522</v>
      </c>
      <c r="EA81" s="63">
        <f t="shared" ref="EA81" si="571">+CV81-DK81</f>
        <v>-1.5002440179502918</v>
      </c>
      <c r="EB81" s="63">
        <f t="shared" ref="EB81" si="572">+CW81-DL81</f>
        <v>3.0972746796393835E-2</v>
      </c>
      <c r="EC81" s="63"/>
      <c r="ED81" s="81">
        <f>+'Infla Interanual PondENGHO'!CI82</f>
        <v>3.0972746796376072E-4</v>
      </c>
      <c r="EE81" s="55">
        <f t="shared" ref="EE81" si="573">+ED81*100</f>
        <v>3.0972746796376072E-2</v>
      </c>
    </row>
    <row r="82" spans="1:135" x14ac:dyDescent="0.2">
      <c r="A82" s="61">
        <f>+'Indice PondENGHO'!A81</f>
        <v>45108</v>
      </c>
      <c r="B82" s="55">
        <f>+'Indice PondENGHO'!B81</f>
        <v>7</v>
      </c>
      <c r="C82" s="55">
        <f>+'Indice PondENGHO'!C81</f>
        <v>2023</v>
      </c>
      <c r="D82" s="62">
        <f>+'Indice PondENGHO'!BL81</f>
        <v>1852.4698486328125</v>
      </c>
      <c r="E82" s="62">
        <f>+'Indice PondENGHO'!BM81</f>
        <v>1831.5667724609375</v>
      </c>
      <c r="F82" s="62">
        <f>+'Indice PondENGHO'!BN81</f>
        <v>1830.0093994140625</v>
      </c>
      <c r="G82" s="62">
        <f>+'Indice PondENGHO'!BO81</f>
        <v>1821.8330078125</v>
      </c>
      <c r="H82" s="62">
        <f>+'Indice PondENGHO'!BP81</f>
        <v>1808.1875</v>
      </c>
      <c r="I82" s="62">
        <f>+'Indice PondENGHO'!CD81</f>
        <v>1824.123291015625</v>
      </c>
      <c r="K82" s="63">
        <f t="shared" ref="K82" si="574">100*D$1*(D82-D70)/$I70</f>
        <v>14.075526734673666</v>
      </c>
      <c r="L82" s="63">
        <f t="shared" ref="L82" si="575">100*E$1*(E82-E70)/$I70</f>
        <v>17.671715398387221</v>
      </c>
      <c r="M82" s="63">
        <f t="shared" ref="M82" si="576">100*F$1*(F82-F70)/$I70</f>
        <v>20.103913721441703</v>
      </c>
      <c r="N82" s="63">
        <f t="shared" ref="N82" si="577">100*G$1*(G82-G70)/$I70</f>
        <v>25.197574783961425</v>
      </c>
      <c r="O82" s="63">
        <f t="shared" ref="O82" si="578">100*H$1*(H82-H70)/$I70</f>
        <v>36.315304184794741</v>
      </c>
      <c r="P82" s="63">
        <f t="shared" ref="P82" si="579">+SUM(K82:O82)</f>
        <v>113.36403482325876</v>
      </c>
      <c r="Q82" s="63">
        <f t="shared" ref="Q82" si="580">100*(I82/I70-1)</f>
        <v>113.36420308354822</v>
      </c>
      <c r="S82" s="62">
        <f>+'Indice PondENGHO'!D81</f>
        <v>1973.9244384765625</v>
      </c>
      <c r="T82" s="62">
        <f>+'Indice PondENGHO'!P81</f>
        <v>1967.359130859375</v>
      </c>
      <c r="U82" s="62">
        <f>+'Indice PondENGHO'!AB81</f>
        <v>1962.82177734375</v>
      </c>
      <c r="V82" s="62">
        <f>+'Indice PondENGHO'!AN81</f>
        <v>1958.565673828125</v>
      </c>
      <c r="W82" s="62">
        <f>+'Indice PondENGHO'!AZ81</f>
        <v>1951.801513671875</v>
      </c>
      <c r="Y82" s="63">
        <f t="shared" ref="Y82" si="581">+S$1*(S82-S70)/D70</f>
        <v>42.029834837942545</v>
      </c>
      <c r="Z82" s="63">
        <f t="shared" ref="Z82" si="582">+T$1*(T82-T70)/E70</f>
        <v>34.061660066645061</v>
      </c>
      <c r="AA82" s="63">
        <f t="shared" ref="AA82" si="583">+U$1*(U82-U70)/F70</f>
        <v>31.207143079140824</v>
      </c>
      <c r="AB82" s="63">
        <f t="shared" ref="AB82" si="584">+V$1*(V82-V70)/G70</f>
        <v>25.97038638239226</v>
      </c>
      <c r="AC82" s="63">
        <f t="shared" ref="AC82" si="585">+W$1*(W82-W70)/H70</f>
        <v>19.47140985097527</v>
      </c>
      <c r="AE82" s="62">
        <f>+'Indice PondENGHO'!D81</f>
        <v>1973.9244384765625</v>
      </c>
      <c r="AF82" s="62">
        <f>+'Indice PondENGHO'!E81</f>
        <v>1524.4166259765625</v>
      </c>
      <c r="AG82" s="62">
        <f>+'Indice PondENGHO'!F81</f>
        <v>2032.177001953125</v>
      </c>
      <c r="AH82" s="62">
        <f>+'Indice PondENGHO'!G81</f>
        <v>1429.326904296875</v>
      </c>
      <c r="AI82" s="62">
        <f>+'Indice PondENGHO'!H81</f>
        <v>1829.0052490234375</v>
      </c>
      <c r="AJ82" s="62">
        <f>+'Indice PondENGHO'!I81</f>
        <v>2025.5242919921875</v>
      </c>
      <c r="AK82" s="62">
        <f>+'Indice PondENGHO'!J81</f>
        <v>1811.275634765625</v>
      </c>
      <c r="AL82" s="62">
        <f>+'Indice PondENGHO'!K81</f>
        <v>1406.7725830078125</v>
      </c>
      <c r="AM82" s="62">
        <f>+'Indice PondENGHO'!L81</f>
        <v>1727.0413818359375</v>
      </c>
      <c r="AN82" s="62">
        <f>+'Indice PondENGHO'!M81</f>
        <v>1408.753173828125</v>
      </c>
      <c r="AO82" s="62">
        <f>+'Indice PondENGHO'!N81</f>
        <v>2041.5625</v>
      </c>
      <c r="AP82" s="62">
        <f>+'Indice PondENGHO'!O81</f>
        <v>1568.563232421875</v>
      </c>
      <c r="AQ82" s="62">
        <f t="shared" ref="AQ82" si="586">+D82</f>
        <v>1852.4698486328125</v>
      </c>
      <c r="AR82" s="62"/>
      <c r="AS82" s="62">
        <f>+'Indice PondENGHO'!AZ81</f>
        <v>1951.801513671875</v>
      </c>
      <c r="AT82" s="62">
        <f>+'Indice PondENGHO'!BA81</f>
        <v>1502.7186279296875</v>
      </c>
      <c r="AU82" s="62">
        <f>+'Indice PondENGHO'!BB81</f>
        <v>2086.52001953125</v>
      </c>
      <c r="AV82" s="62">
        <f>+'Indice PondENGHO'!BC81</f>
        <v>1360.8436279296875</v>
      </c>
      <c r="AW82" s="62">
        <f>+'Indice PondENGHO'!BD81</f>
        <v>1837.1634521484375</v>
      </c>
      <c r="AX82" s="62">
        <f>+'Indice PondENGHO'!BE81</f>
        <v>1941.17626953125</v>
      </c>
      <c r="AY82" s="62">
        <f>+'Indice PondENGHO'!BF81</f>
        <v>1795.3118896484375</v>
      </c>
      <c r="AZ82" s="62">
        <f>+'Indice PondENGHO'!BG81</f>
        <v>1389.983154296875</v>
      </c>
      <c r="BA82" s="62">
        <f>+'Indice PondENGHO'!BH81</f>
        <v>1744.5810546875</v>
      </c>
      <c r="BB82" s="62">
        <f>+'Indice PondENGHO'!BI81</f>
        <v>1469.07666015625</v>
      </c>
      <c r="BC82" s="62">
        <f>+'Indice PondENGHO'!BJ81</f>
        <v>2017.8343505859375</v>
      </c>
      <c r="BD82" s="62">
        <f>+'Indice PondENGHO'!BK81</f>
        <v>1561.8385009765625</v>
      </c>
      <c r="BE82" s="62">
        <f t="shared" ref="BE82" si="587">+H82</f>
        <v>1808.1875</v>
      </c>
      <c r="BG82" s="63">
        <f t="shared" ref="BG82" si="588">+AE$1*(AE82-AE70)/$AQ70</f>
        <v>42.029834837942545</v>
      </c>
      <c r="BH82" s="63">
        <f t="shared" ref="BH82" si="589">+AF$1*(AF82-AF70)/$AQ70</f>
        <v>2.1431182539429834</v>
      </c>
      <c r="BI82" s="63">
        <f t="shared" ref="BI82" si="590">+AG$1*(AG82-AG70)/$AQ70</f>
        <v>9.7866457695629094</v>
      </c>
      <c r="BJ82" s="63">
        <f t="shared" ref="BJ82" si="591">+AH$1*(AH82-AH70)/$AQ70</f>
        <v>12.442907357639145</v>
      </c>
      <c r="BK82" s="63">
        <f t="shared" ref="BK82" si="592">+AI$1*(AI82-AI70)/$AQ70</f>
        <v>4.6418267941516183</v>
      </c>
      <c r="BL82" s="63">
        <f t="shared" ref="BL82" si="593">+AJ$1*(AJ82-AJ70)/$AQ70</f>
        <v>5.1193722900245664</v>
      </c>
      <c r="BM82" s="63">
        <f t="shared" ref="BM82" si="594">+AK$1*(AK82-AK70)/$AQ70</f>
        <v>10.784498216031142</v>
      </c>
      <c r="BN82" s="63">
        <f t="shared" ref="BN82" si="595">+AL$1*(AL82-AL70)/$AQ70</f>
        <v>4.4024756582967042</v>
      </c>
      <c r="BO82" s="63">
        <f t="shared" ref="BO82" si="596">+AM$1*(AM82-AM70)/$AQ70</f>
        <v>8.0879773041884189</v>
      </c>
      <c r="BP82" s="63">
        <f t="shared" ref="BP82" si="597">+AN$1*(AN82-AN70)/$AQ70</f>
        <v>1.4024800490186722</v>
      </c>
      <c r="BQ82" s="63">
        <f t="shared" ref="BQ82" si="598">+AO$1*(AO82-AO70)/$AQ70</f>
        <v>5.8385333304053662</v>
      </c>
      <c r="BR82" s="63">
        <f t="shared" ref="BR82" si="599">+AP$1*(AP82-AP70)/$AQ70</f>
        <v>3.5556498740249727</v>
      </c>
      <c r="BS82" s="63">
        <f t="shared" ref="BS82" si="600">+SUM(BG82:BR82)</f>
        <v>110.23531973522906</v>
      </c>
      <c r="BT82" s="55">
        <f t="shared" ref="BT82" si="601">+(D82/D70-1)*100</f>
        <v>113.62454983517947</v>
      </c>
      <c r="BV82" s="63">
        <f t="shared" ref="BV82" si="602">+AS$1*(AS82-AS70)/$BE70</f>
        <v>19.47140985097527</v>
      </c>
      <c r="BW82" s="63">
        <f t="shared" ref="BW82" si="603">+AT$1*(AT82-AT70)/$BE70</f>
        <v>1.7816016609155081</v>
      </c>
      <c r="BX82" s="63">
        <f t="shared" ref="BX82" si="604">+AU$1*(AU82-AU70)/$BE70</f>
        <v>7.7055658975513248</v>
      </c>
      <c r="BY82" s="63">
        <f t="shared" ref="BY82" si="605">+AV$1*(AV82-AV70)/$BE70</f>
        <v>12.353879330767823</v>
      </c>
      <c r="BZ82" s="63">
        <f t="shared" ref="BZ82" si="606">+AW$1*(AW82-AW70)/$BE70</f>
        <v>8.0621234541037161</v>
      </c>
      <c r="CA82" s="63">
        <f t="shared" ref="CA82" si="607">+AX$1*(AX82-AX70)/$BE70</f>
        <v>9.5108540045359362</v>
      </c>
      <c r="CB82" s="63">
        <f t="shared" ref="CB82" si="608">+AY$1*(AY82-AY70)/$BE70</f>
        <v>16.605460884548222</v>
      </c>
      <c r="CC82" s="63">
        <f t="shared" ref="CC82" si="609">+AZ$1*(AZ82-AZ70)/$BE70</f>
        <v>4.0620542619987337</v>
      </c>
      <c r="CD82" s="63">
        <f t="shared" ref="CD82" si="610">+BA$1*(BA82-BA70)/$BE70</f>
        <v>10.619232772043349</v>
      </c>
      <c r="CE82" s="63">
        <f t="shared" ref="CE82" si="611">+BB$1*(BB82-BB70)/$BE70</f>
        <v>3.4469122315755945</v>
      </c>
      <c r="CF82" s="63">
        <f t="shared" ref="CF82" si="612">+BC$1*(BC82-BC70)/$BE70</f>
        <v>10.928989710508286</v>
      </c>
      <c r="CG82" s="63">
        <f t="shared" ref="CG82" si="613">+BD$1*(BD82-BD70)/$BE70</f>
        <v>4.9571998043764216</v>
      </c>
      <c r="CH82" s="63">
        <f t="shared" ref="CH82" si="614">+SUM(BV82:CG82)</f>
        <v>109.50528386390017</v>
      </c>
      <c r="CI82" s="55">
        <f t="shared" ref="CI82" si="615">(H82/H70-1)*100</f>
        <v>113.35763913745316</v>
      </c>
      <c r="CK82" s="63">
        <f t="shared" ref="CK82" si="616">+BG82/$BS82*$BT82</f>
        <v>43.322059341584783</v>
      </c>
      <c r="CL82" s="63">
        <f t="shared" ref="CL82" si="617">+BH82/$BS82*$BT82</f>
        <v>2.2090093033041391</v>
      </c>
      <c r="CM82" s="63">
        <f t="shared" ref="CM82" si="618">+BI82/$BS82*$BT82</f>
        <v>10.087540206113944</v>
      </c>
      <c r="CN82" s="63">
        <f t="shared" ref="CN82" si="619">+BJ82/$BS82*$BT82</f>
        <v>12.825469645739695</v>
      </c>
      <c r="CO82" s="63">
        <f t="shared" ref="CO82" si="620">+BK82/$BS82*$BT82</f>
        <v>4.7845416620114092</v>
      </c>
      <c r="CP82" s="63">
        <f t="shared" ref="CP82" si="621">+BL82/$BS82*$BT82</f>
        <v>5.2767694899408681</v>
      </c>
      <c r="CQ82" s="63">
        <f t="shared" ref="CQ82" si="622">+BM82/$BS82*$BT82</f>
        <v>11.11607203515214</v>
      </c>
      <c r="CR82" s="63">
        <f t="shared" ref="CR82" si="623">+BN82/$BS82*$BT82</f>
        <v>4.5378315773545568</v>
      </c>
      <c r="CS82" s="63">
        <f t="shared" ref="CS82" si="624">+BO82/$BS82*$BT82</f>
        <v>8.3366454823450322</v>
      </c>
      <c r="CT82" s="63">
        <f t="shared" ref="CT82" si="625">+BP82/$BS82*$BT82</f>
        <v>1.4455998731197941</v>
      </c>
      <c r="CU82" s="63">
        <f t="shared" ref="CU82" si="626">+BQ82/$BS82*$BT82</f>
        <v>6.0180414313525228</v>
      </c>
      <c r="CV82" s="63">
        <f t="shared" ref="CV82" si="627">+BR82/$BS82*$BT82</f>
        <v>3.6649697871605729</v>
      </c>
      <c r="CW82" s="63">
        <f t="shared" ref="CW82" si="628">+SUM(CK82:CV82)</f>
        <v>113.62454983517945</v>
      </c>
      <c r="CX82" s="63"/>
      <c r="CY82" s="63"/>
      <c r="CZ82" s="63">
        <f t="shared" ref="CZ82" si="629">+BV82/$CH82*$CI82</f>
        <v>20.156406828072232</v>
      </c>
      <c r="DA82" s="63">
        <f t="shared" ref="DA82" si="630">+BW82/$CH82*$CI82</f>
        <v>1.8442777465948881</v>
      </c>
      <c r="DB82" s="63">
        <f t="shared" ref="DB82" si="631">+BX82/$CH82*$CI82</f>
        <v>7.9766448480249457</v>
      </c>
      <c r="DC82" s="63">
        <f t="shared" ref="DC82" si="632">+BY82/$CH82*$CI82</f>
        <v>12.788484223878463</v>
      </c>
      <c r="DD82" s="63">
        <f t="shared" ref="DD82" si="633">+BZ82/$CH82*$CI82</f>
        <v>8.3457459671785426</v>
      </c>
      <c r="DE82" s="63">
        <f t="shared" ref="DE82" si="634">+CA82/$CH82*$CI82</f>
        <v>9.845442321076936</v>
      </c>
      <c r="DF82" s="63">
        <f t="shared" ref="DF82" si="635">+CB82/$CH82*$CI82</f>
        <v>17.189634839915282</v>
      </c>
      <c r="DG82" s="63">
        <f t="shared" ref="DG82" si="636">+CC82/$CH82*$CI82</f>
        <v>4.2049558244212202</v>
      </c>
      <c r="DH82" s="63">
        <f t="shared" ref="DH82" si="637">+CD82/$CH82*$CI82</f>
        <v>10.992813442555214</v>
      </c>
      <c r="DI82" s="63">
        <f t="shared" ref="DI82" si="638">+CE82/$CH82*$CI82</f>
        <v>3.5681733255086336</v>
      </c>
      <c r="DJ82" s="63">
        <f t="shared" ref="DJ82" si="639">+CF82/$CH82*$CI82</f>
        <v>11.313467515234224</v>
      </c>
      <c r="DK82" s="63">
        <f t="shared" ref="DK82" si="640">+CG82/$CH82*$CI82</f>
        <v>5.1315922549925963</v>
      </c>
      <c r="DL82" s="63">
        <f t="shared" ref="DL82" si="641">+SUM(CZ82:DK82)</f>
        <v>113.35763913745319</v>
      </c>
      <c r="DM82" s="63">
        <f t="shared" ref="DM82" si="642">+(H82/H70-1)*100</f>
        <v>113.35763913745316</v>
      </c>
      <c r="DN82" s="63"/>
      <c r="DO82" s="61">
        <f t="shared" ref="DO82" si="643">+A82</f>
        <v>45108</v>
      </c>
      <c r="DP82" s="63">
        <f t="shared" ref="DP82" si="644">+CK82-CZ82</f>
        <v>23.165652513512551</v>
      </c>
      <c r="DQ82" s="63">
        <f t="shared" ref="DQ82" si="645">+CL82-DA82</f>
        <v>0.36473155670925106</v>
      </c>
      <c r="DR82" s="63">
        <f t="shared" ref="DR82" si="646">+CM82-DB82</f>
        <v>2.1108953580889986</v>
      </c>
      <c r="DS82" s="63">
        <f t="shared" ref="DS82" si="647">+CN82-DC82</f>
        <v>3.6985421861231771E-2</v>
      </c>
      <c r="DT82" s="63">
        <f t="shared" ref="DT82" si="648">+CO82-DD82</f>
        <v>-3.5612043051671334</v>
      </c>
      <c r="DU82" s="63">
        <f t="shared" ref="DU82" si="649">+CP82-DE82</f>
        <v>-4.5686728311360678</v>
      </c>
      <c r="DV82" s="63">
        <f t="shared" ref="DV82" si="650">+CQ82-DF82</f>
        <v>-6.0735628047631423</v>
      </c>
      <c r="DW82" s="63">
        <f t="shared" ref="DW82" si="651">+CR82-DG82</f>
        <v>0.3328757529333366</v>
      </c>
      <c r="DX82" s="63">
        <f t="shared" ref="DX82" si="652">+CS82-DH82</f>
        <v>-2.6561679602101815</v>
      </c>
      <c r="DY82" s="63">
        <f t="shared" ref="DY82" si="653">+CT82-DI82</f>
        <v>-2.1225734523888393</v>
      </c>
      <c r="DZ82" s="63">
        <f t="shared" ref="DZ82" si="654">+CU82-DJ82</f>
        <v>-5.2954260838817016</v>
      </c>
      <c r="EA82" s="63">
        <f t="shared" ref="EA82" si="655">+CV82-DK82</f>
        <v>-1.4666224678320234</v>
      </c>
      <c r="EB82" s="63">
        <f t="shared" ref="EB82" si="656">+CW82-DL82</f>
        <v>0.26691069772626008</v>
      </c>
      <c r="EC82" s="63"/>
      <c r="ED82" s="81">
        <f>+'Infla Interanual PondENGHO'!CI83</f>
        <v>2.6691069772630804E-3</v>
      </c>
      <c r="EE82" s="55">
        <f t="shared" ref="EE82" si="657">+ED82*100</f>
        <v>0.26691069772630804</v>
      </c>
    </row>
    <row r="83" spans="1:135" x14ac:dyDescent="0.2">
      <c r="A83" s="61">
        <f>+'Indice PondENGHO'!A82</f>
        <v>45139</v>
      </c>
      <c r="B83" s="55">
        <f>+'Indice PondENGHO'!B82</f>
        <v>8</v>
      </c>
      <c r="C83" s="55">
        <f>+'Indice PondENGHO'!C82</f>
        <v>2023</v>
      </c>
      <c r="D83" s="62">
        <f>+'Indice PondENGHO'!BL82</f>
        <v>2091.270751953125</v>
      </c>
      <c r="E83" s="62">
        <f>+'Indice PondENGHO'!BM82</f>
        <v>2060.047607421875</v>
      </c>
      <c r="F83" s="62">
        <f>+'Indice PondENGHO'!BN82</f>
        <v>2056.40283203125</v>
      </c>
      <c r="G83" s="62">
        <f>+'Indice PondENGHO'!BO82</f>
        <v>2044.2288818359375</v>
      </c>
      <c r="H83" s="62">
        <f>+'Indice PondENGHO'!BP82</f>
        <v>2026.5914306640625</v>
      </c>
      <c r="I83" s="62">
        <f>+'Indice PondENGHO'!CD82</f>
        <v>2048.884765625</v>
      </c>
      <c r="K83" s="63">
        <f t="shared" ref="K83" si="658">100*D$1*(D83-D71)/$I71</f>
        <v>15.552899488133297</v>
      </c>
      <c r="L83" s="63">
        <f t="shared" ref="L83" si="659">100*E$1*(E83-E71)/$I71</f>
        <v>19.411789738266961</v>
      </c>
      <c r="M83" s="63">
        <f t="shared" ref="M83" si="660">100*F$1*(F83-F71)/$I71</f>
        <v>22.057311329398008</v>
      </c>
      <c r="N83" s="63">
        <f t="shared" ref="N83" si="661">100*G$1*(G83-G71)/$I71</f>
        <v>27.583345831777169</v>
      </c>
      <c r="O83" s="63">
        <f t="shared" ref="O83" si="662">100*H$1*(H83-H71)/$I71</f>
        <v>39.689490996863526</v>
      </c>
      <c r="P83" s="63">
        <f t="shared" ref="P83" si="663">+SUM(K83:O83)</f>
        <v>124.29483738443896</v>
      </c>
      <c r="Q83" s="63">
        <f t="shared" ref="Q83" si="664">100*(I83/I71-1)</f>
        <v>124.29509490985549</v>
      </c>
      <c r="S83" s="62">
        <f>+'Indice PondENGHO'!D82</f>
        <v>2286.740966796875</v>
      </c>
      <c r="T83" s="62">
        <f>+'Indice PondENGHO'!P82</f>
        <v>2274.438720703125</v>
      </c>
      <c r="U83" s="62">
        <f>+'Indice PondENGHO'!AB82</f>
        <v>2265.87353515625</v>
      </c>
      <c r="V83" s="62">
        <f>+'Indice PondENGHO'!AN82</f>
        <v>2258.4775390625</v>
      </c>
      <c r="W83" s="62">
        <f>+'Indice PondENGHO'!AZ82</f>
        <v>2247.792236328125</v>
      </c>
      <c r="Y83" s="63">
        <f t="shared" ref="Y83" si="665">+S$1*(S83-S71)/D71</f>
        <v>48.536131361776604</v>
      </c>
      <c r="Z83" s="63">
        <f t="shared" ref="Z83" si="666">+T$1*(T83-T71)/E71</f>
        <v>39.223029073030375</v>
      </c>
      <c r="AA83" s="63">
        <f t="shared" ref="AA83" si="667">+U$1*(U83-U71)/F71</f>
        <v>35.861231673893549</v>
      </c>
      <c r="AB83" s="63">
        <f t="shared" ref="AB83" si="668">+V$1*(V83-V71)/G71</f>
        <v>29.795850786100171</v>
      </c>
      <c r="AC83" s="63">
        <f t="shared" ref="AC83" si="669">+W$1*(W83-W71)/H71</f>
        <v>22.303972262901986</v>
      </c>
      <c r="AE83" s="62">
        <f>+'Indice PondENGHO'!D82</f>
        <v>2286.740966796875</v>
      </c>
      <c r="AF83" s="62">
        <f>+'Indice PondENGHO'!E82</f>
        <v>1663.822998046875</v>
      </c>
      <c r="AG83" s="62">
        <f>+'Indice PondENGHO'!F82</f>
        <v>2217.576416015625</v>
      </c>
      <c r="AH83" s="62">
        <f>+'Indice PondENGHO'!G82</f>
        <v>1548.423828125</v>
      </c>
      <c r="AI83" s="62">
        <f>+'Indice PondENGHO'!H82</f>
        <v>2086.200927734375</v>
      </c>
      <c r="AJ83" s="62">
        <f>+'Indice PondENGHO'!I82</f>
        <v>2332.509033203125</v>
      </c>
      <c r="AK83" s="62">
        <f>+'Indice PondENGHO'!J82</f>
        <v>2005.028564453125</v>
      </c>
      <c r="AL83" s="62">
        <f>+'Indice PondENGHO'!K82</f>
        <v>1480.570068359375</v>
      </c>
      <c r="AM83" s="62">
        <f>+'Indice PondENGHO'!L82</f>
        <v>1920.395751953125</v>
      </c>
      <c r="AN83" s="62">
        <f>+'Indice PondENGHO'!M82</f>
        <v>1532.8931884765625</v>
      </c>
      <c r="AO83" s="62">
        <f>+'Indice PondENGHO'!N82</f>
        <v>2304.096923828125</v>
      </c>
      <c r="AP83" s="62">
        <f>+'Indice PondENGHO'!O82</f>
        <v>1715.9898681640625</v>
      </c>
      <c r="AQ83" s="62">
        <f t="shared" ref="AQ83" si="670">+D83</f>
        <v>2091.270751953125</v>
      </c>
      <c r="AR83" s="62"/>
      <c r="AS83" s="62">
        <f>+'Indice PondENGHO'!AZ82</f>
        <v>2247.792236328125</v>
      </c>
      <c r="AT83" s="62">
        <f>+'Indice PondENGHO'!BA82</f>
        <v>1631.0438232421875</v>
      </c>
      <c r="AU83" s="62">
        <f>+'Indice PondENGHO'!BB82</f>
        <v>2272.425537109375</v>
      </c>
      <c r="AV83" s="62">
        <f>+'Indice PondENGHO'!BC82</f>
        <v>1490.9464111328125</v>
      </c>
      <c r="AW83" s="62">
        <f>+'Indice PondENGHO'!BD82</f>
        <v>2089.82373046875</v>
      </c>
      <c r="AX83" s="62">
        <f>+'Indice PondENGHO'!BE82</f>
        <v>2239.162109375</v>
      </c>
      <c r="AY83" s="62">
        <f>+'Indice PondENGHO'!BF82</f>
        <v>1983.57861328125</v>
      </c>
      <c r="AZ83" s="62">
        <f>+'Indice PondENGHO'!BG82</f>
        <v>1459.0572509765625</v>
      </c>
      <c r="BA83" s="62">
        <f>+'Indice PondENGHO'!BH82</f>
        <v>1939.99462890625</v>
      </c>
      <c r="BB83" s="62">
        <f>+'Indice PondENGHO'!BI82</f>
        <v>1608.031005859375</v>
      </c>
      <c r="BC83" s="62">
        <f>+'Indice PondENGHO'!BJ82</f>
        <v>2267.8974609375</v>
      </c>
      <c r="BD83" s="62">
        <f>+'Indice PondENGHO'!BK82</f>
        <v>1704.4625244140625</v>
      </c>
      <c r="BE83" s="62">
        <f t="shared" ref="BE83" si="671">+H83</f>
        <v>2026.5914306640625</v>
      </c>
      <c r="BG83" s="63">
        <f t="shared" ref="BG83" si="672">+AE$1*(AE83-AE71)/$AQ71</f>
        <v>48.536131361776604</v>
      </c>
      <c r="BH83" s="63">
        <f t="shared" ref="BH83" si="673">+AF$1*(AF83-AF71)/$AQ71</f>
        <v>2.2174178288854898</v>
      </c>
      <c r="BI83" s="63">
        <f t="shared" ref="BI83" si="674">+AG$1*(AG83-AG71)/$AQ71</f>
        <v>9.9261424295698681</v>
      </c>
      <c r="BJ83" s="63">
        <f t="shared" ref="BJ83" si="675">+AH$1*(AH83-AH71)/$AQ71</f>
        <v>12.84136573154124</v>
      </c>
      <c r="BK83" s="63">
        <f t="shared" ref="BK83" si="676">+AI$1*(AI83-AI71)/$AQ71</f>
        <v>5.1695596968506372</v>
      </c>
      <c r="BL83" s="63">
        <f t="shared" ref="BL83" si="677">+AJ$1*(AJ83-AJ71)/$AQ71</f>
        <v>5.9283719449200971</v>
      </c>
      <c r="BM83" s="63">
        <f t="shared" ref="BM83" si="678">+AK$1*(AK83-AK71)/$AQ71</f>
        <v>11.572917981885558</v>
      </c>
      <c r="BN83" s="63">
        <f t="shared" ref="BN83" si="679">+AL$1*(AL83-AL71)/$AQ71</f>
        <v>4.3498312645972987</v>
      </c>
      <c r="BO83" s="63">
        <f t="shared" ref="BO83" si="680">+AM$1*(AM83-AM71)/$AQ71</f>
        <v>8.8344040424605925</v>
      </c>
      <c r="BP83" s="63">
        <f t="shared" ref="BP83" si="681">+AN$1*(AN83-AN71)/$AQ71</f>
        <v>1.4711928409797421</v>
      </c>
      <c r="BQ83" s="63">
        <f t="shared" ref="BQ83" si="682">+AO$1*(AO83-AO71)/$AQ71</f>
        <v>6.4117144193334346</v>
      </c>
      <c r="BR83" s="63">
        <f t="shared" ref="BR83" si="683">+AP$1*(AP83-AP71)/$AQ71</f>
        <v>3.6624562886572143</v>
      </c>
      <c r="BS83" s="63">
        <f t="shared" ref="BS83" si="684">+SUM(BG83:BR83)</f>
        <v>120.92150583145778</v>
      </c>
      <c r="BT83" s="55">
        <f t="shared" ref="BT83" si="685">+(D83/D71-1)*100</f>
        <v>125.35452675876924</v>
      </c>
      <c r="BV83" s="63">
        <f t="shared" ref="BV83" si="686">+AS$1*(AS83-AS71)/$BE71</f>
        <v>22.303972262901986</v>
      </c>
      <c r="BW83" s="63">
        <f t="shared" ref="BW83" si="687">+AT$1*(AT83-AT71)/$BE71</f>
        <v>1.8281037076674409</v>
      </c>
      <c r="BX83" s="63">
        <f t="shared" ref="BX83" si="688">+AU$1*(AU83-AU71)/$BE71</f>
        <v>7.8170823127643443</v>
      </c>
      <c r="BY83" s="63">
        <f t="shared" ref="BY83" si="689">+AV$1*(AV83-AV71)/$BE71</f>
        <v>13.128788660231967</v>
      </c>
      <c r="BZ83" s="63">
        <f t="shared" ref="BZ83" si="690">+AW$1*(AW83-AW71)/$BE71</f>
        <v>8.9661003769065779</v>
      </c>
      <c r="CA83" s="63">
        <f t="shared" ref="CA83" si="691">+AX$1*(AX83-AX71)/$BE71</f>
        <v>11.058457064972636</v>
      </c>
      <c r="CB83" s="63">
        <f t="shared" ref="CB83" si="692">+AY$1*(AY83-AY71)/$BE71</f>
        <v>17.755012165270362</v>
      </c>
      <c r="CC83" s="63">
        <f t="shared" ref="CC83" si="693">+AZ$1*(AZ83-AZ71)/$BE71</f>
        <v>4.0069764995079744</v>
      </c>
      <c r="CD83" s="63">
        <f t="shared" ref="CD83" si="694">+BA$1*(BA83-BA71)/$BE71</f>
        <v>11.653721003290228</v>
      </c>
      <c r="CE83" s="63">
        <f t="shared" ref="CE83" si="695">+BB$1*(BB83-BB71)/$BE71</f>
        <v>3.6682945708214265</v>
      </c>
      <c r="CF83" s="63">
        <f t="shared" ref="CF83" si="696">+BC$1*(BC83-BC71)/$BE71</f>
        <v>11.971161588913899</v>
      </c>
      <c r="CG83" s="63">
        <f t="shared" ref="CG83" si="697">+BD$1*(BD83-BD71)/$BE71</f>
        <v>5.0955094855496226</v>
      </c>
      <c r="CH83" s="63">
        <f t="shared" ref="CH83" si="698">+SUM(BV83:CG83)</f>
        <v>119.25317969879846</v>
      </c>
      <c r="CI83" s="55">
        <f t="shared" ref="CI83" si="699">(H83/H71-1)*100</f>
        <v>123.99818284715928</v>
      </c>
      <c r="CK83" s="63">
        <f t="shared" ref="CK83" si="700">+BG83/$BS83*$BT83</f>
        <v>50.315481400283311</v>
      </c>
      <c r="CL83" s="63">
        <f t="shared" ref="CL83" si="701">+BH83/$BS83*$BT83</f>
        <v>2.2987090729239483</v>
      </c>
      <c r="CM83" s="63">
        <f t="shared" ref="CM83" si="702">+BI83/$BS83*$BT83</f>
        <v>10.29003797333765</v>
      </c>
      <c r="CN83" s="63">
        <f t="shared" ref="CN83" si="703">+BJ83/$BS83*$BT83</f>
        <v>13.312134290299737</v>
      </c>
      <c r="CO83" s="63">
        <f t="shared" ref="CO83" si="704">+BK83/$BS83*$BT83</f>
        <v>5.3590774022707679</v>
      </c>
      <c r="CP83" s="63">
        <f t="shared" ref="CP83" si="705">+BL83/$BS83*$BT83</f>
        <v>6.1457079490990987</v>
      </c>
      <c r="CQ83" s="63">
        <f t="shared" ref="CQ83" si="706">+BM83/$BS83*$BT83</f>
        <v>11.99718484203585</v>
      </c>
      <c r="CR83" s="63">
        <f t="shared" ref="CR83" si="707">+BN83/$BS83*$BT83</f>
        <v>4.509297464539519</v>
      </c>
      <c r="CS83" s="63">
        <f t="shared" ref="CS83" si="708">+BO83/$BS83*$BT83</f>
        <v>9.1582761091477121</v>
      </c>
      <c r="CT83" s="63">
        <f t="shared" ref="CT83" si="709">+BP83/$BS83*$BT83</f>
        <v>1.5251272392270168</v>
      </c>
      <c r="CU83" s="63">
        <f t="shared" ref="CU83" si="710">+BQ83/$BS83*$BT83</f>
        <v>6.6467699126091011</v>
      </c>
      <c r="CV83" s="63">
        <f t="shared" ref="CV83" si="711">+BR83/$BS83*$BT83</f>
        <v>3.7967231029955215</v>
      </c>
      <c r="CW83" s="63">
        <f t="shared" ref="CW83" si="712">+SUM(CK83:CV83)</f>
        <v>125.35452675876923</v>
      </c>
      <c r="CX83" s="63"/>
      <c r="CY83" s="63"/>
      <c r="CZ83" s="63">
        <f t="shared" ref="CZ83" si="713">+BV83/$CH83*$CI83</f>
        <v>23.191432193745982</v>
      </c>
      <c r="DA83" s="63">
        <f t="shared" ref="DA83" si="714">+BW83/$CH83*$CI83</f>
        <v>1.9008427144622384</v>
      </c>
      <c r="DB83" s="63">
        <f t="shared" ref="DB83" si="715">+BX83/$CH83*$CI83</f>
        <v>8.1281187168145088</v>
      </c>
      <c r="DC83" s="63">
        <f t="shared" ref="DC83" si="716">+BY83/$CH83*$CI83</f>
        <v>13.651174257700378</v>
      </c>
      <c r="DD83" s="63">
        <f t="shared" ref="DD83" si="717">+BZ83/$CH83*$CI83</f>
        <v>9.3228554305193718</v>
      </c>
      <c r="DE83" s="63">
        <f t="shared" ref="DE83" si="718">+CA83/$CH83*$CI83</f>
        <v>11.49846557226644</v>
      </c>
      <c r="DF83" s="63">
        <f t="shared" ref="DF83" si="719">+CB83/$CH83*$CI83</f>
        <v>18.461472058718734</v>
      </c>
      <c r="DG83" s="63">
        <f t="shared" ref="DG83" si="720">+CC83/$CH83*$CI83</f>
        <v>4.1664113770818485</v>
      </c>
      <c r="DH83" s="63">
        <f t="shared" ref="DH83" si="721">+CD83/$CH83*$CI83</f>
        <v>12.117414659009899</v>
      </c>
      <c r="DI83" s="63">
        <f t="shared" ref="DI83" si="722">+CE83/$CH83*$CI83</f>
        <v>3.814253524130895</v>
      </c>
      <c r="DJ83" s="63">
        <f t="shared" ref="DJ83" si="723">+CF83/$CH83*$CI83</f>
        <v>12.447485990262377</v>
      </c>
      <c r="DK83" s="63">
        <f t="shared" ref="DK83" si="724">+CG83/$CH83*$CI83</f>
        <v>5.2982563524466153</v>
      </c>
      <c r="DL83" s="63">
        <f t="shared" ref="DL83" si="725">+SUM(CZ83:DK83)</f>
        <v>123.99818284715927</v>
      </c>
      <c r="DM83" s="63">
        <f t="shared" ref="DM83" si="726">+(H83/H71-1)*100</f>
        <v>123.99818284715928</v>
      </c>
      <c r="DN83" s="63"/>
      <c r="DO83" s="61">
        <f t="shared" ref="DO83" si="727">+A83</f>
        <v>45139</v>
      </c>
      <c r="DP83" s="63">
        <f t="shared" ref="DP83" si="728">+CK83-CZ83</f>
        <v>27.124049206537329</v>
      </c>
      <c r="DQ83" s="63">
        <f t="shared" ref="DQ83" si="729">+CL83-DA83</f>
        <v>0.39786635846170992</v>
      </c>
      <c r="DR83" s="63">
        <f t="shared" ref="DR83" si="730">+CM83-DB83</f>
        <v>2.1619192565231415</v>
      </c>
      <c r="DS83" s="63">
        <f t="shared" ref="DS83" si="731">+CN83-DC83</f>
        <v>-0.33903996740064102</v>
      </c>
      <c r="DT83" s="63">
        <f t="shared" ref="DT83" si="732">+CO83-DD83</f>
        <v>-3.9637780282486039</v>
      </c>
      <c r="DU83" s="63">
        <f t="shared" ref="DU83" si="733">+CP83-DE83</f>
        <v>-5.3527576231673413</v>
      </c>
      <c r="DV83" s="63">
        <f t="shared" ref="DV83" si="734">+CQ83-DF83</f>
        <v>-6.4642872166828838</v>
      </c>
      <c r="DW83" s="63">
        <f t="shared" ref="DW83" si="735">+CR83-DG83</f>
        <v>0.34288608745767046</v>
      </c>
      <c r="DX83" s="63">
        <f t="shared" ref="DX83" si="736">+CS83-DH83</f>
        <v>-2.9591385498621872</v>
      </c>
      <c r="DY83" s="63">
        <f t="shared" ref="DY83" si="737">+CT83-DI83</f>
        <v>-2.2891262849038783</v>
      </c>
      <c r="DZ83" s="63">
        <f t="shared" ref="DZ83" si="738">+CU83-DJ83</f>
        <v>-5.8007160776532762</v>
      </c>
      <c r="EA83" s="63">
        <f t="shared" ref="EA83" si="739">+CV83-DK83</f>
        <v>-1.5015332494510938</v>
      </c>
      <c r="EB83" s="63">
        <f t="shared" ref="EB83" si="740">+CW83-DL83</f>
        <v>1.3563439116099545</v>
      </c>
      <c r="EC83" s="63"/>
      <c r="ED83" s="81">
        <f>+'Infla Interanual PondENGHO'!CI84</f>
        <v>1.3563439116099474E-2</v>
      </c>
      <c r="EE83" s="55">
        <f t="shared" ref="EE83" si="741">+ED83*100</f>
        <v>1.3563439116099474</v>
      </c>
    </row>
    <row r="84" spans="1:135" x14ac:dyDescent="0.2">
      <c r="A84" s="61">
        <f>+'Indice PondENGHO'!A83</f>
        <v>45170</v>
      </c>
      <c r="B84" s="55">
        <f>+'Indice PondENGHO'!B83</f>
        <v>9</v>
      </c>
      <c r="C84" s="55">
        <f>+'Indice PondENGHO'!C83</f>
        <v>2023</v>
      </c>
      <c r="D84" s="62">
        <f>+'Indice PondENGHO'!BL83</f>
        <v>2354.106201171875</v>
      </c>
      <c r="E84" s="62">
        <f>+'Indice PondENGHO'!BM83</f>
        <v>2314.300048828125</v>
      </c>
      <c r="F84" s="62">
        <f>+'Indice PondENGHO'!BN83</f>
        <v>2308.928466796875</v>
      </c>
      <c r="G84" s="62">
        <f>+'Indice PondENGHO'!BO83</f>
        <v>2292.43994140625</v>
      </c>
      <c r="H84" s="62">
        <f>+'Indice PondENGHO'!BP83</f>
        <v>2268.792724609375</v>
      </c>
      <c r="I84" s="62">
        <f>+'Indice PondENGHO'!CD83</f>
        <v>2298.641357421875</v>
      </c>
      <c r="K84" s="63">
        <f t="shared" ref="K84" si="742">100*D$1*(D84-D72)/$I72</f>
        <v>17.37770082593968</v>
      </c>
      <c r="L84" s="63">
        <f t="shared" ref="L84" si="743">100*E$1*(E84-E72)/$I72</f>
        <v>21.636345493755741</v>
      </c>
      <c r="M84" s="63">
        <f t="shared" ref="M84" si="744">100*F$1*(F84-F72)/$I72</f>
        <v>24.572628907013048</v>
      </c>
      <c r="N84" s="63">
        <f t="shared" ref="N84" si="745">100*G$1*(G84-G72)/$I72</f>
        <v>30.682443946317839</v>
      </c>
      <c r="O84" s="63">
        <f t="shared" ref="O84" si="746">100*H$1*(H84-H72)/$I72</f>
        <v>44.058437203218105</v>
      </c>
      <c r="P84" s="63">
        <f t="shared" ref="P84" si="747">+SUM(K84:O84)</f>
        <v>138.32755637624442</v>
      </c>
      <c r="Q84" s="63">
        <f t="shared" ref="Q84" si="748">100*(I84/I72-1)</f>
        <v>138.32791888092206</v>
      </c>
      <c r="S84" s="62">
        <f>+'Indice PondENGHO'!D83</f>
        <v>2602.03076171875</v>
      </c>
      <c r="T84" s="62">
        <f>+'Indice PondENGHO'!P83</f>
        <v>2586.603271484375</v>
      </c>
      <c r="U84" s="62">
        <f>+'Indice PondENGHO'!AB83</f>
        <v>2576.261474609375</v>
      </c>
      <c r="V84" s="62">
        <f>+'Indice PondENGHO'!AN83</f>
        <v>2567.5400390625</v>
      </c>
      <c r="W84" s="62">
        <f>+'Indice PondENGHO'!AZ83</f>
        <v>2552.226318359375</v>
      </c>
      <c r="Y84" s="63">
        <f t="shared" ref="Y84" si="749">+S$1*(S84-S72)/D72</f>
        <v>54.926113829666029</v>
      </c>
      <c r="Z84" s="63">
        <f t="shared" ref="Z84" si="750">+T$1*(T84-T72)/E72</f>
        <v>44.37382090189724</v>
      </c>
      <c r="AA84" s="63">
        <f t="shared" ref="AA84" si="751">+U$1*(U84-U72)/F72</f>
        <v>40.567118821563277</v>
      </c>
      <c r="AB84" s="63">
        <f t="shared" ref="AB84" si="752">+V$1*(V84-V72)/G72</f>
        <v>33.7105620555229</v>
      </c>
      <c r="AC84" s="63">
        <f t="shared" ref="AC84" si="753">+W$1*(W84-W72)/H72</f>
        <v>25.20627777690218</v>
      </c>
      <c r="AE84" s="62">
        <f>+'Indice PondENGHO'!D83</f>
        <v>2602.03076171875</v>
      </c>
      <c r="AF84" s="62">
        <f>+'Indice PondENGHO'!E83</f>
        <v>1823.368408203125</v>
      </c>
      <c r="AG84" s="62">
        <f>+'Indice PondENGHO'!F83</f>
        <v>2493.310546875</v>
      </c>
      <c r="AH84" s="62">
        <f>+'Indice PondENGHO'!G83</f>
        <v>1687.1995849609375</v>
      </c>
      <c r="AI84" s="62">
        <f>+'Indice PondENGHO'!H83</f>
        <v>2343.475341796875</v>
      </c>
      <c r="AJ84" s="62">
        <f>+'Indice PondENGHO'!I83</f>
        <v>2564.22119140625</v>
      </c>
      <c r="AK84" s="62">
        <f>+'Indice PondENGHO'!J83</f>
        <v>2229.331298828125</v>
      </c>
      <c r="AL84" s="62">
        <f>+'Indice PondENGHO'!K83</f>
        <v>1627.0426025390625</v>
      </c>
      <c r="AM84" s="62">
        <f>+'Indice PondENGHO'!L83</f>
        <v>2210.510009765625</v>
      </c>
      <c r="AN84" s="62">
        <f>+'Indice PondENGHO'!M83</f>
        <v>1687.810546875</v>
      </c>
      <c r="AO84" s="62">
        <f>+'Indice PondENGHO'!N83</f>
        <v>2603.175048828125</v>
      </c>
      <c r="AP84" s="62">
        <f>+'Indice PondENGHO'!O83</f>
        <v>1912.798583984375</v>
      </c>
      <c r="AQ84" s="62">
        <f t="shared" ref="AQ84" si="754">+D84</f>
        <v>2354.106201171875</v>
      </c>
      <c r="AR84" s="62"/>
      <c r="AS84" s="62">
        <f>+'Indice PondENGHO'!AZ83</f>
        <v>2552.226318359375</v>
      </c>
      <c r="AT84" s="62">
        <f>+'Indice PondENGHO'!BA83</f>
        <v>1785.5452880859375</v>
      </c>
      <c r="AU84" s="62">
        <f>+'Indice PondENGHO'!BB83</f>
        <v>2559.646240234375</v>
      </c>
      <c r="AV84" s="62">
        <f>+'Indice PondENGHO'!BC83</f>
        <v>1615.953125</v>
      </c>
      <c r="AW84" s="62">
        <f>+'Indice PondENGHO'!BD83</f>
        <v>2336.251953125</v>
      </c>
      <c r="AX84" s="62">
        <f>+'Indice PondENGHO'!BE83</f>
        <v>2443.998046875</v>
      </c>
      <c r="AY84" s="62">
        <f>+'Indice PondENGHO'!BF83</f>
        <v>2195.341552734375</v>
      </c>
      <c r="AZ84" s="62">
        <f>+'Indice PondENGHO'!BG83</f>
        <v>1598.711669921875</v>
      </c>
      <c r="BA84" s="62">
        <f>+'Indice PondENGHO'!BH83</f>
        <v>2235.00146484375</v>
      </c>
      <c r="BB84" s="62">
        <f>+'Indice PondENGHO'!BI83</f>
        <v>1791.4066162109375</v>
      </c>
      <c r="BC84" s="62">
        <f>+'Indice PondENGHO'!BJ83</f>
        <v>2574.455810546875</v>
      </c>
      <c r="BD84" s="62">
        <f>+'Indice PondENGHO'!BK83</f>
        <v>1904.8948974609375</v>
      </c>
      <c r="BE84" s="62">
        <f t="shared" ref="BE84" si="755">+H84</f>
        <v>2268.792724609375</v>
      </c>
      <c r="BG84" s="63">
        <f t="shared" ref="BG84" si="756">+AE$1*(AE84-AE72)/$AQ72</f>
        <v>54.926113829666029</v>
      </c>
      <c r="BH84" s="63">
        <f t="shared" ref="BH84" si="757">+AF$1*(AF84-AF72)/$AQ72</f>
        <v>2.331201846094789</v>
      </c>
      <c r="BI84" s="63">
        <f t="shared" ref="BI84" si="758">+AG$1*(AG84-AG72)/$AQ72</f>
        <v>10.939984668109721</v>
      </c>
      <c r="BJ84" s="63">
        <f t="shared" ref="BJ84" si="759">+AH$1*(AH84-AH72)/$AQ72</f>
        <v>13.762833533458085</v>
      </c>
      <c r="BK84" s="63">
        <f t="shared" ref="BK84" si="760">+AI$1*(AI84-AI72)/$AQ72</f>
        <v>5.7555147427060538</v>
      </c>
      <c r="BL84" s="63">
        <f t="shared" ref="BL84" si="761">+AJ$1*(AJ84-AJ72)/$AQ72</f>
        <v>6.3946817781877341</v>
      </c>
      <c r="BM84" s="63">
        <f t="shared" ref="BM84" si="762">+AK$1*(AK84-AK72)/$AQ72</f>
        <v>12.729207255835247</v>
      </c>
      <c r="BN84" s="63">
        <f t="shared" ref="BN84" si="763">+AL$1*(AL84-AL72)/$AQ72</f>
        <v>4.7651646735590116</v>
      </c>
      <c r="BO84" s="63">
        <f t="shared" ref="BO84" si="764">+AM$1*(AM84-AM72)/$AQ72</f>
        <v>10.284221180883135</v>
      </c>
      <c r="BP84" s="63">
        <f t="shared" ref="BP84" si="765">+AN$1*(AN84-AN72)/$AQ72</f>
        <v>1.5865914347370333</v>
      </c>
      <c r="BQ84" s="63">
        <f t="shared" ref="BQ84" si="766">+AO$1*(AO84-AO72)/$AQ72</f>
        <v>7.1810146062141902</v>
      </c>
      <c r="BR84" s="63">
        <f t="shared" ref="BR84" si="767">+AP$1*(AP84-AP72)/$AQ72</f>
        <v>4.0012866391962456</v>
      </c>
      <c r="BS84" s="63">
        <f t="shared" ref="BS84" si="768">+SUM(BG84:BR84)</f>
        <v>134.65781618864727</v>
      </c>
      <c r="BT84" s="55">
        <f t="shared" ref="BT84" si="769">+(D84/D72-1)*100</f>
        <v>139.78413402758792</v>
      </c>
      <c r="BV84" s="63">
        <f t="shared" ref="BV84" si="770">+AS$1*(AS84-AS72)/$BE72</f>
        <v>25.20627777690218</v>
      </c>
      <c r="BW84" s="63">
        <f t="shared" ref="BW84" si="771">+AT$1*(AT84-AT72)/$BE72</f>
        <v>1.9273836712316441</v>
      </c>
      <c r="BX84" s="63">
        <f t="shared" ref="BX84" si="772">+AU$1*(AU84-AU72)/$BE72</f>
        <v>8.695383549905694</v>
      </c>
      <c r="BY84" s="63">
        <f t="shared" ref="BY84" si="773">+AV$1*(AV84-AV72)/$BE72</f>
        <v>14.076024028624744</v>
      </c>
      <c r="BZ84" s="63">
        <f t="shared" ref="BZ84" si="774">+AW$1*(AW84-AW72)/$BE72</f>
        <v>9.9495451611738392</v>
      </c>
      <c r="CA84" s="63">
        <f t="shared" ref="CA84" si="775">+AX$1*(AX84-AX72)/$BE72</f>
        <v>11.864638091641742</v>
      </c>
      <c r="CB84" s="63">
        <f t="shared" ref="CB84" si="776">+AY$1*(AY84-AY72)/$BE72</f>
        <v>19.397281113781222</v>
      </c>
      <c r="CC84" s="63">
        <f t="shared" ref="CC84" si="777">+AZ$1*(AZ84-AZ72)/$BE72</f>
        <v>4.3885363390148022</v>
      </c>
      <c r="CD84" s="63">
        <f t="shared" ref="CD84" si="778">+BA$1*(BA84-BA72)/$BE72</f>
        <v>13.606635509555707</v>
      </c>
      <c r="CE84" s="63">
        <f t="shared" ref="CE84" si="779">+BB$1*(BB84-BB72)/$BE72</f>
        <v>4.0410538821489386</v>
      </c>
      <c r="CF84" s="63">
        <f t="shared" ref="CF84" si="780">+BC$1*(BC84-BC72)/$BE72</f>
        <v>13.600874031877209</v>
      </c>
      <c r="CG84" s="63">
        <f t="shared" ref="CG84" si="781">+BD$1*(BD84-BD72)/$BE72</f>
        <v>5.6079487410099693</v>
      </c>
      <c r="CH84" s="63">
        <f t="shared" ref="CH84" si="782">+SUM(BV84:CG84)</f>
        <v>132.3615818968677</v>
      </c>
      <c r="CI84" s="55">
        <f t="shared" ref="CI84" si="783">(H84/H72-1)*100</f>
        <v>137.84297113327693</v>
      </c>
      <c r="CK84" s="63">
        <f t="shared" ref="CK84" si="784">+BG84/$BS84*$BT84</f>
        <v>57.017108063184871</v>
      </c>
      <c r="CL84" s="63">
        <f t="shared" ref="CL84" si="785">+BH84/$BS84*$BT84</f>
        <v>2.4199488787443104</v>
      </c>
      <c r="CM84" s="63">
        <f t="shared" ref="CM84" si="786">+BI84/$BS84*$BT84</f>
        <v>11.356461335778985</v>
      </c>
      <c r="CN84" s="63">
        <f t="shared" ref="CN84" si="787">+BJ84/$BS84*$BT84</f>
        <v>14.286773851620508</v>
      </c>
      <c r="CO84" s="63">
        <f t="shared" ref="CO84" si="788">+BK84/$BS84*$BT84</f>
        <v>5.974622691527129</v>
      </c>
      <c r="CP84" s="63">
        <f t="shared" ref="CP84" si="789">+BL84/$BS84*$BT84</f>
        <v>6.6381223165962</v>
      </c>
      <c r="CQ84" s="63">
        <f t="shared" ref="CQ84" si="790">+BM84/$BS84*$BT84</f>
        <v>13.213798229297524</v>
      </c>
      <c r="CR84" s="63">
        <f t="shared" ref="CR84" si="791">+BN84/$BS84*$BT84</f>
        <v>4.9465707691200267</v>
      </c>
      <c r="CS84" s="63">
        <f t="shared" ref="CS84" si="792">+BO84/$BS84*$BT84</f>
        <v>10.675733445015762</v>
      </c>
      <c r="CT84" s="63">
        <f t="shared" ref="CT84" si="793">+BP84/$BS84*$BT84</f>
        <v>1.6469917308743816</v>
      </c>
      <c r="CU84" s="63">
        <f t="shared" ref="CU84" si="794">+BQ84/$BS84*$BT84</f>
        <v>7.4543902209349691</v>
      </c>
      <c r="CV84" s="63">
        <f t="shared" ref="CV84" si="795">+BR84/$BS84*$BT84</f>
        <v>4.1536124948932569</v>
      </c>
      <c r="CW84" s="63">
        <f t="shared" ref="CW84" si="796">+SUM(CK84:CV84)</f>
        <v>139.78413402758792</v>
      </c>
      <c r="CX84" s="63"/>
      <c r="CY84" s="63"/>
      <c r="CZ84" s="63">
        <f t="shared" ref="CZ84" si="797">+BV84/$CH84*$CI84</f>
        <v>26.250126133171502</v>
      </c>
      <c r="DA84" s="63">
        <f t="shared" ref="DA84" si="798">+BW84/$CH84*$CI84</f>
        <v>2.007200941156325</v>
      </c>
      <c r="DB84" s="63">
        <f t="shared" ref="DB84" si="799">+BX84/$CH84*$CI84</f>
        <v>9.055478836724193</v>
      </c>
      <c r="DC84" s="63">
        <f t="shared" ref="DC84" si="800">+BY84/$CH84*$CI84</f>
        <v>14.65894367567202</v>
      </c>
      <c r="DD84" s="63">
        <f t="shared" ref="DD84" si="801">+BZ84/$CH84*$CI84</f>
        <v>10.361578086226968</v>
      </c>
      <c r="DE84" s="63">
        <f t="shared" ref="DE84" si="802">+CA84/$CH84*$CI84</f>
        <v>12.355979299546686</v>
      </c>
      <c r="DF84" s="63">
        <f t="shared" ref="DF84" si="803">+CB84/$CH84*$CI84</f>
        <v>20.200565921872506</v>
      </c>
      <c r="DG84" s="63">
        <f t="shared" ref="DG84" si="804">+CC84/$CH84*$CI84</f>
        <v>4.5702754472026275</v>
      </c>
      <c r="DH84" s="63">
        <f t="shared" ref="DH84" si="805">+CD84/$CH84*$CI84</f>
        <v>14.170116727874293</v>
      </c>
      <c r="DI84" s="63">
        <f t="shared" ref="DI84" si="806">+CE84/$CH84*$CI84</f>
        <v>4.2084029643820298</v>
      </c>
      <c r="DJ84" s="63">
        <f t="shared" ref="DJ84" si="807">+CF84/$CH84*$CI84</f>
        <v>14.164116654515084</v>
      </c>
      <c r="DK84" s="63">
        <f t="shared" ref="DK84" si="808">+CG84/$CH84*$CI84</f>
        <v>5.8401864449326828</v>
      </c>
      <c r="DL84" s="63">
        <f t="shared" ref="DL84" si="809">+SUM(CZ84:DK84)</f>
        <v>137.8429711332769</v>
      </c>
      <c r="DM84" s="63">
        <f t="shared" ref="DM84" si="810">+(H84/H72-1)*100</f>
        <v>137.84297113327693</v>
      </c>
      <c r="DN84" s="63"/>
      <c r="DO84" s="61">
        <f t="shared" ref="DO84" si="811">+A84</f>
        <v>45170</v>
      </c>
      <c r="DP84" s="63">
        <f t="shared" ref="DP84" si="812">+CK84-CZ84</f>
        <v>30.766981930013369</v>
      </c>
      <c r="DQ84" s="63">
        <f t="shared" ref="DQ84" si="813">+CL84-DA84</f>
        <v>0.41274793758798545</v>
      </c>
      <c r="DR84" s="63">
        <f t="shared" ref="DR84" si="814">+CM84-DB84</f>
        <v>2.3009824990547916</v>
      </c>
      <c r="DS84" s="63">
        <f t="shared" ref="DS84" si="815">+CN84-DC84</f>
        <v>-0.37216982405151278</v>
      </c>
      <c r="DT84" s="63">
        <f t="shared" ref="DT84" si="816">+CO84-DD84</f>
        <v>-4.3869553946998394</v>
      </c>
      <c r="DU84" s="63">
        <f t="shared" ref="DU84" si="817">+CP84-DE84</f>
        <v>-5.7178569829504857</v>
      </c>
      <c r="DV84" s="63">
        <f t="shared" ref="DV84" si="818">+CQ84-DF84</f>
        <v>-6.9867676925749826</v>
      </c>
      <c r="DW84" s="63">
        <f t="shared" ref="DW84" si="819">+CR84-DG84</f>
        <v>0.37629532191739923</v>
      </c>
      <c r="DX84" s="63">
        <f t="shared" ref="DX84" si="820">+CS84-DH84</f>
        <v>-3.4943832828585304</v>
      </c>
      <c r="DY84" s="63">
        <f t="shared" ref="DY84" si="821">+CT84-DI84</f>
        <v>-2.5614112335076484</v>
      </c>
      <c r="DZ84" s="63">
        <f t="shared" ref="DZ84" si="822">+CU84-DJ84</f>
        <v>-6.7097264335801148</v>
      </c>
      <c r="EA84" s="63">
        <f t="shared" ref="EA84" si="823">+CV84-DK84</f>
        <v>-1.6865739500394259</v>
      </c>
      <c r="EB84" s="63">
        <f t="shared" ref="EB84" si="824">+CW84-DL84</f>
        <v>1.9411628943110202</v>
      </c>
      <c r="EC84" s="63"/>
      <c r="ED84" s="81">
        <f>+'Infla Interanual PondENGHO'!CI85</f>
        <v>1.9411628943109882E-2</v>
      </c>
      <c r="EE84" s="55">
        <f t="shared" ref="EE84" si="825">+ED84*100</f>
        <v>1.9411628943109882</v>
      </c>
    </row>
    <row r="85" spans="1:135" x14ac:dyDescent="0.2">
      <c r="A85" s="61">
        <f>+'Indice PondENGHO'!A84</f>
        <v>45200</v>
      </c>
      <c r="B85" s="55">
        <f>+'Indice PondENGHO'!B84</f>
        <v>10</v>
      </c>
      <c r="C85" s="55">
        <f>+'Indice PondENGHO'!C84</f>
        <v>2023</v>
      </c>
      <c r="D85" s="62">
        <f>+'Indice PondENGHO'!BL84</f>
        <v>2535.9892578125</v>
      </c>
      <c r="E85" s="62">
        <f>+'Indice PondENGHO'!BM84</f>
        <v>2496.8525390625</v>
      </c>
      <c r="F85" s="62">
        <f>+'Indice PondENGHO'!BN84</f>
        <v>2491.980712890625</v>
      </c>
      <c r="G85" s="62">
        <f>+'Indice PondENGHO'!BO84</f>
        <v>2475.12060546875</v>
      </c>
      <c r="H85" s="62">
        <f>+'Indice PondENGHO'!BP84</f>
        <v>2452.220947265625</v>
      </c>
      <c r="I85" s="62">
        <f>+'Indice PondENGHO'!CD84</f>
        <v>2481.51171875</v>
      </c>
      <c r="K85" s="63">
        <f t="shared" ref="K85" si="826">100*D$1*(D85-D73)/$I73</f>
        <v>17.866909115619979</v>
      </c>
      <c r="L85" s="63">
        <f t="shared" ref="L85" si="827">100*E$1*(E85-E73)/$I73</f>
        <v>22.294570596035829</v>
      </c>
      <c r="M85" s="63">
        <f t="shared" ref="M85" si="828">100*F$1*(F85-F73)/$I73</f>
        <v>25.325486163140702</v>
      </c>
      <c r="N85" s="63">
        <f t="shared" ref="N85" si="829">100*G$1*(G85-G73)/$I73</f>
        <v>31.644834240953134</v>
      </c>
      <c r="O85" s="63">
        <f t="shared" ref="O85" si="830">100*H$1*(H85-H73)/$I73</f>
        <v>45.502466248080474</v>
      </c>
      <c r="P85" s="63">
        <f t="shared" ref="P85" si="831">+SUM(K85:O85)</f>
        <v>142.63426636383011</v>
      </c>
      <c r="Q85" s="63">
        <f t="shared" ref="Q85" si="832">100*(I85/I73-1)</f>
        <v>142.63458202215139</v>
      </c>
      <c r="S85" s="62">
        <f>+'Indice PondENGHO'!D84</f>
        <v>2776.119873046875</v>
      </c>
      <c r="T85" s="62">
        <f>+'Indice PondENGHO'!P84</f>
        <v>2763.28857421875</v>
      </c>
      <c r="U85" s="62">
        <f>+'Indice PondENGHO'!AB84</f>
        <v>2754.269287109375</v>
      </c>
      <c r="V85" s="62">
        <f>+'Indice PondENGHO'!AN84</f>
        <v>2746.27392578125</v>
      </c>
      <c r="W85" s="62">
        <f>+'Indice PondENGHO'!AZ84</f>
        <v>2733.070068359375</v>
      </c>
      <c r="Y85" s="63">
        <f t="shared" ref="Y85" si="833">+S$1*(S85-S73)/D73</f>
        <v>55.777187711652466</v>
      </c>
      <c r="Z85" s="63">
        <f t="shared" ref="Z85" si="834">+T$1*(T85-T73)/E73</f>
        <v>45.121426569825694</v>
      </c>
      <c r="AA85" s="63">
        <f t="shared" ref="AA85" si="835">+U$1*(U85-U73)/F73</f>
        <v>41.273107120262232</v>
      </c>
      <c r="AB85" s="63">
        <f t="shared" ref="AB85" si="836">+V$1*(V85-V73)/G73</f>
        <v>34.317171376269961</v>
      </c>
      <c r="AC85" s="63">
        <f t="shared" ref="AC85" si="837">+W$1*(W85-W73)/H73</f>
        <v>25.683260686881496</v>
      </c>
      <c r="AE85" s="62">
        <f>+'Indice PondENGHO'!D84</f>
        <v>2776.119873046875</v>
      </c>
      <c r="AF85" s="62">
        <f>+'Indice PondENGHO'!E84</f>
        <v>2002.7252197265625</v>
      </c>
      <c r="AG85" s="62">
        <f>+'Indice PondENGHO'!F84</f>
        <v>2743.129150390625</v>
      </c>
      <c r="AH85" s="62">
        <f>+'Indice PondENGHO'!G84</f>
        <v>1809.190185546875</v>
      </c>
      <c r="AI85" s="62">
        <f>+'Indice PondENGHO'!H84</f>
        <v>2587.42626953125</v>
      </c>
      <c r="AJ85" s="62">
        <f>+'Indice PondENGHO'!I84</f>
        <v>2689.379638671875</v>
      </c>
      <c r="AK85" s="62">
        <f>+'Indice PondENGHO'!J84</f>
        <v>2386.760986328125</v>
      </c>
      <c r="AL85" s="62">
        <f>+'Indice PondENGHO'!K84</f>
        <v>1825.811279296875</v>
      </c>
      <c r="AM85" s="62">
        <f>+'Indice PondENGHO'!L84</f>
        <v>2413.518798828125</v>
      </c>
      <c r="AN85" s="62">
        <f>+'Indice PondENGHO'!M84</f>
        <v>1804.719482421875</v>
      </c>
      <c r="AO85" s="62">
        <f>+'Indice PondENGHO'!N84</f>
        <v>2835.5576171875</v>
      </c>
      <c r="AP85" s="62">
        <f>+'Indice PondENGHO'!O84</f>
        <v>2060.615234375</v>
      </c>
      <c r="AQ85" s="62">
        <f t="shared" ref="AQ85" si="838">+D85</f>
        <v>2535.9892578125</v>
      </c>
      <c r="AR85" s="62"/>
      <c r="AS85" s="62">
        <f>+'Indice PondENGHO'!AZ84</f>
        <v>2733.070068359375</v>
      </c>
      <c r="AT85" s="62">
        <f>+'Indice PondENGHO'!BA84</f>
        <v>1964.0367431640625</v>
      </c>
      <c r="AU85" s="62">
        <f>+'Indice PondENGHO'!BB84</f>
        <v>2827.3779296875</v>
      </c>
      <c r="AV85" s="62">
        <f>+'Indice PondENGHO'!BC84</f>
        <v>1745.9569091796875</v>
      </c>
      <c r="AW85" s="62">
        <f>+'Indice PondENGHO'!BD84</f>
        <v>2584.461181640625</v>
      </c>
      <c r="AX85" s="62">
        <f>+'Indice PondENGHO'!BE84</f>
        <v>2570.93359375</v>
      </c>
      <c r="AY85" s="62">
        <f>+'Indice PondENGHO'!BF84</f>
        <v>2351.360107421875</v>
      </c>
      <c r="AZ85" s="62">
        <f>+'Indice PondENGHO'!BG84</f>
        <v>1796.6617431640625</v>
      </c>
      <c r="BA85" s="62">
        <f>+'Indice PondENGHO'!BH84</f>
        <v>2429.521240234375</v>
      </c>
      <c r="BB85" s="62">
        <f>+'Indice PondENGHO'!BI84</f>
        <v>1904.4888916015625</v>
      </c>
      <c r="BC85" s="62">
        <f>+'Indice PondENGHO'!BJ84</f>
        <v>2800.580810546875</v>
      </c>
      <c r="BD85" s="62">
        <f>+'Indice PondENGHO'!BK84</f>
        <v>2043.8609619140625</v>
      </c>
      <c r="BE85" s="62">
        <f t="shared" ref="BE85" si="839">+H85</f>
        <v>2452.220947265625</v>
      </c>
      <c r="BG85" s="63">
        <f t="shared" ref="BG85" si="840">+AE$1*(AE85-AE73)/$AQ73</f>
        <v>55.777187711652466</v>
      </c>
      <c r="BH85" s="63">
        <f t="shared" ref="BH85" si="841">+AF$1*(AF85-AF73)/$AQ73</f>
        <v>2.4914396565312416</v>
      </c>
      <c r="BI85" s="63">
        <f t="shared" ref="BI85" si="842">+AG$1*(AG85-AG73)/$AQ73</f>
        <v>11.710253529272595</v>
      </c>
      <c r="BJ85" s="63">
        <f t="shared" ref="BJ85" si="843">+AH$1*(AH85-AH73)/$AQ73</f>
        <v>13.916399562499683</v>
      </c>
      <c r="BK85" s="63">
        <f t="shared" ref="BK85" si="844">+AI$1*(AI85-AI73)/$AQ73</f>
        <v>6.2107526886446456</v>
      </c>
      <c r="BL85" s="63">
        <f t="shared" ref="BL85" si="845">+AJ$1*(AJ85-AJ73)/$AQ73</f>
        <v>6.2457012773507383</v>
      </c>
      <c r="BM85" s="63">
        <f t="shared" ref="BM85" si="846">+AK$1*(AK85-AK73)/$AQ73</f>
        <v>13.09204516352735</v>
      </c>
      <c r="BN85" s="63">
        <f t="shared" ref="BN85" si="847">+AL$1*(AL85-AL73)/$AQ73</f>
        <v>5.066064191951229</v>
      </c>
      <c r="BO85" s="63">
        <f t="shared" ref="BO85" si="848">+AM$1*(AM85-AM73)/$AQ73</f>
        <v>10.854139682895115</v>
      </c>
      <c r="BP85" s="63">
        <f t="shared" ref="BP85" si="849">+AN$1*(AN85-AN73)/$AQ73</f>
        <v>1.5962427276196498</v>
      </c>
      <c r="BQ85" s="63">
        <f t="shared" ref="BQ85" si="850">+AO$1*(AO85-AO73)/$AQ73</f>
        <v>7.4531727191269326</v>
      </c>
      <c r="BR85" s="63">
        <f t="shared" ref="BR85" si="851">+AP$1*(AP85-AP73)/$AQ73</f>
        <v>4.1172612055336515</v>
      </c>
      <c r="BS85" s="63">
        <f t="shared" ref="BS85" si="852">+SUM(BG85:BR85)</f>
        <v>138.53066011660528</v>
      </c>
      <c r="BT85" s="55">
        <f t="shared" ref="BT85" si="853">+(D85/D73-1)*100</f>
        <v>143.89315710421295</v>
      </c>
      <c r="BV85" s="63">
        <f t="shared" ref="BV85" si="854">+AS$1*(AS85-AS73)/$BE73</f>
        <v>25.683260686881496</v>
      </c>
      <c r="BW85" s="63">
        <f t="shared" ref="BW85" si="855">+AT$1*(AT85-AT73)/$BE73</f>
        <v>2.062434103711873</v>
      </c>
      <c r="BX85" s="63">
        <f t="shared" ref="BX85" si="856">+AU$1*(AU85-AU73)/$BE73</f>
        <v>9.3576698112064989</v>
      </c>
      <c r="BY85" s="63">
        <f t="shared" ref="BY85" si="857">+AV$1*(AV85-AV73)/$BE73</f>
        <v>14.387061456961943</v>
      </c>
      <c r="BZ85" s="63">
        <f t="shared" ref="BZ85" si="858">+AW$1*(AW85-AW73)/$BE73</f>
        <v>10.776127841043838</v>
      </c>
      <c r="CA85" s="63">
        <f t="shared" ref="CA85" si="859">+AX$1*(AX85-AX73)/$BE73</f>
        <v>11.597343766629248</v>
      </c>
      <c r="CB85" s="63">
        <f t="shared" ref="CB85" si="860">+AY$1*(AY85-AY73)/$BE73</f>
        <v>20.002518544191872</v>
      </c>
      <c r="CC85" s="63">
        <f t="shared" ref="CC85" si="861">+AZ$1*(AZ85-AZ73)/$BE73</f>
        <v>4.6597755723642384</v>
      </c>
      <c r="CD85" s="63">
        <f t="shared" ref="CD85" si="862">+BA$1*(BA85-BA73)/$BE73</f>
        <v>14.235553202869946</v>
      </c>
      <c r="CE85" s="63">
        <f t="shared" ref="CE85" si="863">+BB$1*(BB85-BB73)/$BE73</f>
        <v>3.9904396602631755</v>
      </c>
      <c r="CF85" s="63">
        <f t="shared" ref="CF85" si="864">+BC$1*(BC85-BC73)/$BE73</f>
        <v>14.035032248183489</v>
      </c>
      <c r="CG85" s="63">
        <f t="shared" ref="CG85" si="865">+BD$1*(BD85-BD73)/$BE73</f>
        <v>5.7158364005221101</v>
      </c>
      <c r="CH85" s="63">
        <f t="shared" ref="CH85" si="866">+SUM(BV85:CG85)</f>
        <v>136.50305329482973</v>
      </c>
      <c r="CI85" s="55">
        <f t="shared" ref="CI85" si="867">(H85/H73-1)*100</f>
        <v>142.26128447987782</v>
      </c>
      <c r="CK85" s="63">
        <f t="shared" ref="CK85" si="868">+BG85/$BS85*$BT85</f>
        <v>57.936312636266258</v>
      </c>
      <c r="CL85" s="63">
        <f t="shared" ref="CL85" si="869">+BH85/$BS85*$BT85</f>
        <v>2.587882838435589</v>
      </c>
      <c r="CM85" s="63">
        <f t="shared" ref="CM85" si="870">+BI85/$BS85*$BT85</f>
        <v>12.163555341463406</v>
      </c>
      <c r="CN85" s="63">
        <f t="shared" ref="CN85" si="871">+BJ85/$BS85*$BT85</f>
        <v>14.455100891645403</v>
      </c>
      <c r="CO85" s="63">
        <f t="shared" ref="CO85" si="872">+BK85/$BS85*$BT85</f>
        <v>6.4511698104254789</v>
      </c>
      <c r="CP85" s="63">
        <f t="shared" ref="CP85" si="873">+BL85/$BS85*$BT85</f>
        <v>6.4874712527273015</v>
      </c>
      <c r="CQ85" s="63">
        <f t="shared" ref="CQ85" si="874">+BM85/$BS85*$BT85</f>
        <v>13.598835881856019</v>
      </c>
      <c r="CR85" s="63">
        <f t="shared" ref="CR85" si="875">+BN85/$BS85*$BT85</f>
        <v>5.2621706274904696</v>
      </c>
      <c r="CS85" s="63">
        <f t="shared" ref="CS85" si="876">+BO85/$BS85*$BT85</f>
        <v>11.274301481760471</v>
      </c>
      <c r="CT85" s="63">
        <f t="shared" ref="CT85" si="877">+BP85/$BS85*$BT85</f>
        <v>1.6580329970888488</v>
      </c>
      <c r="CU85" s="63">
        <f t="shared" ref="CU85" si="878">+BQ85/$BS85*$BT85</f>
        <v>7.7416836972800427</v>
      </c>
      <c r="CV85" s="63">
        <f t="shared" ref="CV85" si="879">+BR85/$BS85*$BT85</f>
        <v>4.2766396477736848</v>
      </c>
      <c r="CW85" s="63">
        <f t="shared" ref="CW85" si="880">+SUM(CK85:CV85)</f>
        <v>143.89315710421297</v>
      </c>
      <c r="CX85" s="63"/>
      <c r="CY85" s="63"/>
      <c r="CZ85" s="63">
        <f t="shared" ref="CZ85" si="881">+BV85/$CH85*$CI85</f>
        <v>26.76668079398706</v>
      </c>
      <c r="DA85" s="63">
        <f t="shared" ref="DA85" si="882">+BW85/$CH85*$CI85</f>
        <v>2.1494356182307444</v>
      </c>
      <c r="DB85" s="63">
        <f t="shared" ref="DB85" si="883">+BX85/$CH85*$CI85</f>
        <v>9.7524128211660663</v>
      </c>
      <c r="DC85" s="63">
        <f t="shared" ref="DC85" si="884">+BY85/$CH85*$CI85</f>
        <v>14.993963822462508</v>
      </c>
      <c r="DD85" s="63">
        <f t="shared" ref="DD85" si="885">+BZ85/$CH85*$CI85</f>
        <v>11.230706943053669</v>
      </c>
      <c r="DE85" s="63">
        <f t="shared" ref="DE85" si="886">+CA85/$CH85*$CI85</f>
        <v>12.086564959333931</v>
      </c>
      <c r="DF85" s="63">
        <f t="shared" ref="DF85" si="887">+CB85/$CH85*$CI85</f>
        <v>20.846302791361023</v>
      </c>
      <c r="DG85" s="63">
        <f t="shared" ref="DG85" si="888">+CC85/$CH85*$CI85</f>
        <v>4.8563430803316914</v>
      </c>
      <c r="DH85" s="63">
        <f t="shared" ref="DH85" si="889">+CD85/$CH85*$CI85</f>
        <v>14.836064359291688</v>
      </c>
      <c r="DI85" s="63">
        <f t="shared" ref="DI85" si="890">+CE85/$CH85*$CI85</f>
        <v>4.1587719688757216</v>
      </c>
      <c r="DJ85" s="63">
        <f t="shared" ref="DJ85" si="891">+CF85/$CH85*$CI85</f>
        <v>14.627084648653177</v>
      </c>
      <c r="DK85" s="63">
        <f t="shared" ref="DK85" si="892">+CG85/$CH85*$CI85</f>
        <v>5.9569526731305418</v>
      </c>
      <c r="DL85" s="63">
        <f t="shared" ref="DL85" si="893">+SUM(CZ85:DK85)</f>
        <v>142.26128447987782</v>
      </c>
      <c r="DM85" s="63">
        <f t="shared" ref="DM85" si="894">+(H85/H73-1)*100</f>
        <v>142.26128447987782</v>
      </c>
      <c r="DN85" s="63"/>
      <c r="DO85" s="61">
        <f t="shared" ref="DO85" si="895">+A85</f>
        <v>45200</v>
      </c>
      <c r="DP85" s="63">
        <f t="shared" ref="DP85" si="896">+CK85-CZ85</f>
        <v>31.169631842279198</v>
      </c>
      <c r="DQ85" s="63">
        <f t="shared" ref="DQ85" si="897">+CL85-DA85</f>
        <v>0.43844722020484461</v>
      </c>
      <c r="DR85" s="63">
        <f t="shared" ref="DR85" si="898">+CM85-DB85</f>
        <v>2.4111425202973393</v>
      </c>
      <c r="DS85" s="63">
        <f t="shared" ref="DS85" si="899">+CN85-DC85</f>
        <v>-0.53886293081710512</v>
      </c>
      <c r="DT85" s="63">
        <f t="shared" ref="DT85" si="900">+CO85-DD85</f>
        <v>-4.7795371326281897</v>
      </c>
      <c r="DU85" s="63">
        <f t="shared" ref="DU85" si="901">+CP85-DE85</f>
        <v>-5.5990937066066291</v>
      </c>
      <c r="DV85" s="63">
        <f t="shared" ref="DV85" si="902">+CQ85-DF85</f>
        <v>-7.2474669095050039</v>
      </c>
      <c r="DW85" s="63">
        <f t="shared" ref="DW85" si="903">+CR85-DG85</f>
        <v>0.40582754715877822</v>
      </c>
      <c r="DX85" s="63">
        <f t="shared" ref="DX85" si="904">+CS85-DH85</f>
        <v>-3.5617628775312173</v>
      </c>
      <c r="DY85" s="63">
        <f t="shared" ref="DY85" si="905">+CT85-DI85</f>
        <v>-2.5007389717868729</v>
      </c>
      <c r="DZ85" s="63">
        <f t="shared" ref="DZ85" si="906">+CU85-DJ85</f>
        <v>-6.8854009513731347</v>
      </c>
      <c r="EA85" s="63">
        <f t="shared" ref="EA85" si="907">+CV85-DK85</f>
        <v>-1.680313025356857</v>
      </c>
      <c r="EB85" s="63">
        <f t="shared" ref="EB85" si="908">+CW85-DL85</f>
        <v>1.6318726243351591</v>
      </c>
      <c r="EC85" s="63"/>
      <c r="ED85" s="81">
        <f>+'Infla Interanual PondENGHO'!CI86</f>
        <v>1.6318726243351289E-2</v>
      </c>
      <c r="EE85" s="55">
        <f t="shared" ref="EE85" si="909">+ED85*100</f>
        <v>1.6318726243351289</v>
      </c>
    </row>
    <row r="86" spans="1:135" x14ac:dyDescent="0.2">
      <c r="A86" s="61">
        <f>+'Indice PondENGHO'!A85</f>
        <v>45231</v>
      </c>
      <c r="B86" s="55">
        <f>+'Indice PondENGHO'!B85</f>
        <v>11</v>
      </c>
      <c r="C86" s="55">
        <f>+'Indice PondENGHO'!C85</f>
        <v>2023</v>
      </c>
      <c r="D86" s="62">
        <f>+'Indice PondENGHO'!BL85</f>
        <v>2881.853515625</v>
      </c>
      <c r="E86" s="62">
        <f>+'Indice PondENGHO'!BM85</f>
        <v>2832.338623046875</v>
      </c>
      <c r="F86" s="62">
        <f>+'Indice PondENGHO'!BN85</f>
        <v>2827.232666015625</v>
      </c>
      <c r="G86" s="62">
        <f>+'Indice PondENGHO'!BO85</f>
        <v>2804.060791015625</v>
      </c>
      <c r="H86" s="62">
        <f>+'Indice PondENGHO'!BP85</f>
        <v>2774.357666015625</v>
      </c>
      <c r="I86" s="62">
        <f>+'Indice PondENGHO'!CD85</f>
        <v>2812.453125</v>
      </c>
      <c r="K86" s="63">
        <f t="shared" ref="K86" si="910">100*D$1*(D86-D74)/$I74</f>
        <v>20.270727406281729</v>
      </c>
      <c r="L86" s="63">
        <f t="shared" ref="L86" si="911">100*E$1*(E86-E74)/$I74</f>
        <v>25.20952549889294</v>
      </c>
      <c r="M86" s="63">
        <f t="shared" ref="M86" si="912">100*F$1*(F86-F74)/$I74</f>
        <v>28.639899500736163</v>
      </c>
      <c r="N86" s="63">
        <f t="shared" ref="N86" si="913">100*G$1*(G86-G74)/$I74</f>
        <v>35.698729664229241</v>
      </c>
      <c r="O86" s="63">
        <f t="shared" ref="O86" si="914">100*H$1*(H86-H74)/$I74</f>
        <v>51.192442356506547</v>
      </c>
      <c r="P86" s="63">
        <f t="shared" ref="P86" si="915">+SUM(K86:O86)</f>
        <v>161.01132442664661</v>
      </c>
      <c r="Q86" s="63">
        <f t="shared" ref="Q86" si="916">100*(I86/I74-1)</f>
        <v>161.01177053556225</v>
      </c>
      <c r="S86" s="62">
        <f>+'Indice PondENGHO'!D85</f>
        <v>3224.205810546875</v>
      </c>
      <c r="T86" s="62">
        <f>+'Indice PondENGHO'!P85</f>
        <v>3216.365966796875</v>
      </c>
      <c r="U86" s="62">
        <f>+'Indice PondENGHO'!AB85</f>
        <v>3210.744140625</v>
      </c>
      <c r="V86" s="62">
        <f>+'Indice PondENGHO'!AN85</f>
        <v>3204.2353515625</v>
      </c>
      <c r="W86" s="62">
        <f>+'Indice PondENGHO'!AZ85</f>
        <v>3194.7734375</v>
      </c>
      <c r="Y86" s="63">
        <f t="shared" ref="Y86" si="917">+S$1*(S86-S74)/D74</f>
        <v>65.644596120288909</v>
      </c>
      <c r="Z86" s="63">
        <f t="shared" ref="Z86" si="918">+T$1*(T86-T74)/E74</f>
        <v>53.212442565926509</v>
      </c>
      <c r="AA86" s="63">
        <f t="shared" ref="AA86" si="919">+U$1*(U86-U74)/F74</f>
        <v>48.775097535968939</v>
      </c>
      <c r="AB86" s="63">
        <f t="shared" ref="AB86" si="920">+V$1*(V86-V74)/G74</f>
        <v>40.590453891010419</v>
      </c>
      <c r="AC86" s="63">
        <f t="shared" ref="AC86" si="921">+W$1*(W86-W74)/H74</f>
        <v>30.444658748595064</v>
      </c>
      <c r="AE86" s="62">
        <f>+'Indice PondENGHO'!D85</f>
        <v>3224.205810546875</v>
      </c>
      <c r="AF86" s="62">
        <f>+'Indice PondENGHO'!E85</f>
        <v>2228.7939453125</v>
      </c>
      <c r="AG86" s="62">
        <f>+'Indice PondENGHO'!F85</f>
        <v>3056.291015625</v>
      </c>
      <c r="AH86" s="62">
        <f>+'Indice PondENGHO'!G85</f>
        <v>1942.9840087890625</v>
      </c>
      <c r="AI86" s="62">
        <f>+'Indice PondENGHO'!H85</f>
        <v>2918.46142578125</v>
      </c>
      <c r="AJ86" s="62">
        <f>+'Indice PondENGHO'!I85</f>
        <v>3110.14306640625</v>
      </c>
      <c r="AK86" s="62">
        <f>+'Indice PondENGHO'!J85</f>
        <v>2635.679931640625</v>
      </c>
      <c r="AL86" s="62">
        <f>+'Indice PondENGHO'!K85</f>
        <v>2095.63818359375</v>
      </c>
      <c r="AM86" s="62">
        <f>+'Indice PondENGHO'!L85</f>
        <v>2735.85595703125</v>
      </c>
      <c r="AN86" s="62">
        <f>+'Indice PondENGHO'!M85</f>
        <v>1997.78662109375</v>
      </c>
      <c r="AO86" s="62">
        <f>+'Indice PondENGHO'!N85</f>
        <v>3169.063232421875</v>
      </c>
      <c r="AP86" s="62">
        <f>+'Indice PondENGHO'!O85</f>
        <v>2298.283935546875</v>
      </c>
      <c r="AQ86" s="62">
        <f t="shared" ref="AQ86" si="922">+D86</f>
        <v>2881.853515625</v>
      </c>
      <c r="AR86" s="62"/>
      <c r="AS86" s="62">
        <f>+'Indice PondENGHO'!AZ85</f>
        <v>3194.7734375</v>
      </c>
      <c r="AT86" s="62">
        <f>+'Indice PondENGHO'!BA85</f>
        <v>2186.780517578125</v>
      </c>
      <c r="AU86" s="62">
        <f>+'Indice PondENGHO'!BB85</f>
        <v>3146.707763671875</v>
      </c>
      <c r="AV86" s="62">
        <f>+'Indice PondENGHO'!BC85</f>
        <v>1866.1756591796875</v>
      </c>
      <c r="AW86" s="62">
        <f>+'Indice PondENGHO'!BD85</f>
        <v>2916.456787109375</v>
      </c>
      <c r="AX86" s="62">
        <f>+'Indice PondENGHO'!BE85</f>
        <v>2987.210693359375</v>
      </c>
      <c r="AY86" s="62">
        <f>+'Indice PondENGHO'!BF85</f>
        <v>2595.880859375</v>
      </c>
      <c r="AZ86" s="62">
        <f>+'Indice PondENGHO'!BG85</f>
        <v>2064.701171875</v>
      </c>
      <c r="BA86" s="62">
        <f>+'Indice PondENGHO'!BH85</f>
        <v>2762.580322265625</v>
      </c>
      <c r="BB86" s="62">
        <f>+'Indice PondENGHO'!BI85</f>
        <v>2133.933837890625</v>
      </c>
      <c r="BC86" s="62">
        <f>+'Indice PondENGHO'!BJ85</f>
        <v>3144.493408203125</v>
      </c>
      <c r="BD86" s="62">
        <f>+'Indice PondENGHO'!BK85</f>
        <v>2278.299560546875</v>
      </c>
      <c r="BE86" s="62">
        <f t="shared" ref="BE86" si="923">+H86</f>
        <v>2774.357666015625</v>
      </c>
      <c r="BG86" s="63">
        <f t="shared" ref="BG86" si="924">+AE$1*(AE86-AE74)/$AQ74</f>
        <v>65.644596120288909</v>
      </c>
      <c r="BH86" s="63">
        <f t="shared" ref="BH86" si="925">+AF$1*(AF86-AF74)/$AQ74</f>
        <v>2.7281251196946994</v>
      </c>
      <c r="BI86" s="63">
        <f t="shared" ref="BI86" si="926">+AG$1*(AG86-AG74)/$AQ74</f>
        <v>12.936690203275543</v>
      </c>
      <c r="BJ86" s="63">
        <f t="shared" ref="BJ86" si="927">+AH$1*(AH86-AH74)/$AQ74</f>
        <v>14.152489553371458</v>
      </c>
      <c r="BK86" s="63">
        <f t="shared" ref="BK86" si="928">+AI$1*(AI86-AI74)/$AQ74</f>
        <v>6.9419263752046225</v>
      </c>
      <c r="BL86" s="63">
        <f t="shared" ref="BL86" si="929">+AJ$1*(AJ86-AJ74)/$AQ74</f>
        <v>7.3575464922273017</v>
      </c>
      <c r="BM86" s="63">
        <f t="shared" ref="BM86" si="930">+AK$1*(AK86-AK74)/$AQ74</f>
        <v>14.221811702629266</v>
      </c>
      <c r="BN86" s="63">
        <f t="shared" ref="BN86" si="931">+AL$1*(AL86-AL74)/$AQ74</f>
        <v>5.8454138124111843</v>
      </c>
      <c r="BO86" s="63">
        <f t="shared" ref="BO86" si="932">+AM$1*(AM86-AM74)/$AQ74</f>
        <v>12.277808045067365</v>
      </c>
      <c r="BP86" s="63">
        <f t="shared" ref="BP86" si="933">+AN$1*(AN86-AN74)/$AQ74</f>
        <v>1.7378030664611031</v>
      </c>
      <c r="BQ86" s="63">
        <f t="shared" ref="BQ86" si="934">+AO$1*(AO86-AO74)/$AQ74</f>
        <v>8.1931283525497509</v>
      </c>
      <c r="BR86" s="63">
        <f t="shared" ref="BR86" si="935">+AP$1*(AP86-AP74)/$AQ74</f>
        <v>4.5388158361512687</v>
      </c>
      <c r="BS86" s="63">
        <f t="shared" ref="BS86" si="936">+SUM(BG86:BR86)</f>
        <v>156.57615467933246</v>
      </c>
      <c r="BT86" s="55">
        <f t="shared" ref="BT86" si="937">+(D86/D74-1)*100</f>
        <v>163.55990587012252</v>
      </c>
      <c r="BV86" s="63">
        <f t="shared" ref="BV86" si="938">+AS$1*(AS86-AS74)/$BE74</f>
        <v>30.444658748595064</v>
      </c>
      <c r="BW86" s="63">
        <f t="shared" ref="BW86" si="939">+AT$1*(AT86-AT74)/$BE74</f>
        <v>2.2552792313561909</v>
      </c>
      <c r="BX86" s="63">
        <f t="shared" ref="BX86" si="940">+AU$1*(AU86-AU74)/$BE74</f>
        <v>10.260252801416778</v>
      </c>
      <c r="BY86" s="63">
        <f t="shared" ref="BY86" si="941">+AV$1*(AV86-AV74)/$BE74</f>
        <v>14.371971673306515</v>
      </c>
      <c r="BZ86" s="63">
        <f t="shared" ref="BZ86" si="942">+AW$1*(AW86-AW74)/$BE74</f>
        <v>12.003466904293427</v>
      </c>
      <c r="CA86" s="63">
        <f t="shared" ref="CA86" si="943">+AX$1*(AX86-AX74)/$BE74</f>
        <v>13.799656762685228</v>
      </c>
      <c r="CB86" s="63">
        <f t="shared" ref="CB86" si="944">+AY$1*(AY86-AY74)/$BE74</f>
        <v>21.592308556785383</v>
      </c>
      <c r="CC86" s="63">
        <f t="shared" ref="CC86" si="945">+AZ$1*(AZ86-AZ74)/$BE74</f>
        <v>5.3600046064175029</v>
      </c>
      <c r="CD86" s="63">
        <f t="shared" ref="CD86" si="946">+BA$1*(BA86-BA74)/$BE74</f>
        <v>16.152174212875678</v>
      </c>
      <c r="CE86" s="63">
        <f t="shared" ref="CE86" si="947">+BB$1*(BB86-BB74)/$BE74</f>
        <v>4.4106254671789396</v>
      </c>
      <c r="CF86" s="63">
        <f t="shared" ref="CF86" si="948">+BC$1*(BC86-BC74)/$BE74</f>
        <v>15.482459824931381</v>
      </c>
      <c r="CG86" s="63">
        <f t="shared" ref="CG86" si="949">+BD$1*(BD86-BD74)/$BE74</f>
        <v>6.2787405035286987</v>
      </c>
      <c r="CH86" s="63">
        <f t="shared" ref="CH86" si="950">+SUM(BV86:CG86)</f>
        <v>152.41159929337078</v>
      </c>
      <c r="CI86" s="55">
        <f t="shared" ref="CI86" si="951">(H86/H74-1)*100</f>
        <v>159.89058255987595</v>
      </c>
      <c r="CK86" s="63">
        <f t="shared" ref="CK86" si="952">+BG86/$BS86*$BT86</f>
        <v>68.572535737038962</v>
      </c>
      <c r="CL86" s="63">
        <f t="shared" ref="CL86" si="953">+BH86/$BS86*$BT86</f>
        <v>2.8498074224202434</v>
      </c>
      <c r="CM86" s="63">
        <f t="shared" ref="CM86" si="954">+BI86/$BS86*$BT86</f>
        <v>13.513704154071801</v>
      </c>
      <c r="CN86" s="63">
        <f t="shared" ref="CN86" si="955">+BJ86/$BS86*$BT86</f>
        <v>14.783731685824007</v>
      </c>
      <c r="CO86" s="63">
        <f t="shared" ref="CO86" si="956">+BK86/$BS86*$BT86</f>
        <v>7.2515564506685433</v>
      </c>
      <c r="CP86" s="63">
        <f t="shared" ref="CP86" si="957">+BL86/$BS86*$BT86</f>
        <v>7.6857144318578179</v>
      </c>
      <c r="CQ86" s="63">
        <f t="shared" ref="CQ86" si="958">+BM86/$BS86*$BT86</f>
        <v>14.856145804247992</v>
      </c>
      <c r="CR86" s="63">
        <f t="shared" ref="CR86" si="959">+BN86/$BS86*$BT86</f>
        <v>6.1061362433374802</v>
      </c>
      <c r="CS86" s="63">
        <f t="shared" ref="CS86" si="960">+BO86/$BS86*$BT86</f>
        <v>12.825433938235051</v>
      </c>
      <c r="CT86" s="63">
        <f t="shared" ref="CT86" si="961">+BP86/$BS86*$BT86</f>
        <v>1.8153141297491984</v>
      </c>
      <c r="CU86" s="63">
        <f t="shared" ref="CU86" si="962">+BQ86/$BS86*$BT86</f>
        <v>8.5585656696533619</v>
      </c>
      <c r="CV86" s="63">
        <f t="shared" ref="CV86" si="963">+BR86/$BS86*$BT86</f>
        <v>4.7412602030180855</v>
      </c>
      <c r="CW86" s="63">
        <f t="shared" ref="CW86" si="964">+SUM(CK86:CV86)</f>
        <v>163.55990587012255</v>
      </c>
      <c r="CX86" s="63"/>
      <c r="CY86" s="63"/>
      <c r="CZ86" s="63">
        <f t="shared" ref="CZ86" si="965">+BV86/$CH86*$CI86</f>
        <v>31.938607335125688</v>
      </c>
      <c r="DA86" s="63">
        <f t="shared" ref="DA86" si="966">+BW86/$CH86*$CI86</f>
        <v>2.365947944963366</v>
      </c>
      <c r="DB86" s="63">
        <f t="shared" ref="DB86" si="967">+BX86/$CH86*$CI86</f>
        <v>10.763733241013782</v>
      </c>
      <c r="DC86" s="63">
        <f t="shared" ref="DC86" si="968">+BY86/$CH86*$CI86</f>
        <v>15.07721809910149</v>
      </c>
      <c r="DD86" s="63">
        <f t="shared" ref="DD86" si="969">+BZ86/$CH86*$CI86</f>
        <v>12.592488530819747</v>
      </c>
      <c r="DE86" s="63">
        <f t="shared" ref="DE86" si="970">+CA86/$CH86*$CI86</f>
        <v>14.47681914724218</v>
      </c>
      <c r="DF86" s="63">
        <f t="shared" ref="DF86" si="971">+CB86/$CH86*$CI86</f>
        <v>22.651863834271659</v>
      </c>
      <c r="DG86" s="63">
        <f t="shared" ref="DG86" si="972">+CC86/$CH86*$CI86</f>
        <v>5.6230251701124265</v>
      </c>
      <c r="DH86" s="63">
        <f t="shared" ref="DH86" si="973">+CD86/$CH86*$CI86</f>
        <v>16.944776883642533</v>
      </c>
      <c r="DI86" s="63">
        <f t="shared" ref="DI86" si="974">+CE86/$CH86*$CI86</f>
        <v>4.6270590865149428</v>
      </c>
      <c r="DJ86" s="63">
        <f t="shared" ref="DJ86" si="975">+CF86/$CH86*$CI86</f>
        <v>16.242198968748873</v>
      </c>
      <c r="DK86" s="63">
        <f t="shared" ref="DK86" si="976">+CG86/$CH86*$CI86</f>
        <v>6.5868443183192698</v>
      </c>
      <c r="DL86" s="63">
        <f t="shared" ref="DL86" si="977">+SUM(CZ86:DK86)</f>
        <v>159.89058255987598</v>
      </c>
      <c r="DM86" s="63">
        <f t="shared" ref="DM86" si="978">+(H86/H74-1)*100</f>
        <v>159.89058255987595</v>
      </c>
      <c r="DN86" s="63"/>
      <c r="DO86" s="61">
        <f t="shared" ref="DO86" si="979">+A86</f>
        <v>45231</v>
      </c>
      <c r="DP86" s="63">
        <f t="shared" ref="DP86" si="980">+CK86-CZ86</f>
        <v>36.633928401913273</v>
      </c>
      <c r="DQ86" s="63">
        <f t="shared" ref="DQ86" si="981">+CL86-DA86</f>
        <v>0.48385947745687741</v>
      </c>
      <c r="DR86" s="63">
        <f t="shared" ref="DR86" si="982">+CM86-DB86</f>
        <v>2.7499709130580197</v>
      </c>
      <c r="DS86" s="63">
        <f t="shared" ref="DS86" si="983">+CN86-DC86</f>
        <v>-0.29348641327748304</v>
      </c>
      <c r="DT86" s="63">
        <f t="shared" ref="DT86" si="984">+CO86-DD86</f>
        <v>-5.3409320801512035</v>
      </c>
      <c r="DU86" s="63">
        <f t="shared" ref="DU86" si="985">+CP86-DE86</f>
        <v>-6.7911047153843622</v>
      </c>
      <c r="DV86" s="63">
        <f t="shared" ref="DV86" si="986">+CQ86-DF86</f>
        <v>-7.7957180300236661</v>
      </c>
      <c r="DW86" s="63">
        <f t="shared" ref="DW86" si="987">+CR86-DG86</f>
        <v>0.48311107322505364</v>
      </c>
      <c r="DX86" s="63">
        <f t="shared" ref="DX86" si="988">+CS86-DH86</f>
        <v>-4.1193429454074817</v>
      </c>
      <c r="DY86" s="63">
        <f t="shared" ref="DY86" si="989">+CT86-DI86</f>
        <v>-2.8117449567657444</v>
      </c>
      <c r="DZ86" s="63">
        <f t="shared" ref="DZ86" si="990">+CU86-DJ86</f>
        <v>-7.6836332990955114</v>
      </c>
      <c r="EA86" s="63">
        <f t="shared" ref="EA86" si="991">+CV86-DK86</f>
        <v>-1.8455841153011843</v>
      </c>
      <c r="EB86" s="63">
        <f t="shared" ref="EB86" si="992">+CW86-DL86</f>
        <v>3.6693233102465683</v>
      </c>
      <c r="EC86" s="63"/>
      <c r="ED86" s="81">
        <f>+'Infla Interanual PondENGHO'!CI87</f>
        <v>3.6693233102465861E-2</v>
      </c>
      <c r="EE86" s="55">
        <f t="shared" ref="EE86" si="993">+ED86*100</f>
        <v>3.6693233102465861</v>
      </c>
    </row>
  </sheetData>
  <autoFilter ref="EQ63:ER76" xr:uid="{83CC3609-8CE6-459D-85EC-BE28DB4262FC}">
    <sortState xmlns:xlrd2="http://schemas.microsoft.com/office/spreadsheetml/2017/richdata2" ref="EQ64:ER76">
      <sortCondition ref="EQ63:EQ76"/>
    </sortState>
  </autoFilter>
  <mergeCells count="3">
    <mergeCell ref="CK1:CV1"/>
    <mergeCell ref="CZ1:DK1"/>
    <mergeCell ref="DP1:EA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8248-9B27-47A1-B2DE-163676E43B66}">
  <sheetPr>
    <tabColor rgb="FFFFC000"/>
  </sheetPr>
  <dimension ref="B1:Z83"/>
  <sheetViews>
    <sheetView topLeftCell="A4" zoomScaleNormal="100" workbookViewId="0">
      <selection activeCell="O59" sqref="O59"/>
    </sheetView>
  </sheetViews>
  <sheetFormatPr baseColWidth="10" defaultColWidth="11.5703125" defaultRowHeight="15" x14ac:dyDescent="0.25"/>
  <cols>
    <col min="2" max="3" width="14.42578125" customWidth="1"/>
    <col min="4" max="5" width="1.85546875" customWidth="1"/>
    <col min="6" max="6" width="11.5703125" customWidth="1"/>
    <col min="7" max="7" width="26" customWidth="1"/>
    <col min="11" max="11" width="2" customWidth="1"/>
    <col min="15" max="15" width="42" customWidth="1"/>
    <col min="16" max="16" width="14.5703125" bestFit="1" customWidth="1"/>
    <col min="22" max="22" width="14.5703125" bestFit="1" customWidth="1"/>
  </cols>
  <sheetData>
    <row r="1" spans="2:26" x14ac:dyDescent="0.25">
      <c r="T1" s="90" t="s">
        <v>181</v>
      </c>
    </row>
    <row r="2" spans="2:26" ht="33.6" customHeight="1" x14ac:dyDescent="0.25">
      <c r="B2" s="116" t="s">
        <v>163</v>
      </c>
      <c r="C2" s="116"/>
      <c r="G2" s="87" t="s">
        <v>155</v>
      </c>
      <c r="L2" s="87" t="s">
        <v>162</v>
      </c>
    </row>
    <row r="3" spans="2:26" x14ac:dyDescent="0.25">
      <c r="T3" s="117" t="s">
        <v>173</v>
      </c>
      <c r="U3" s="117"/>
      <c r="V3" s="117"/>
      <c r="W3" s="117"/>
    </row>
    <row r="4" spans="2:26" s="93" customFormat="1" ht="31.35" customHeight="1" x14ac:dyDescent="0.25">
      <c r="B4" s="92" t="s">
        <v>151</v>
      </c>
      <c r="C4" s="93" t="s">
        <v>158</v>
      </c>
      <c r="F4" s="93" t="s">
        <v>151</v>
      </c>
      <c r="H4" s="93" t="s">
        <v>111</v>
      </c>
      <c r="I4" s="93" t="s">
        <v>156</v>
      </c>
      <c r="J4" s="93" t="s">
        <v>157</v>
      </c>
      <c r="L4" s="94" t="s">
        <v>153</v>
      </c>
      <c r="M4" s="94" t="s">
        <v>151</v>
      </c>
      <c r="N4" s="94" t="s">
        <v>152</v>
      </c>
      <c r="O4" s="94" t="s">
        <v>154</v>
      </c>
      <c r="P4" s="94" t="s">
        <v>161</v>
      </c>
      <c r="T4"/>
      <c r="U4"/>
      <c r="V4"/>
      <c r="W4"/>
    </row>
    <row r="5" spans="2:26" x14ac:dyDescent="0.25">
      <c r="B5" s="86">
        <f>+'Incidencia Interanual'!A15</f>
        <v>43070</v>
      </c>
      <c r="C5" s="74">
        <f>+'Infla Interanual PondENGHO'!CI16</f>
        <v>-8.9321136474609375E-3</v>
      </c>
      <c r="D5" s="74"/>
      <c r="F5" s="86">
        <f>+M5</f>
        <v>45231</v>
      </c>
      <c r="G5" t="s">
        <v>159</v>
      </c>
      <c r="H5">
        <v>1</v>
      </c>
      <c r="I5" s="20">
        <f>+VLOOKUP($F5,'Infla Mensual PondENGHO'!$BL:$BQ,H5+1,FALSE)*100</f>
        <v>13.638238283029501</v>
      </c>
      <c r="J5" s="20">
        <f>+VLOOKUP($F5,'Infla Interanual PondENGHO'!$BL:$BQ,$H5+1,FALSE)*100</f>
        <v>163.55990587012252</v>
      </c>
      <c r="L5" s="55">
        <v>2</v>
      </c>
      <c r="M5" s="61">
        <f>+MAX('Incidencia Interanual'!DO:DO)</f>
        <v>45231</v>
      </c>
      <c r="N5" s="63">
        <f>+VLOOKUP($M5,'Incidencia Interanual'!$DO:$EB,$L5,FALSE)</f>
        <v>36.633928401913273</v>
      </c>
      <c r="O5" s="55" t="str">
        <f>+VLOOKUP("Division",'Incidencia Interanual'!$DO:$EB,$L5,FALSE)</f>
        <v>Alimentos y bebidas no alcohólicas</v>
      </c>
      <c r="P5" s="91">
        <f>+N5</f>
        <v>36.633928401913273</v>
      </c>
      <c r="T5" s="109" t="s">
        <v>151</v>
      </c>
      <c r="U5" s="109" t="s">
        <v>111</v>
      </c>
      <c r="V5" s="109" t="s">
        <v>156</v>
      </c>
      <c r="Y5" s="109" t="s">
        <v>175</v>
      </c>
      <c r="Z5" s="109" t="s">
        <v>176</v>
      </c>
    </row>
    <row r="6" spans="2:26" x14ac:dyDescent="0.25">
      <c r="B6" s="86">
        <f>+'Incidencia Interanual'!A16</f>
        <v>43101</v>
      </c>
      <c r="C6" s="74">
        <f>+'Infla Interanual PondENGHO'!CI17</f>
        <v>-7.212585655155257E-3</v>
      </c>
      <c r="D6" s="74"/>
      <c r="F6" s="86">
        <f>+M6</f>
        <v>45231</v>
      </c>
      <c r="H6">
        <f>+H5+1</f>
        <v>2</v>
      </c>
      <c r="I6" s="20">
        <f>+VLOOKUP($F6,'Infla Mensual PondENGHO'!$BL:$BQ,H6+1,FALSE)*100</f>
        <v>13.436359526075204</v>
      </c>
      <c r="J6" s="20">
        <f>+VLOOKUP($F6,'Infla Interanual PondENGHO'!$BL:$BQ,$H6+1,FALSE)*100</f>
        <v>161.68299620679784</v>
      </c>
      <c r="L6" s="55">
        <f t="shared" ref="L6:L17" si="0">+L5+1</f>
        <v>3</v>
      </c>
      <c r="M6" s="61">
        <f>+MAX('Incidencia Interanual'!DO:DO)</f>
        <v>45231</v>
      </c>
      <c r="N6" s="63">
        <f>+VLOOKUP(M6,'Incidencia Interanual'!DO:EB,L6,FALSE)</f>
        <v>0.48385947745687741</v>
      </c>
      <c r="O6" s="55" t="str">
        <f>+VLOOKUP("Division",'Incidencia Interanual'!$DO:$EB,$L6,FALSE)</f>
        <v>Bebidas alcohólicas y tabaco</v>
      </c>
      <c r="P6" s="91">
        <f t="shared" ref="P6:P16" si="1">+N6</f>
        <v>0.48385947745687741</v>
      </c>
      <c r="T6" s="86">
        <f>+DATE(Y6,Z6,1)</f>
        <v>44866</v>
      </c>
      <c r="U6" s="38" t="s">
        <v>174</v>
      </c>
      <c r="V6" s="110">
        <f>100*VLOOKUP($T6,'Infla Mensual PondENGHO'!$A$3:'Infla Mensual PondENGHO'!$A$3:$BQ$1000000,COLUMN($BM$1),FALSE)</f>
        <v>5.1585923553434165</v>
      </c>
      <c r="Y6">
        <f>+YEAR(M6)-1</f>
        <v>2022</v>
      </c>
      <c r="Z6">
        <f>+MONTH(M6)</f>
        <v>11</v>
      </c>
    </row>
    <row r="7" spans="2:26" x14ac:dyDescent="0.25">
      <c r="B7" s="86">
        <f>+'Incidencia Interanual'!A17</f>
        <v>43132</v>
      </c>
      <c r="C7" s="74">
        <f>+'Infla Interanual PondENGHO'!CI18</f>
        <v>-7.6877452703993931E-3</v>
      </c>
      <c r="D7" s="74"/>
      <c r="F7" s="86">
        <f>+M7</f>
        <v>45231</v>
      </c>
      <c r="H7">
        <f t="shared" ref="H7:H8" si="2">+H6+1</f>
        <v>3</v>
      </c>
      <c r="I7" s="20">
        <f>+VLOOKUP($F7,'Infla Mensual PondENGHO'!$BL:$BQ,H7+1,FALSE)*100</f>
        <v>13.453232257809788</v>
      </c>
      <c r="J7" s="20">
        <f>+VLOOKUP($F7,'Infla Interanual PondENGHO'!$BL:$BQ,$H7+1,FALSE)*100</f>
        <v>161.55553146365099</v>
      </c>
      <c r="L7" s="55">
        <f t="shared" si="0"/>
        <v>4</v>
      </c>
      <c r="M7" s="61">
        <f>+MAX('Incidencia Interanual'!DO:DO)</f>
        <v>45231</v>
      </c>
      <c r="N7" s="63">
        <f>+VLOOKUP(M7,'Incidencia Interanual'!DO:EB,L7,FALSE)</f>
        <v>2.7499709130580197</v>
      </c>
      <c r="O7" s="55" t="str">
        <f>+VLOOKUP("Division",'Incidencia Interanual'!$DO:$EB,$L7,FALSE)</f>
        <v>Prendas de vestir y calzado</v>
      </c>
      <c r="P7" s="91">
        <f t="shared" si="1"/>
        <v>2.7499709130580197</v>
      </c>
      <c r="T7" s="86">
        <f t="shared" ref="T7:T18" si="3">+DATE(Y7,Z7,1)</f>
        <v>44896</v>
      </c>
      <c r="U7" s="38" t="s">
        <v>174</v>
      </c>
      <c r="V7" s="110">
        <f>100*VLOOKUP($T7,'Infla Mensual PondENGHO'!$A$3:'Infla Mensual PondENGHO'!$A$3:$BQ$1000000,COLUMN($BM$1),FALSE)</f>
        <v>5.0633268921120189</v>
      </c>
      <c r="Y7">
        <f>+IF(Z6=12,Y6+1,Y6)</f>
        <v>2022</v>
      </c>
      <c r="Z7">
        <f>+IF(Z6=12,1,Z6+1)</f>
        <v>12</v>
      </c>
    </row>
    <row r="8" spans="2:26" x14ac:dyDescent="0.25">
      <c r="B8" s="86">
        <f>+'Incidencia Interanual'!A18</f>
        <v>43160</v>
      </c>
      <c r="C8" s="74">
        <f>+'Infla Interanual PondENGHO'!CI19</f>
        <v>-1.1756754590538154E-2</v>
      </c>
      <c r="D8" s="74"/>
      <c r="F8" s="86">
        <f>+M8</f>
        <v>45231</v>
      </c>
      <c r="H8">
        <f t="shared" si="2"/>
        <v>4</v>
      </c>
      <c r="I8" s="20">
        <f>+VLOOKUP($F8,'Infla Mensual PondENGHO'!$BL:$BQ,H8+1,FALSE)*100</f>
        <v>13.289864939109863</v>
      </c>
      <c r="J8" s="20">
        <f>+VLOOKUP($F8,'Infla Interanual PondENGHO'!$BL:$BQ,$H8+1,FALSE)*100</f>
        <v>160.30194794157308</v>
      </c>
      <c r="L8" s="55">
        <f t="shared" si="0"/>
        <v>5</v>
      </c>
      <c r="M8" s="61">
        <f>+MAX('Incidencia Interanual'!DO:DO)</f>
        <v>45231</v>
      </c>
      <c r="N8" s="63">
        <f>+VLOOKUP(M8,'Incidencia Interanual'!DO:EB,L8,FALSE)</f>
        <v>-0.29348641327748304</v>
      </c>
      <c r="O8" s="55" t="str">
        <f>+VLOOKUP("Division",'Incidencia Interanual'!$DO:$EB,$L8,FALSE)</f>
        <v>Vivienda, agua, electricidad, gas y otros combustibles</v>
      </c>
      <c r="P8" s="91">
        <f t="shared" si="1"/>
        <v>-0.29348641327748304</v>
      </c>
      <c r="T8" s="86">
        <f t="shared" si="3"/>
        <v>44927</v>
      </c>
      <c r="U8" s="38" t="s">
        <v>174</v>
      </c>
      <c r="V8" s="110">
        <f>100*VLOOKUP($T8,'Infla Mensual PondENGHO'!$A$3:'Infla Mensual PondENGHO'!$A$3:$BQ$1000000,COLUMN($BM$1),FALSE)</f>
        <v>6.4743914378924794</v>
      </c>
      <c r="Y8">
        <f t="shared" ref="Y8:Y18" si="4">+IF(Z7=12,Y7+1,Y7)</f>
        <v>2023</v>
      </c>
      <c r="Z8">
        <f t="shared" ref="Z8:Z18" si="5">+IF(Z7=12,1,Z7+1)</f>
        <v>1</v>
      </c>
    </row>
    <row r="9" spans="2:26" x14ac:dyDescent="0.25">
      <c r="B9" s="86">
        <f>+'Incidencia Interanual'!A19</f>
        <v>43191</v>
      </c>
      <c r="C9" s="74">
        <f>+'Infla Interanual PondENGHO'!CI20</f>
        <v>-1.4857779980031571E-2</v>
      </c>
      <c r="D9" s="74"/>
      <c r="F9" s="86">
        <f>+M6</f>
        <v>45231</v>
      </c>
      <c r="G9" t="s">
        <v>160</v>
      </c>
      <c r="H9">
        <v>5</v>
      </c>
      <c r="I9" s="20">
        <f>+VLOOKUP($F9,'Infla Mensual PondENGHO'!$BL:$BQ,H9+1,FALSE)*100</f>
        <v>13.136529116970564</v>
      </c>
      <c r="J9" s="20">
        <f>+VLOOKUP($F9,'Infla Interanual PondENGHO'!$BL:$BQ,$H9+1,FALSE)*100</f>
        <v>159.89058255987595</v>
      </c>
      <c r="L9" s="55">
        <f t="shared" si="0"/>
        <v>6</v>
      </c>
      <c r="M9" s="61">
        <f>+MAX('Incidencia Interanual'!DO:DO)</f>
        <v>45231</v>
      </c>
      <c r="N9" s="63">
        <f>+VLOOKUP(M9,'Incidencia Interanual'!DO:EB,L9,FALSE)</f>
        <v>-5.3409320801512035</v>
      </c>
      <c r="O9" s="55" t="str">
        <f>+VLOOKUP("Division",'Incidencia Interanual'!$DO:$EB,$L9,FALSE)</f>
        <v>Equipamiento y mantenimiento del hogar</v>
      </c>
      <c r="P9" s="91">
        <f t="shared" si="1"/>
        <v>-5.3409320801512035</v>
      </c>
      <c r="T9" s="86">
        <f t="shared" si="3"/>
        <v>44958</v>
      </c>
      <c r="U9" s="38" t="s">
        <v>174</v>
      </c>
      <c r="V9" s="110">
        <f>100*VLOOKUP($T9,'Infla Mensual PondENGHO'!$A$3:'Infla Mensual PondENGHO'!$A$3:$BQ$1000000,COLUMN($BM$1),FALSE)</f>
        <v>7.3815179971449929</v>
      </c>
      <c r="Y9">
        <f t="shared" si="4"/>
        <v>2023</v>
      </c>
      <c r="Z9">
        <f t="shared" si="5"/>
        <v>2</v>
      </c>
    </row>
    <row r="10" spans="2:26" x14ac:dyDescent="0.25">
      <c r="B10" s="86">
        <f>+'Incidencia Interanual'!A20</f>
        <v>43221</v>
      </c>
      <c r="C10" s="74">
        <f>+'Infla Interanual PondENGHO'!CI21</f>
        <v>-1.1921308354215787E-2</v>
      </c>
      <c r="D10" s="74"/>
      <c r="E10" s="74"/>
      <c r="G10" s="90"/>
      <c r="I10" s="20"/>
      <c r="L10" s="55">
        <f t="shared" si="0"/>
        <v>7</v>
      </c>
      <c r="M10" s="61">
        <f>+MAX('Incidencia Interanual'!DO:DO)</f>
        <v>45231</v>
      </c>
      <c r="N10" s="63">
        <f>+VLOOKUP(M10,'Incidencia Interanual'!DO:EB,L10,FALSE)</f>
        <v>-6.7911047153843622</v>
      </c>
      <c r="O10" s="55" t="str">
        <f>+VLOOKUP("Division",'Incidencia Interanual'!$DO:$EB,$L10,FALSE)</f>
        <v>Salud</v>
      </c>
      <c r="P10" s="91">
        <f t="shared" si="1"/>
        <v>-6.7911047153843622</v>
      </c>
      <c r="T10" s="86">
        <f t="shared" si="3"/>
        <v>44986</v>
      </c>
      <c r="U10" s="38" t="s">
        <v>174</v>
      </c>
      <c r="V10" s="110">
        <f>100*VLOOKUP($T10,'Infla Mensual PondENGHO'!$A$3:'Infla Mensual PondENGHO'!$A$3:$BQ$1000000,COLUMN($BM$1),FALSE)</f>
        <v>6.8300058095319249</v>
      </c>
      <c r="Y10">
        <f t="shared" si="4"/>
        <v>2023</v>
      </c>
      <c r="Z10">
        <f t="shared" si="5"/>
        <v>3</v>
      </c>
    </row>
    <row r="11" spans="2:26" x14ac:dyDescent="0.25">
      <c r="B11" s="86">
        <f>+'Incidencia Interanual'!A21</f>
        <v>43252</v>
      </c>
      <c r="C11" s="74">
        <f>+'Infla Interanual PondENGHO'!CI22</f>
        <v>-9.6538061817146303E-3</v>
      </c>
      <c r="D11" s="74"/>
      <c r="E11" s="74"/>
      <c r="G11" t="s">
        <v>164</v>
      </c>
      <c r="I11" s="20">
        <f>+I5-I9</f>
        <v>0.50170916605893723</v>
      </c>
      <c r="J11" s="20">
        <f t="shared" ref="J11" si="6">+J5-J9</f>
        <v>3.6693233102465683</v>
      </c>
      <c r="L11" s="55">
        <f t="shared" si="0"/>
        <v>8</v>
      </c>
      <c r="M11" s="61">
        <f>+MAX('Incidencia Interanual'!DO:DO)</f>
        <v>45231</v>
      </c>
      <c r="N11" s="63">
        <f>+VLOOKUP(M11,'Incidencia Interanual'!DO:EB,L11,FALSE)</f>
        <v>-7.7957180300236661</v>
      </c>
      <c r="O11" s="55" t="str">
        <f>+VLOOKUP("Division",'Incidencia Interanual'!$DO:$EB,$L11,FALSE)</f>
        <v>Transporte</v>
      </c>
      <c r="P11" s="91">
        <f t="shared" si="1"/>
        <v>-7.7957180300236661</v>
      </c>
      <c r="T11" s="86">
        <f t="shared" si="3"/>
        <v>45017</v>
      </c>
      <c r="U11" s="38" t="s">
        <v>174</v>
      </c>
      <c r="V11" s="110">
        <f>100*VLOOKUP($T11,'Infla Mensual PondENGHO'!$A$3:'Infla Mensual PondENGHO'!$A$3:$BQ$1000000,COLUMN($BM$1),FALSE)</f>
        <v>8.4626924945660154</v>
      </c>
      <c r="Y11">
        <f t="shared" si="4"/>
        <v>2023</v>
      </c>
      <c r="Z11">
        <f t="shared" si="5"/>
        <v>4</v>
      </c>
    </row>
    <row r="12" spans="2:26" x14ac:dyDescent="0.25">
      <c r="B12" s="86">
        <f>+'Incidencia Interanual'!A22</f>
        <v>43282</v>
      </c>
      <c r="C12" s="74">
        <f>+'Infla Interanual PondENGHO'!CI23</f>
        <v>-3.1160854456453446E-3</v>
      </c>
      <c r="D12" s="74"/>
      <c r="E12" s="74"/>
      <c r="L12" s="55">
        <f t="shared" si="0"/>
        <v>9</v>
      </c>
      <c r="M12" s="61">
        <f>+MAX('Incidencia Interanual'!DO:DO)</f>
        <v>45231</v>
      </c>
      <c r="N12" s="63">
        <f>+VLOOKUP(M12,'Incidencia Interanual'!DO:EB,L12,FALSE)</f>
        <v>0.48311107322505364</v>
      </c>
      <c r="O12" s="55" t="str">
        <f>+VLOOKUP("Division",'Incidencia Interanual'!$DO:$EB,$L12,FALSE)</f>
        <v>Comunicación</v>
      </c>
      <c r="P12" s="91">
        <f t="shared" si="1"/>
        <v>0.48311107322505364</v>
      </c>
      <c r="T12" s="86">
        <f t="shared" si="3"/>
        <v>45047</v>
      </c>
      <c r="U12" s="38" t="s">
        <v>174</v>
      </c>
      <c r="V12" s="110">
        <f>100*VLOOKUP($T12,'Infla Mensual PondENGHO'!$A$3:'Infla Mensual PondENGHO'!$A$3:$BQ$1000000,COLUMN($BM$1),FALSE)</f>
        <v>7.9491641317577688</v>
      </c>
      <c r="Y12">
        <f t="shared" si="4"/>
        <v>2023</v>
      </c>
      <c r="Z12">
        <f t="shared" si="5"/>
        <v>5</v>
      </c>
    </row>
    <row r="13" spans="2:26" x14ac:dyDescent="0.25">
      <c r="B13" s="86">
        <f>+'Incidencia Interanual'!A23</f>
        <v>43313</v>
      </c>
      <c r="C13" s="74">
        <f>+'Infla Interanual PondENGHO'!CI24</f>
        <v>-2.6045246422052859E-3</v>
      </c>
      <c r="D13" s="74"/>
      <c r="E13" s="74"/>
      <c r="L13" s="55">
        <f t="shared" si="0"/>
        <v>10</v>
      </c>
      <c r="M13" s="61">
        <f>+MAX('Incidencia Interanual'!DO:DO)</f>
        <v>45231</v>
      </c>
      <c r="N13" s="63">
        <f>+VLOOKUP(M13,'Incidencia Interanual'!DO:EB,L13,FALSE)</f>
        <v>-4.1193429454074817</v>
      </c>
      <c r="O13" s="55" t="str">
        <f>+VLOOKUP("Division",'Incidencia Interanual'!$DO:$EB,$L13,FALSE)</f>
        <v>Recreación y cultura</v>
      </c>
      <c r="P13" s="91">
        <f t="shared" si="1"/>
        <v>-4.1193429454074817</v>
      </c>
      <c r="T13" s="86">
        <f t="shared" si="3"/>
        <v>45078</v>
      </c>
      <c r="U13" s="38" t="s">
        <v>174</v>
      </c>
      <c r="V13" s="110">
        <f>100*VLOOKUP($T13,'Infla Mensual PondENGHO'!$A$3:'Infla Mensual PondENGHO'!$A$3:$BQ$1000000,COLUMN($BM$1),FALSE)</f>
        <v>5.9845706584237268</v>
      </c>
      <c r="Y13">
        <f t="shared" si="4"/>
        <v>2023</v>
      </c>
      <c r="Z13">
        <f t="shared" si="5"/>
        <v>6</v>
      </c>
    </row>
    <row r="14" spans="2:26" x14ac:dyDescent="0.25">
      <c r="B14" s="86">
        <f>+'Incidencia Interanual'!A24</f>
        <v>43344</v>
      </c>
      <c r="C14" s="74">
        <f>+'Infla Interanual PondENGHO'!CI25</f>
        <v>-1.6828020499446428E-3</v>
      </c>
      <c r="D14" s="74"/>
      <c r="E14" s="74"/>
      <c r="L14" s="55">
        <f t="shared" si="0"/>
        <v>11</v>
      </c>
      <c r="M14" s="61">
        <f>+MAX('Incidencia Interanual'!DO:DO)</f>
        <v>45231</v>
      </c>
      <c r="N14" s="63">
        <f>+VLOOKUP(M14,'Incidencia Interanual'!DO:EB,L14,FALSE)</f>
        <v>-2.8117449567657444</v>
      </c>
      <c r="O14" s="55" t="str">
        <f>+VLOOKUP("Division",'Incidencia Interanual'!$DO:$EB,$L14,FALSE)</f>
        <v>Educación</v>
      </c>
      <c r="P14" s="91">
        <f t="shared" si="1"/>
        <v>-2.8117449567657444</v>
      </c>
      <c r="T14" s="86">
        <f t="shared" si="3"/>
        <v>45108</v>
      </c>
      <c r="U14" s="38" t="s">
        <v>174</v>
      </c>
      <c r="V14" s="110">
        <f>100*VLOOKUP($T14,'Infla Mensual PondENGHO'!$A$3:'Infla Mensual PondENGHO'!$A$3:$BQ$1000000,COLUMN($BM$1),FALSE)</f>
        <v>6.3891094311341989</v>
      </c>
      <c r="Y14">
        <f t="shared" si="4"/>
        <v>2023</v>
      </c>
      <c r="Z14">
        <f t="shared" si="5"/>
        <v>7</v>
      </c>
    </row>
    <row r="15" spans="2:26" x14ac:dyDescent="0.25">
      <c r="B15" s="86">
        <f>+'Incidencia Interanual'!A25</f>
        <v>43374</v>
      </c>
      <c r="C15" s="74">
        <f>+'Infla Interanual PondENGHO'!CI26</f>
        <v>-2.1144233163254977E-3</v>
      </c>
      <c r="D15" s="74"/>
      <c r="E15" s="74"/>
      <c r="L15" s="55">
        <f t="shared" si="0"/>
        <v>12</v>
      </c>
      <c r="M15" s="61">
        <f>+MAX('Incidencia Interanual'!DO:DO)</f>
        <v>45231</v>
      </c>
      <c r="N15" s="63">
        <f>+VLOOKUP(M15,'Incidencia Interanual'!DO:EB,L15,FALSE)</f>
        <v>-7.6836332990955114</v>
      </c>
      <c r="O15" s="55" t="str">
        <f>+VLOOKUP("Division",'Incidencia Interanual'!$DO:$EB,$L15,FALSE)</f>
        <v>Restaurantes y hoteles</v>
      </c>
      <c r="P15" s="91">
        <f t="shared" si="1"/>
        <v>-7.6836332990955114</v>
      </c>
      <c r="T15" s="86">
        <f t="shared" si="3"/>
        <v>45139</v>
      </c>
      <c r="U15" s="38" t="s">
        <v>174</v>
      </c>
      <c r="V15" s="110">
        <f>100*VLOOKUP($T15,'Infla Mensual PondENGHO'!$A$3:'Infla Mensual PondENGHO'!$A$3:$BQ$1000000,COLUMN($BM$1),FALSE)</f>
        <v>12.89094683492722</v>
      </c>
      <c r="Y15">
        <f t="shared" si="4"/>
        <v>2023</v>
      </c>
      <c r="Z15">
        <f t="shared" si="5"/>
        <v>8</v>
      </c>
    </row>
    <row r="16" spans="2:26" x14ac:dyDescent="0.25">
      <c r="B16" s="86">
        <f>+'Incidencia Interanual'!A26</f>
        <v>43405</v>
      </c>
      <c r="C16" s="74">
        <f>+'Infla Interanual PondENGHO'!CI27</f>
        <v>-1.035916798549863E-3</v>
      </c>
      <c r="D16" s="74"/>
      <c r="E16" s="74"/>
      <c r="L16" s="55">
        <f t="shared" si="0"/>
        <v>13</v>
      </c>
      <c r="M16" s="61">
        <f>+MAX('Incidencia Interanual'!DO:DO)</f>
        <v>45231</v>
      </c>
      <c r="N16" s="63">
        <f>+VLOOKUP(M16,'Incidencia Interanual'!DO:EB,L16,FALSE)</f>
        <v>-1.8455841153011843</v>
      </c>
      <c r="O16" s="55" t="str">
        <f>+VLOOKUP("Division",'Incidencia Interanual'!$DO:$EB,$L16,FALSE)</f>
        <v>Bienes y servicios varios</v>
      </c>
      <c r="P16" s="91">
        <f t="shared" si="1"/>
        <v>-1.8455841153011843</v>
      </c>
      <c r="T16" s="86">
        <f t="shared" si="3"/>
        <v>45170</v>
      </c>
      <c r="U16" s="38" t="s">
        <v>174</v>
      </c>
      <c r="V16" s="110">
        <f>100*VLOOKUP($T16,'Infla Mensual PondENGHO'!$A$3:'Infla Mensual PondENGHO'!$A$3:$BQ$1000000,COLUMN($BM$1),FALSE)</f>
        <v>12.568217146119265</v>
      </c>
      <c r="Y16">
        <f t="shared" si="4"/>
        <v>2023</v>
      </c>
      <c r="Z16">
        <f t="shared" si="5"/>
        <v>9</v>
      </c>
    </row>
    <row r="17" spans="2:26" x14ac:dyDescent="0.25">
      <c r="B17" s="86">
        <f>+'Incidencia Interanual'!A27</f>
        <v>43435</v>
      </c>
      <c r="C17" s="74">
        <f>+'Infla Interanual PondENGHO'!CI28</f>
        <v>1.0263988978664873E-3</v>
      </c>
      <c r="D17" s="74"/>
      <c r="E17" s="74"/>
      <c r="L17" s="55">
        <f t="shared" si="0"/>
        <v>14</v>
      </c>
      <c r="M17" s="61">
        <f>+MAX('Incidencia Interanual'!DO:DO)</f>
        <v>45231</v>
      </c>
      <c r="N17" s="63">
        <f>+VLOOKUP(M17,'Incidencia Interanual'!DO:EB,L17,FALSE)</f>
        <v>3.6693233102465683</v>
      </c>
      <c r="O17" s="55" t="str">
        <f>+VLOOKUP("Division",'Incidencia Interanual'!$DO:$EB,$L17,FALSE)</f>
        <v>Nivel general</v>
      </c>
      <c r="P17" s="91">
        <f>+MAX(P5:P16)+99999</f>
        <v>100035.63392840192</v>
      </c>
      <c r="T17" s="86">
        <f t="shared" si="3"/>
        <v>45200</v>
      </c>
      <c r="U17" s="38" t="s">
        <v>174</v>
      </c>
      <c r="V17" s="110">
        <f>100*VLOOKUP($T17,'Infla Mensual PondENGHO'!$A$3:'Infla Mensual PondENGHO'!$A$3:$BQ$1000000,COLUMN($BM$1),FALSE)</f>
        <v>7.7262043891683119</v>
      </c>
      <c r="Y17">
        <f t="shared" si="4"/>
        <v>2023</v>
      </c>
      <c r="Z17">
        <f t="shared" si="5"/>
        <v>10</v>
      </c>
    </row>
    <row r="18" spans="2:26" x14ac:dyDescent="0.25">
      <c r="B18" s="86">
        <f>+'Incidencia Interanual'!A28</f>
        <v>43466</v>
      </c>
      <c r="C18" s="74">
        <f>+'Infla Interanual PondENGHO'!CI29</f>
        <v>3.927024523159961E-3</v>
      </c>
      <c r="D18" s="74"/>
      <c r="E18" s="74"/>
      <c r="T18" s="86">
        <f t="shared" si="3"/>
        <v>45231</v>
      </c>
      <c r="U18" s="38" t="s">
        <v>174</v>
      </c>
      <c r="V18" s="110">
        <f>100*VLOOKUP($T18,'Infla Mensual PondENGHO'!$A$3:'Infla Mensual PondENGHO'!$A$3:$BQ$1000000,COLUMN($BM$1),FALSE)</f>
        <v>13.638238283029501</v>
      </c>
      <c r="Y18">
        <f t="shared" si="4"/>
        <v>2023</v>
      </c>
      <c r="Z18">
        <f t="shared" si="5"/>
        <v>11</v>
      </c>
    </row>
    <row r="19" spans="2:26" x14ac:dyDescent="0.25">
      <c r="B19" s="86">
        <f>+'Incidencia Interanual'!A29</f>
        <v>43497</v>
      </c>
      <c r="C19" s="74">
        <f>+'Infla Interanual PondENGHO'!CI30</f>
        <v>1.5892342760018163E-2</v>
      </c>
      <c r="D19" s="74"/>
      <c r="E19" s="74"/>
      <c r="T19" s="86">
        <f>+T6</f>
        <v>44866</v>
      </c>
      <c r="U19" s="38" t="s">
        <v>177</v>
      </c>
      <c r="V19" s="110">
        <f>100*VLOOKUP($T19,'Infla Mensual PondENGHO'!$A$3:'Infla Mensual PondENGHO'!$A$3:$BQ$1000000,COLUMN($BN$1),FALSE)</f>
        <v>5.2973779362730511</v>
      </c>
    </row>
    <row r="20" spans="2:26" x14ac:dyDescent="0.25">
      <c r="B20" s="86">
        <f>+'Incidencia Interanual'!A30</f>
        <v>43525</v>
      </c>
      <c r="C20" s="74">
        <f>+'Infla Interanual PondENGHO'!CI31</f>
        <v>2.2082264119081429E-2</v>
      </c>
      <c r="D20" s="74"/>
      <c r="E20" s="74"/>
      <c r="T20" s="86">
        <f t="shared" ref="T20:T70" si="7">+T7</f>
        <v>44896</v>
      </c>
      <c r="U20" s="38" t="s">
        <v>177</v>
      </c>
      <c r="V20" s="110">
        <f>100*VLOOKUP($T20,'Infla Mensual PondENGHO'!$A$3:'Infla Mensual PondENGHO'!$A$3:$BQ$1000000,COLUMN($BN$1),FALSE)</f>
        <v>5.248452882604715</v>
      </c>
    </row>
    <row r="21" spans="2:26" x14ac:dyDescent="0.25">
      <c r="B21" s="86">
        <f>+'Incidencia Interanual'!A31</f>
        <v>43556</v>
      </c>
      <c r="C21" s="74">
        <f>+'Infla Interanual PondENGHO'!CI32</f>
        <v>2.110588441051453E-2</v>
      </c>
      <c r="D21" s="74"/>
      <c r="E21" s="74"/>
      <c r="T21" s="86">
        <f t="shared" si="7"/>
        <v>44927</v>
      </c>
      <c r="U21" s="38" t="s">
        <v>177</v>
      </c>
      <c r="V21" s="110">
        <f>100*VLOOKUP($T21,'Infla Mensual PondENGHO'!$A$3:'Infla Mensual PondENGHO'!$A$3:$BQ$1000000,COLUMN($BN$1),FALSE)</f>
        <v>6.4434436600120382</v>
      </c>
    </row>
    <row r="22" spans="2:26" x14ac:dyDescent="0.25">
      <c r="B22" s="86">
        <f>+'Incidencia Interanual'!A32</f>
        <v>43586</v>
      </c>
      <c r="C22" s="74">
        <f>+'Infla Interanual PondENGHO'!CI33</f>
        <v>1.4584173256683375E-2</v>
      </c>
      <c r="D22" s="74"/>
      <c r="E22" s="74"/>
      <c r="T22" s="86">
        <f t="shared" si="7"/>
        <v>44958</v>
      </c>
      <c r="U22" s="38" t="s">
        <v>177</v>
      </c>
      <c r="V22" s="110">
        <f>100*VLOOKUP($T22,'Infla Mensual PondENGHO'!$A$3:'Infla Mensual PondENGHO'!$A$3:$BQ$1000000,COLUMN($BN$1),FALSE)</f>
        <v>7.0945492925021281</v>
      </c>
    </row>
    <row r="23" spans="2:26" x14ac:dyDescent="0.25">
      <c r="B23" s="86">
        <f>+'Incidencia Interanual'!A33</f>
        <v>43617</v>
      </c>
      <c r="C23" s="74">
        <f>+'Infla Interanual PondENGHO'!CI34</f>
        <v>1.4283404936190403E-2</v>
      </c>
      <c r="D23" s="74"/>
      <c r="E23" s="74"/>
      <c r="T23" s="86">
        <f t="shared" si="7"/>
        <v>44986</v>
      </c>
      <c r="U23" s="38" t="s">
        <v>177</v>
      </c>
      <c r="V23" s="110">
        <f>100*VLOOKUP($T23,'Infla Mensual PondENGHO'!$A$3:'Infla Mensual PondENGHO'!$A$3:$BQ$1000000,COLUMN($BN$1),FALSE)</f>
        <v>6.7712097341239508</v>
      </c>
    </row>
    <row r="24" spans="2:26" x14ac:dyDescent="0.25">
      <c r="B24" s="86">
        <f>+'Incidencia Interanual'!A34</f>
        <v>43647</v>
      </c>
      <c r="C24" s="74">
        <f>+'Infla Interanual PondENGHO'!CI35</f>
        <v>9.1599398926831554E-3</v>
      </c>
      <c r="D24" s="74"/>
      <c r="E24" s="74"/>
      <c r="T24" s="86">
        <f t="shared" si="7"/>
        <v>45017</v>
      </c>
      <c r="U24" s="38" t="s">
        <v>177</v>
      </c>
      <c r="V24" s="110">
        <f>100*VLOOKUP($T24,'Infla Mensual PondENGHO'!$A$3:'Infla Mensual PondENGHO'!$A$3:$BQ$1000000,COLUMN($BN$1),FALSE)</f>
        <v>8.3161536291670224</v>
      </c>
    </row>
    <row r="25" spans="2:26" x14ac:dyDescent="0.25">
      <c r="B25" s="86">
        <f>+'Incidencia Interanual'!A35</f>
        <v>43678</v>
      </c>
      <c r="C25" s="74">
        <f>+'Infla Interanual PondENGHO'!CI36</f>
        <v>9.6260435104469355E-3</v>
      </c>
      <c r="D25" s="74"/>
      <c r="E25" s="74"/>
      <c r="T25" s="86">
        <f t="shared" si="7"/>
        <v>45047</v>
      </c>
      <c r="U25" s="38" t="s">
        <v>177</v>
      </c>
      <c r="V25" s="110">
        <f>100*VLOOKUP($T25,'Infla Mensual PondENGHO'!$A$3:'Infla Mensual PondENGHO'!$A$3:$BQ$1000000,COLUMN($BN$1),FALSE)</f>
        <v>8.0630545065518042</v>
      </c>
    </row>
    <row r="26" spans="2:26" x14ac:dyDescent="0.25">
      <c r="B26" s="86">
        <f>+'Incidencia Interanual'!A36</f>
        <v>43709</v>
      </c>
      <c r="C26" s="74">
        <f>+'Infla Interanual PondENGHO'!CI37</f>
        <v>9.0741846999253806E-3</v>
      </c>
      <c r="D26" s="74"/>
      <c r="E26" s="74"/>
      <c r="T26" s="86">
        <f t="shared" si="7"/>
        <v>45078</v>
      </c>
      <c r="U26" s="38" t="s">
        <v>177</v>
      </c>
      <c r="V26" s="110">
        <f>100*VLOOKUP($T26,'Infla Mensual PondENGHO'!$A$3:'Infla Mensual PondENGHO'!$A$3:$BQ$1000000,COLUMN($BN$1),FALSE)</f>
        <v>6.023676984981341</v>
      </c>
    </row>
    <row r="27" spans="2:26" x14ac:dyDescent="0.25">
      <c r="B27" s="86">
        <f>+'Incidencia Interanual'!A37</f>
        <v>43739</v>
      </c>
      <c r="C27" s="74">
        <f>+'Infla Interanual PondENGHO'!CI38</f>
        <v>1.6109881903270118E-3</v>
      </c>
      <c r="D27" s="74"/>
      <c r="E27" s="74"/>
      <c r="T27" s="86">
        <f t="shared" si="7"/>
        <v>45108</v>
      </c>
      <c r="U27" s="38" t="s">
        <v>177</v>
      </c>
      <c r="V27" s="110">
        <f>100*VLOOKUP($T27,'Infla Mensual PondENGHO'!$A$3:'Infla Mensual PondENGHO'!$A$3:$BQ$1000000,COLUMN($BN$1),FALSE)</f>
        <v>6.4445883803521342</v>
      </c>
    </row>
    <row r="28" spans="2:26" x14ac:dyDescent="0.25">
      <c r="B28" s="86">
        <f>+'Incidencia Interanual'!A38</f>
        <v>43770</v>
      </c>
      <c r="C28" s="74">
        <f>+'Infla Interanual PondENGHO'!CI39</f>
        <v>4.5694198517278739E-3</v>
      </c>
      <c r="D28" s="74"/>
      <c r="E28" s="74"/>
      <c r="T28" s="86">
        <f t="shared" si="7"/>
        <v>45139</v>
      </c>
      <c r="U28" s="38" t="s">
        <v>177</v>
      </c>
      <c r="V28" s="110">
        <f>100*VLOOKUP($T28,'Infla Mensual PondENGHO'!$A$3:'Infla Mensual PondENGHO'!$A$3:$BQ$1000000,COLUMN($BN$1),FALSE)</f>
        <v>12.474611267048985</v>
      </c>
    </row>
    <row r="29" spans="2:26" x14ac:dyDescent="0.25">
      <c r="B29" s="86">
        <f>+'Incidencia Interanual'!A39</f>
        <v>43800</v>
      </c>
      <c r="C29" s="74">
        <f>+'Infla Interanual PondENGHO'!CI40</f>
        <v>5.190534844908834E-3</v>
      </c>
      <c r="D29" s="74"/>
      <c r="E29" s="74"/>
      <c r="T29" s="86">
        <f t="shared" si="7"/>
        <v>45170</v>
      </c>
      <c r="U29" s="38" t="s">
        <v>177</v>
      </c>
      <c r="V29" s="110">
        <f>100*VLOOKUP($T29,'Infla Mensual PondENGHO'!$A$3:'Infla Mensual PondENGHO'!$A$3:$BQ$1000000,COLUMN($BN$1),FALSE)</f>
        <v>12.342066294499077</v>
      </c>
    </row>
    <row r="30" spans="2:26" x14ac:dyDescent="0.25">
      <c r="B30" s="86">
        <f>+'Incidencia Interanual'!A40</f>
        <v>43831</v>
      </c>
      <c r="C30" s="74">
        <f>+'Infla Interanual PondENGHO'!CI41</f>
        <v>1.5887527552117087E-2</v>
      </c>
      <c r="D30" s="74"/>
      <c r="E30" s="74"/>
      <c r="T30" s="86">
        <f t="shared" si="7"/>
        <v>45200</v>
      </c>
      <c r="U30" s="38" t="s">
        <v>177</v>
      </c>
      <c r="V30" s="110">
        <f>100*VLOOKUP($T30,'Infla Mensual PondENGHO'!$A$3:'Infla Mensual PondENGHO'!$A$3:$BQ$1000000,COLUMN($BN$1),FALSE)</f>
        <v>7.8880217077648584</v>
      </c>
    </row>
    <row r="31" spans="2:26" x14ac:dyDescent="0.25">
      <c r="B31" s="86">
        <f>+'Incidencia Interanual'!A41</f>
        <v>43862</v>
      </c>
      <c r="C31" s="74">
        <f>+'Infla Interanual PondENGHO'!CI42</f>
        <v>9.4632962117022768E-3</v>
      </c>
      <c r="D31" s="74"/>
      <c r="E31" s="74"/>
      <c r="T31" s="86">
        <f t="shared" si="7"/>
        <v>45231</v>
      </c>
      <c r="U31" s="38" t="s">
        <v>177</v>
      </c>
      <c r="V31" s="110">
        <f>100*VLOOKUP($T31,'Infla Mensual PondENGHO'!$A$3:'Infla Mensual PondENGHO'!$A$3:$BQ$1000000,COLUMN($BN$1),FALSE)</f>
        <v>13.436359526075204</v>
      </c>
    </row>
    <row r="32" spans="2:26" x14ac:dyDescent="0.25">
      <c r="B32" s="86">
        <f>+'Incidencia Interanual'!A42</f>
        <v>43891</v>
      </c>
      <c r="C32" s="74">
        <f>+'Infla Interanual PondENGHO'!CI43</f>
        <v>7.5754570457704506E-3</v>
      </c>
      <c r="D32" s="74"/>
      <c r="E32" s="74"/>
      <c r="T32" s="86">
        <f t="shared" si="7"/>
        <v>44866</v>
      </c>
      <c r="U32" s="38" t="s">
        <v>178</v>
      </c>
      <c r="V32" s="110">
        <f>100*VLOOKUP($T32,'Infla Mensual PondENGHO'!$A$3:'Infla Mensual PondENGHO'!$A$3:$BQ$1000000,COLUMN($BO$1),FALSE)</f>
        <v>5.3246957768686265</v>
      </c>
    </row>
    <row r="33" spans="2:22" x14ac:dyDescent="0.25">
      <c r="B33" s="86">
        <f>+'Incidencia Interanual'!A43</f>
        <v>43922</v>
      </c>
      <c r="C33" s="74">
        <f>+'Infla Interanual PondENGHO'!CI44</f>
        <v>1.8862637570884244E-2</v>
      </c>
      <c r="D33" s="74"/>
      <c r="E33" s="74"/>
      <c r="T33" s="86">
        <f t="shared" si="7"/>
        <v>44896</v>
      </c>
      <c r="U33" s="38" t="s">
        <v>178</v>
      </c>
      <c r="V33" s="110">
        <f>100*VLOOKUP($T33,'Infla Mensual PondENGHO'!$A$3:'Infla Mensual PondENGHO'!$A$3:$BQ$1000000,COLUMN($BO$1),FALSE)</f>
        <v>5.3304581150945607</v>
      </c>
    </row>
    <row r="34" spans="2:22" x14ac:dyDescent="0.25">
      <c r="B34" s="86">
        <f>+'Incidencia Interanual'!A44</f>
        <v>43952</v>
      </c>
      <c r="C34" s="74">
        <f>+'Infla Interanual PondENGHO'!CI45</f>
        <v>1.9751288265320133E-2</v>
      </c>
      <c r="D34" s="74"/>
      <c r="E34" s="74"/>
      <c r="T34" s="86">
        <f t="shared" si="7"/>
        <v>44927</v>
      </c>
      <c r="U34" s="38" t="s">
        <v>178</v>
      </c>
      <c r="V34" s="110">
        <f>100*VLOOKUP($T34,'Infla Mensual PondENGHO'!$A$3:'Infla Mensual PondENGHO'!$A$3:$BQ$1000000,COLUMN($BO$1),FALSE)</f>
        <v>6.3872260625104094</v>
      </c>
    </row>
    <row r="35" spans="2:22" x14ac:dyDescent="0.25">
      <c r="B35" s="86">
        <f>+'Incidencia Interanual'!A45</f>
        <v>43983</v>
      </c>
      <c r="C35" s="74">
        <f>+'Infla Interanual PondENGHO'!CI46</f>
        <v>1.7690034060516613E-2</v>
      </c>
      <c r="D35" s="74"/>
      <c r="E35" s="74"/>
      <c r="T35" s="86">
        <f t="shared" si="7"/>
        <v>44958</v>
      </c>
      <c r="U35" s="38" t="s">
        <v>178</v>
      </c>
      <c r="V35" s="110">
        <f>100*VLOOKUP($T35,'Infla Mensual PondENGHO'!$A$3:'Infla Mensual PondENGHO'!$A$3:$BQ$1000000,COLUMN($BO$1),FALSE)</f>
        <v>6.9578453584382638</v>
      </c>
    </row>
    <row r="36" spans="2:22" x14ac:dyDescent="0.25">
      <c r="B36" s="86">
        <f>+'Incidencia Interanual'!A46</f>
        <v>44013</v>
      </c>
      <c r="C36" s="74">
        <f>+'Infla Interanual PondENGHO'!CI47</f>
        <v>1.8810304677916001E-2</v>
      </c>
      <c r="D36" s="74"/>
      <c r="E36" s="74"/>
      <c r="T36" s="86">
        <f t="shared" si="7"/>
        <v>44986</v>
      </c>
      <c r="U36" s="38" t="s">
        <v>178</v>
      </c>
      <c r="V36" s="110">
        <f>100*VLOOKUP($T36,'Infla Mensual PondENGHO'!$A$3:'Infla Mensual PondENGHO'!$A$3:$BQ$1000000,COLUMN($BO$1),FALSE)</f>
        <v>6.7675102596923553</v>
      </c>
    </row>
    <row r="37" spans="2:22" x14ac:dyDescent="0.25">
      <c r="B37" s="86">
        <f>+'Incidencia Interanual'!A47</f>
        <v>44044</v>
      </c>
      <c r="C37" s="74">
        <f>+'Infla Interanual PondENGHO'!CI48</f>
        <v>1.8059813891087684E-2</v>
      </c>
      <c r="D37" s="74"/>
      <c r="E37" s="74"/>
      <c r="T37" s="86">
        <f t="shared" si="7"/>
        <v>45017</v>
      </c>
      <c r="U37" s="38" t="s">
        <v>178</v>
      </c>
      <c r="V37" s="110">
        <f>100*VLOOKUP($T37,'Infla Mensual PondENGHO'!$A$3:'Infla Mensual PondENGHO'!$A$3:$BQ$1000000,COLUMN($BO$1),FALSE)</f>
        <v>8.2980448983265944</v>
      </c>
    </row>
    <row r="38" spans="2:22" x14ac:dyDescent="0.25">
      <c r="B38" s="86">
        <f>+'Incidencia Interanual'!A48</f>
        <v>44075</v>
      </c>
      <c r="C38" s="74">
        <f>+'Infla Interanual PondENGHO'!CI49</f>
        <v>1.9945753642093278E-2</v>
      </c>
      <c r="D38" s="74"/>
      <c r="E38" s="74"/>
      <c r="T38" s="86">
        <f t="shared" si="7"/>
        <v>45047</v>
      </c>
      <c r="U38" s="38" t="s">
        <v>178</v>
      </c>
      <c r="V38" s="110">
        <f>100*VLOOKUP($T38,'Infla Mensual PondENGHO'!$A$3:'Infla Mensual PondENGHO'!$A$3:$BQ$1000000,COLUMN($BO$1),FALSE)</f>
        <v>8.1139369619260151</v>
      </c>
    </row>
    <row r="39" spans="2:22" x14ac:dyDescent="0.25">
      <c r="B39" s="86">
        <f>+'Incidencia Interanual'!A49</f>
        <v>44105</v>
      </c>
      <c r="C39" s="74">
        <f>+'Infla Interanual PondENGHO'!CI50</f>
        <v>2.999155648881846E-2</v>
      </c>
      <c r="D39" s="74"/>
      <c r="E39" s="74"/>
      <c r="T39" s="86">
        <f t="shared" si="7"/>
        <v>45078</v>
      </c>
      <c r="U39" s="38" t="s">
        <v>178</v>
      </c>
      <c r="V39" s="110">
        <f>100*VLOOKUP($T39,'Infla Mensual PondENGHO'!$A$3:'Infla Mensual PondENGHO'!$A$3:$BQ$1000000,COLUMN($BO$1),FALSE)</f>
        <v>6.0790308378942726</v>
      </c>
    </row>
    <row r="40" spans="2:22" x14ac:dyDescent="0.25">
      <c r="B40" s="86">
        <f>+'Incidencia Interanual'!A50</f>
        <v>44136</v>
      </c>
      <c r="C40" s="74">
        <f>+'Infla Interanual PondENGHO'!CI51</f>
        <v>2.5727291335414515E-2</v>
      </c>
      <c r="D40" s="74"/>
      <c r="E40" s="74"/>
      <c r="T40" s="86">
        <f t="shared" si="7"/>
        <v>45108</v>
      </c>
      <c r="U40" s="38" t="s">
        <v>178</v>
      </c>
      <c r="V40" s="110">
        <f>100*VLOOKUP($T40,'Infla Mensual PondENGHO'!$A$3:'Infla Mensual PondENGHO'!$A$3:$BQ$1000000,COLUMN($BO$1),FALSE)</f>
        <v>6.5193770656134742</v>
      </c>
    </row>
    <row r="41" spans="2:22" x14ac:dyDescent="0.25">
      <c r="B41" s="86">
        <f>+'Incidencia Interanual'!A51</f>
        <v>44166</v>
      </c>
      <c r="C41" s="74">
        <f>+'Infla Interanual PondENGHO'!CI52</f>
        <v>3.5164243943699214E-2</v>
      </c>
      <c r="D41" s="74"/>
      <c r="E41" s="74"/>
      <c r="T41" s="86">
        <f t="shared" si="7"/>
        <v>45139</v>
      </c>
      <c r="U41" s="38" t="s">
        <v>178</v>
      </c>
      <c r="V41" s="110">
        <f>100*VLOOKUP($T41,'Infla Mensual PondENGHO'!$A$3:'Infla Mensual PondENGHO'!$A$3:$BQ$1000000,COLUMN($BO$1),FALSE)</f>
        <v>12.371162284175963</v>
      </c>
    </row>
    <row r="42" spans="2:22" x14ac:dyDescent="0.25">
      <c r="B42" s="86">
        <f>+'Incidencia Interanual'!A52</f>
        <v>44197</v>
      </c>
      <c r="C42" s="74">
        <f>+'Infla Interanual PondENGHO'!CI53</f>
        <v>3.0643838184001293E-2</v>
      </c>
      <c r="D42" s="74"/>
      <c r="E42" s="74"/>
      <c r="T42" s="86">
        <f t="shared" si="7"/>
        <v>45170</v>
      </c>
      <c r="U42" s="38" t="s">
        <v>178</v>
      </c>
      <c r="V42" s="110">
        <f>100*VLOOKUP($T42,'Infla Mensual PondENGHO'!$A$3:'Infla Mensual PondENGHO'!$A$3:$BQ$1000000,COLUMN($BO$1),FALSE)</f>
        <v>12.279969217713438</v>
      </c>
    </row>
    <row r="43" spans="2:22" x14ac:dyDescent="0.25">
      <c r="B43" s="86">
        <f>+'Incidencia Interanual'!A53</f>
        <v>44228</v>
      </c>
      <c r="C43" s="74">
        <f>+'Infla Interanual PondENGHO'!CI54</f>
        <v>2.6792169543740529E-2</v>
      </c>
      <c r="D43" s="88"/>
      <c r="E43" s="74"/>
      <c r="T43" s="86">
        <f t="shared" si="7"/>
        <v>45200</v>
      </c>
      <c r="U43" s="38" t="s">
        <v>178</v>
      </c>
      <c r="V43" s="110">
        <f>100*VLOOKUP($T43,'Infla Mensual PondENGHO'!$A$3:'Infla Mensual PondENGHO'!$A$3:$BQ$1000000,COLUMN($BO$1),FALSE)</f>
        <v>7.9280172047813346</v>
      </c>
    </row>
    <row r="44" spans="2:22" x14ac:dyDescent="0.25">
      <c r="B44" s="86">
        <f>+'Incidencia Interanual'!A54</f>
        <v>44256</v>
      </c>
      <c r="C44" s="74">
        <f>+'Infla Interanual PondENGHO'!CI55</f>
        <v>2.0400067356447726E-2</v>
      </c>
      <c r="D44" s="74"/>
      <c r="E44" s="74"/>
      <c r="T44" s="86">
        <f t="shared" si="7"/>
        <v>45231</v>
      </c>
      <c r="U44" s="38" t="s">
        <v>178</v>
      </c>
      <c r="V44" s="110">
        <f>100*VLOOKUP($T44,'Infla Mensual PondENGHO'!$A$3:'Infla Mensual PondENGHO'!$A$3:$BQ$1000000,COLUMN($BO$1),FALSE)</f>
        <v>13.453232257809788</v>
      </c>
    </row>
    <row r="45" spans="2:22" x14ac:dyDescent="0.25">
      <c r="B45" s="86">
        <f>+'Incidencia Interanual'!A55</f>
        <v>44287</v>
      </c>
      <c r="C45" s="74">
        <f>+'Infla Interanual PondENGHO'!CI56</f>
        <v>1.215670875670849E-2</v>
      </c>
      <c r="D45" s="74"/>
      <c r="E45" s="74"/>
      <c r="T45" s="86">
        <f t="shared" si="7"/>
        <v>44866</v>
      </c>
      <c r="U45" s="38" t="s">
        <v>179</v>
      </c>
      <c r="V45" s="110">
        <f>100*VLOOKUP($T45,'Infla Mensual PondENGHO'!$A$3:'Infla Mensual PondENGHO'!$A$3:$BQ$1000000,COLUMN($BP$1),FALSE)</f>
        <v>5.3822861938660482</v>
      </c>
    </row>
    <row r="46" spans="2:22" x14ac:dyDescent="0.25">
      <c r="B46" s="86">
        <f>+'Incidencia Interanual'!A56</f>
        <v>44317</v>
      </c>
      <c r="C46" s="74">
        <f>+'Infla Interanual PondENGHO'!CI57</f>
        <v>9.789011782105117E-3</v>
      </c>
      <c r="D46" s="74"/>
      <c r="E46" s="74"/>
      <c r="T46" s="86">
        <f t="shared" si="7"/>
        <v>44896</v>
      </c>
      <c r="U46" s="38" t="s">
        <v>179</v>
      </c>
      <c r="V46" s="110">
        <f>100*VLOOKUP($T46,'Infla Mensual PondENGHO'!$A$3:'Infla Mensual PondENGHO'!$A$3:$BQ$1000000,COLUMN($BP$1),FALSE)</f>
        <v>5.4145976633766635</v>
      </c>
    </row>
    <row r="47" spans="2:22" x14ac:dyDescent="0.25">
      <c r="B47" s="86">
        <f>+'Incidencia Interanual'!A57</f>
        <v>44348</v>
      </c>
      <c r="C47" s="74">
        <f>+'Infla Interanual PondENGHO'!CI58</f>
        <v>1.3004399419525692E-2</v>
      </c>
      <c r="D47" s="74"/>
      <c r="E47" s="74"/>
      <c r="T47" s="86">
        <f t="shared" si="7"/>
        <v>44927</v>
      </c>
      <c r="U47" s="38" t="s">
        <v>179</v>
      </c>
      <c r="V47" s="110">
        <f>100*VLOOKUP($T47,'Infla Mensual PondENGHO'!$A$3:'Infla Mensual PondENGHO'!$A$3:$BQ$1000000,COLUMN($BP$1),FALSE)</f>
        <v>6.367531299576612</v>
      </c>
    </row>
    <row r="48" spans="2:22" x14ac:dyDescent="0.25">
      <c r="B48" s="86">
        <f>+'Incidencia Interanual'!A58</f>
        <v>44378</v>
      </c>
      <c r="C48" s="74">
        <f>+'Infla Interanual PondENGHO'!CI59</f>
        <v>1.3846188693547257E-2</v>
      </c>
      <c r="D48" s="74"/>
      <c r="E48" s="74"/>
      <c r="T48" s="86">
        <f t="shared" si="7"/>
        <v>44958</v>
      </c>
      <c r="U48" s="38" t="s">
        <v>179</v>
      </c>
      <c r="V48" s="110">
        <f>100*VLOOKUP($T48,'Infla Mensual PondENGHO'!$A$3:'Infla Mensual PondENGHO'!$A$3:$BQ$1000000,COLUMN($BP$1),FALSE)</f>
        <v>6.7643786477892709</v>
      </c>
    </row>
    <row r="49" spans="2:22" x14ac:dyDescent="0.25">
      <c r="B49" s="86">
        <f>+'Incidencia Interanual'!A59</f>
        <v>44409</v>
      </c>
      <c r="C49" s="74">
        <f>+'Infla Interanual PondENGHO'!CI60</f>
        <v>6.5785995167297884E-3</v>
      </c>
      <c r="D49" s="74"/>
      <c r="E49" s="74"/>
      <c r="T49" s="86">
        <f t="shared" si="7"/>
        <v>44986</v>
      </c>
      <c r="U49" s="38" t="s">
        <v>179</v>
      </c>
      <c r="V49" s="110">
        <f>100*VLOOKUP($T49,'Infla Mensual PondENGHO'!$A$3:'Infla Mensual PondENGHO'!$A$3:$BQ$1000000,COLUMN($BP$1),FALSE)</f>
        <v>6.650912814982779</v>
      </c>
    </row>
    <row r="50" spans="2:22" x14ac:dyDescent="0.25">
      <c r="B50" s="86">
        <f>+'Incidencia Interanual'!A60</f>
        <v>44440</v>
      </c>
      <c r="C50" s="74">
        <f>+'Infla Interanual PondENGHO'!CI61</f>
        <v>-8.7212103675127217E-4</v>
      </c>
      <c r="D50" s="74"/>
      <c r="E50" s="74"/>
      <c r="T50" s="86">
        <f t="shared" si="7"/>
        <v>45017</v>
      </c>
      <c r="U50" s="38" t="s">
        <v>179</v>
      </c>
      <c r="V50" s="110">
        <f>100*VLOOKUP($T50,'Infla Mensual PondENGHO'!$A$3:'Infla Mensual PondENGHO'!$A$3:$BQ$1000000,COLUMN($BP$1),FALSE)</f>
        <v>8.2212489007530429</v>
      </c>
    </row>
    <row r="51" spans="2:22" x14ac:dyDescent="0.25">
      <c r="B51" s="86">
        <f>+'Incidencia Interanual'!A61</f>
        <v>44470</v>
      </c>
      <c r="C51" s="74">
        <f>+'Infla Interanual PondENGHO'!CI62</f>
        <v>-8.1657834257253814E-3</v>
      </c>
      <c r="D51" s="74"/>
      <c r="E51" s="74"/>
      <c r="T51" s="86">
        <f t="shared" si="7"/>
        <v>45047</v>
      </c>
      <c r="U51" s="38" t="s">
        <v>179</v>
      </c>
      <c r="V51" s="110">
        <f>100*VLOOKUP($T51,'Infla Mensual PondENGHO'!$A$3:'Infla Mensual PondENGHO'!$A$3:$BQ$1000000,COLUMN($BP$1),FALSE)</f>
        <v>8.1953315143775018</v>
      </c>
    </row>
    <row r="52" spans="2:22" x14ac:dyDescent="0.25">
      <c r="B52" s="86">
        <f>+'Incidencia Interanual'!A62</f>
        <v>44501</v>
      </c>
      <c r="C52" s="74">
        <f>+'Infla Interanual PondENGHO'!CI63</f>
        <v>-7.1835786214966557E-3</v>
      </c>
      <c r="D52" s="74"/>
      <c r="E52" s="74"/>
      <c r="T52" s="86">
        <f t="shared" si="7"/>
        <v>45078</v>
      </c>
      <c r="U52" s="38" t="s">
        <v>179</v>
      </c>
      <c r="V52" s="110">
        <f>100*VLOOKUP($T52,'Infla Mensual PondENGHO'!$A$3:'Infla Mensual PondENGHO'!$A$3:$BQ$1000000,COLUMN($BP$1),FALSE)</f>
        <v>6.187181818174925</v>
      </c>
    </row>
    <row r="53" spans="2:22" x14ac:dyDescent="0.25">
      <c r="B53" s="86">
        <f>+'Incidencia Interanual'!A63</f>
        <v>44531</v>
      </c>
      <c r="C53" s="74">
        <f>+'Infla Interanual PondENGHO'!CI64</f>
        <v>-8.4062830421631762E-3</v>
      </c>
      <c r="D53" s="74"/>
      <c r="E53" s="74"/>
      <c r="T53" s="86">
        <f t="shared" si="7"/>
        <v>45108</v>
      </c>
      <c r="U53" s="38" t="s">
        <v>179</v>
      </c>
      <c r="V53" s="110">
        <f>100*VLOOKUP($T53,'Infla Mensual PondENGHO'!$A$3:'Infla Mensual PondENGHO'!$A$3:$BQ$1000000,COLUMN($BP$1),FALSE)</f>
        <v>6.5380178266551514</v>
      </c>
    </row>
    <row r="54" spans="2:22" x14ac:dyDescent="0.25">
      <c r="B54" s="86">
        <f>+'Incidencia Interanual'!A64</f>
        <v>44562</v>
      </c>
      <c r="C54" s="74">
        <f>+'Infla Interanual PondENGHO'!CI65</f>
        <v>-1.4041668471227231E-2</v>
      </c>
      <c r="D54" s="74"/>
      <c r="E54" s="74"/>
      <c r="T54" s="86">
        <f t="shared" si="7"/>
        <v>45139</v>
      </c>
      <c r="U54" s="38" t="s">
        <v>179</v>
      </c>
      <c r="V54" s="110">
        <f>100*VLOOKUP($T54,'Infla Mensual PondENGHO'!$A$3:'Infla Mensual PondENGHO'!$A$3:$BQ$1000000,COLUMN($BP$1),FALSE)</f>
        <v>12.20725901165174</v>
      </c>
    </row>
    <row r="55" spans="2:22" x14ac:dyDescent="0.25">
      <c r="B55" s="86">
        <f>+'Incidencia Interanual'!A65</f>
        <v>44593</v>
      </c>
      <c r="C55" s="74">
        <f>+'Infla Interanual PondENGHO'!CI66</f>
        <v>-2.8384336391047427E-3</v>
      </c>
      <c r="D55" s="74"/>
      <c r="E55" s="74"/>
      <c r="T55" s="86">
        <f t="shared" si="7"/>
        <v>45170</v>
      </c>
      <c r="U55" s="38" t="s">
        <v>179</v>
      </c>
      <c r="V55" s="110">
        <f>100*VLOOKUP($T55,'Infla Mensual PondENGHO'!$A$3:'Infla Mensual PondENGHO'!$A$3:$BQ$1000000,COLUMN($BP$1),FALSE)</f>
        <v>12.14203858363414</v>
      </c>
    </row>
    <row r="56" spans="2:22" x14ac:dyDescent="0.25">
      <c r="B56" s="86">
        <f>+'Incidencia Interanual'!A66</f>
        <v>44621</v>
      </c>
      <c r="C56" s="74">
        <f>+'Infla Interanual PondENGHO'!CI67</f>
        <v>7.5376830240767578E-3</v>
      </c>
      <c r="D56" s="74"/>
      <c r="E56" s="74"/>
      <c r="T56" s="86">
        <f t="shared" si="7"/>
        <v>45200</v>
      </c>
      <c r="U56" s="38" t="s">
        <v>179</v>
      </c>
      <c r="V56" s="110">
        <f>100*VLOOKUP($T56,'Infla Mensual PondENGHO'!$A$3:'Infla Mensual PondENGHO'!$A$3:$BQ$1000000,COLUMN($BP$1),FALSE)</f>
        <v>7.9688309718787265</v>
      </c>
    </row>
    <row r="57" spans="2:22" x14ac:dyDescent="0.25">
      <c r="B57" s="86">
        <f>+'Incidencia Interanual'!A67</f>
        <v>44652</v>
      </c>
      <c r="C57" s="74">
        <f>+'Infla Interanual PondENGHO'!CI68</f>
        <v>8.1611793105382802E-3</v>
      </c>
      <c r="D57" s="74"/>
      <c r="E57" s="74"/>
      <c r="T57" s="86">
        <f t="shared" si="7"/>
        <v>45231</v>
      </c>
      <c r="U57" s="38" t="s">
        <v>179</v>
      </c>
      <c r="V57" s="110">
        <f>100*VLOOKUP($T57,'Infla Mensual PondENGHO'!$A$3:'Infla Mensual PondENGHO'!$A$3:$BQ$1000000,COLUMN($BP$1),FALSE)</f>
        <v>13.289864939109863</v>
      </c>
    </row>
    <row r="58" spans="2:22" x14ac:dyDescent="0.25">
      <c r="B58" s="86">
        <f>+'Incidencia Interanual'!A68</f>
        <v>44682</v>
      </c>
      <c r="C58" s="74">
        <f>+'Infla Interanual PondENGHO'!CI69</f>
        <v>1.1090898094266333E-2</v>
      </c>
      <c r="D58" s="74"/>
      <c r="E58" s="74"/>
      <c r="T58" s="86">
        <f t="shared" si="7"/>
        <v>44866</v>
      </c>
      <c r="U58" s="38" t="s">
        <v>180</v>
      </c>
      <c r="V58" s="110">
        <f>100*VLOOKUP($T58,'Infla Mensual PondENGHO'!$A$3:'Infla Mensual PondENGHO'!$A$3:$BQ$1000000,COLUMN($BQ$1),FALSE)</f>
        <v>5.4620779079509019</v>
      </c>
    </row>
    <row r="59" spans="2:22" x14ac:dyDescent="0.25">
      <c r="B59" s="86">
        <f>+'Incidencia Interanual'!A69</f>
        <v>44713</v>
      </c>
      <c r="C59" s="74">
        <f>+'Infla Interanual PondENGHO'!CI70</f>
        <v>4.7099923414259948E-3</v>
      </c>
      <c r="D59" s="74"/>
      <c r="E59" s="74"/>
      <c r="T59" s="86">
        <f t="shared" si="7"/>
        <v>44896</v>
      </c>
      <c r="U59" s="38" t="s">
        <v>180</v>
      </c>
      <c r="V59" s="110">
        <f>100*VLOOKUP($T59,'Infla Mensual PondENGHO'!$A$3:'Infla Mensual PondENGHO'!$A$3:$BQ$1000000,COLUMN($BQ$1),FALSE)</f>
        <v>5.5402827728309179</v>
      </c>
    </row>
    <row r="60" spans="2:22" x14ac:dyDescent="0.25">
      <c r="B60" s="86">
        <f>+'Incidencia Interanual'!A70</f>
        <v>44743</v>
      </c>
      <c r="C60" s="74">
        <f>+'Infla Interanual PondENGHO'!CI71</f>
        <v>-2.6535755824990126E-3</v>
      </c>
      <c r="D60" s="74"/>
      <c r="E60" s="74"/>
      <c r="T60" s="86">
        <f t="shared" si="7"/>
        <v>44927</v>
      </c>
      <c r="U60" s="38" t="s">
        <v>180</v>
      </c>
      <c r="V60" s="110">
        <f>100*VLOOKUP($T60,'Infla Mensual PondENGHO'!$A$3:'Infla Mensual PondENGHO'!$A$3:$BQ$1000000,COLUMN($BQ$1),FALSE)</f>
        <v>6.3783995325444653</v>
      </c>
    </row>
    <row r="61" spans="2:22" x14ac:dyDescent="0.25">
      <c r="B61" s="86">
        <f>+'Incidencia Interanual'!A71</f>
        <v>44774</v>
      </c>
      <c r="C61" s="74">
        <f>+'Infla Interanual PondENGHO'!CI72</f>
        <v>9.9137221289506972E-3</v>
      </c>
      <c r="D61" s="74"/>
      <c r="E61" s="74"/>
      <c r="T61" s="86">
        <f t="shared" si="7"/>
        <v>44958</v>
      </c>
      <c r="U61" s="38" t="s">
        <v>180</v>
      </c>
      <c r="V61" s="110">
        <f>100*VLOOKUP($T61,'Infla Mensual PondENGHO'!$A$3:'Infla Mensual PondENGHO'!$A$3:$BQ$1000000,COLUMN($BQ$1),FALSE)</f>
        <v>6.5679911201989682</v>
      </c>
    </row>
    <row r="62" spans="2:22" x14ac:dyDescent="0.25">
      <c r="B62" s="86">
        <f>+'Incidencia Interanual'!A72</f>
        <v>44805</v>
      </c>
      <c r="C62" s="74">
        <f>+'Infla Interanual PondENGHO'!CI73</f>
        <v>2.416096217894137E-2</v>
      </c>
      <c r="D62" s="74"/>
      <c r="E62" s="74"/>
      <c r="T62" s="86">
        <f t="shared" si="7"/>
        <v>44986</v>
      </c>
      <c r="U62" s="38" t="s">
        <v>180</v>
      </c>
      <c r="V62" s="110">
        <f>100*VLOOKUP($T62,'Infla Mensual PondENGHO'!$A$3:'Infla Mensual PondENGHO'!$A$3:$BQ$1000000,COLUMN($BQ$1),FALSE)</f>
        <v>6.5139783156022979</v>
      </c>
    </row>
    <row r="63" spans="2:22" x14ac:dyDescent="0.25">
      <c r="B63" s="86">
        <f>+'Incidencia Interanual'!A73</f>
        <v>44835</v>
      </c>
      <c r="C63" s="74">
        <f>+'Infla Interanual PondENGHO'!CI74</f>
        <v>2.5086046689099195E-2</v>
      </c>
      <c r="D63" s="74"/>
      <c r="E63" s="74"/>
      <c r="T63" s="86">
        <f t="shared" si="7"/>
        <v>45017</v>
      </c>
      <c r="U63" s="38" t="s">
        <v>180</v>
      </c>
      <c r="V63" s="110">
        <f>100*VLOOKUP($T63,'Infla Mensual PondENGHO'!$A$3:'Infla Mensual PondENGHO'!$A$3:$BQ$1000000,COLUMN($BQ$1),FALSE)</f>
        <v>8.134691914865444</v>
      </c>
    </row>
    <row r="64" spans="2:22" x14ac:dyDescent="0.25">
      <c r="B64" s="86">
        <f>+'Incidencia Interanual'!A74</f>
        <v>44866</v>
      </c>
      <c r="C64" s="74">
        <f>+'Infla Interanual PondENGHO'!CI75</f>
        <v>1.8614135249890307E-2</v>
      </c>
      <c r="D64" s="74"/>
      <c r="E64" s="74"/>
      <c r="T64" s="86">
        <f t="shared" si="7"/>
        <v>45047</v>
      </c>
      <c r="U64" s="38" t="s">
        <v>180</v>
      </c>
      <c r="V64" s="110">
        <f>100*VLOOKUP($T64,'Infla Mensual PondENGHO'!$A$3:'Infla Mensual PondENGHO'!$A$3:$BQ$1000000,COLUMN($BQ$1),FALSE)</f>
        <v>8.3774816000369068</v>
      </c>
    </row>
    <row r="65" spans="2:22" x14ac:dyDescent="0.25">
      <c r="B65" s="86">
        <f>+'Incidencia Interanual'!A75</f>
        <v>44896</v>
      </c>
      <c r="C65" s="74">
        <f>+'Infla Interanual PondENGHO'!CI76</f>
        <v>4.6512633154254246E-3</v>
      </c>
      <c r="D65" s="74"/>
      <c r="E65" s="74"/>
      <c r="T65" s="86">
        <f t="shared" si="7"/>
        <v>45078</v>
      </c>
      <c r="U65" s="38" t="s">
        <v>180</v>
      </c>
      <c r="V65" s="110">
        <f>100*VLOOKUP($T65,'Infla Mensual PondENGHO'!$A$3:'Infla Mensual PondENGHO'!$A$3:$BQ$1000000,COLUMN($BQ$1),FALSE)</f>
        <v>6.3704105356792606</v>
      </c>
    </row>
    <row r="66" spans="2:22" x14ac:dyDescent="0.25">
      <c r="B66" s="86">
        <f>+'Incidencia Interanual'!A76</f>
        <v>44927</v>
      </c>
      <c r="C66" s="74">
        <f>+'Infla Interanual PondENGHO'!CI77</f>
        <v>5.8369448752118025E-3</v>
      </c>
      <c r="D66" s="74"/>
      <c r="E66" s="74"/>
      <c r="T66" s="86">
        <f t="shared" si="7"/>
        <v>45108</v>
      </c>
      <c r="U66" s="38" t="s">
        <v>180</v>
      </c>
      <c r="V66" s="110">
        <f>100*VLOOKUP($T66,'Infla Mensual PondENGHO'!$A$3:'Infla Mensual PondENGHO'!$A$3:$BQ$1000000,COLUMN($BQ$1),FALSE)</f>
        <v>6.6206996727169454</v>
      </c>
    </row>
    <row r="67" spans="2:22" x14ac:dyDescent="0.25">
      <c r="B67" s="86">
        <f>+'Incidencia Interanual'!A77</f>
        <v>44958</v>
      </c>
      <c r="C67" s="74">
        <f>+'Infla Interanual PondENGHO'!CI78</f>
        <v>1.09973691137637E-2</v>
      </c>
      <c r="D67" s="74"/>
      <c r="E67" s="74"/>
      <c r="T67" s="86">
        <f t="shared" si="7"/>
        <v>45139</v>
      </c>
      <c r="U67" s="38" t="s">
        <v>180</v>
      </c>
      <c r="V67" s="110">
        <f>100*VLOOKUP($T67,'Infla Mensual PondENGHO'!$A$3:'Infla Mensual PondENGHO'!$A$3:$BQ$1000000,COLUMN($BQ$1),FALSE)</f>
        <v>12.078610800266155</v>
      </c>
    </row>
    <row r="68" spans="2:22" x14ac:dyDescent="0.25">
      <c r="B68" s="86">
        <f>+'Incidencia Interanual'!A78</f>
        <v>44986</v>
      </c>
      <c r="C68" s="74">
        <f>+'Infla Interanual PondENGHO'!CI79</f>
        <v>8.3487242829725083E-3</v>
      </c>
      <c r="D68" s="74"/>
      <c r="E68" s="74"/>
      <c r="T68" s="86">
        <f t="shared" si="7"/>
        <v>45170</v>
      </c>
      <c r="U68" s="38" t="s">
        <v>180</v>
      </c>
      <c r="V68" s="110">
        <f>100*VLOOKUP($T68,'Infla Mensual PondENGHO'!$A$3:'Infla Mensual PondENGHO'!$A$3:$BQ$1000000,COLUMN($BQ$1),FALSE)</f>
        <v>11.95116540416581</v>
      </c>
    </row>
    <row r="69" spans="2:22" x14ac:dyDescent="0.25">
      <c r="B69" s="86">
        <f>+'Incidencia Interanual'!A79</f>
        <v>45017</v>
      </c>
      <c r="C69" s="74">
        <f>+'Infla Interanual PondENGHO'!CI80</f>
        <v>1.3686251563507223E-2</v>
      </c>
      <c r="D69" s="74"/>
      <c r="E69" s="74"/>
      <c r="T69" s="86">
        <f t="shared" si="7"/>
        <v>45200</v>
      </c>
      <c r="U69" s="38" t="s">
        <v>180</v>
      </c>
      <c r="V69" s="110">
        <f>100*VLOOKUP($T69,'Infla Mensual PondENGHO'!$A$3:'Infla Mensual PondENGHO'!$A$3:$BQ$1000000,COLUMN($BQ$1),FALSE)</f>
        <v>8.0848382783769388</v>
      </c>
    </row>
    <row r="70" spans="2:22" x14ac:dyDescent="0.25">
      <c r="B70" s="86">
        <f>+'Incidencia Interanual'!A80</f>
        <v>45047</v>
      </c>
      <c r="C70" s="74">
        <f>+'Infla Interanual PondENGHO'!CI81</f>
        <v>4.0428462200288173E-3</v>
      </c>
      <c r="D70" s="74"/>
      <c r="E70" s="74"/>
      <c r="T70" s="86">
        <f t="shared" si="7"/>
        <v>45231</v>
      </c>
      <c r="U70" s="38" t="s">
        <v>180</v>
      </c>
      <c r="V70" s="110">
        <f>100*VLOOKUP($T70,'Infla Mensual PondENGHO'!$A$3:'Infla Mensual PondENGHO'!$A$3:$BQ$1000000,COLUMN($BQ$1),FALSE)</f>
        <v>13.136529116970564</v>
      </c>
    </row>
    <row r="71" spans="2:22" x14ac:dyDescent="0.25">
      <c r="B71" s="86">
        <f>+'Incidencia Interanual'!A81</f>
        <v>45078</v>
      </c>
      <c r="C71" s="74">
        <f>+'Infla Interanual PondENGHO'!CI82</f>
        <v>3.0972746796376072E-4</v>
      </c>
      <c r="D71" s="74"/>
      <c r="E71" s="74"/>
    </row>
    <row r="72" spans="2:22" x14ac:dyDescent="0.25">
      <c r="B72" s="86">
        <f>+'Incidencia Interanual'!A82</f>
        <v>45108</v>
      </c>
      <c r="C72" s="74">
        <f>+'Infla Interanual PondENGHO'!CI83</f>
        <v>2.6691069772630804E-3</v>
      </c>
      <c r="D72" s="74"/>
      <c r="E72" s="74"/>
    </row>
    <row r="73" spans="2:22" x14ac:dyDescent="0.25">
      <c r="B73" s="86">
        <f>+'Incidencia Interanual'!A83</f>
        <v>45139</v>
      </c>
      <c r="C73" s="74">
        <f>+'Infla Interanual PondENGHO'!CI84</f>
        <v>1.3563439116099474E-2</v>
      </c>
      <c r="D73" s="74"/>
      <c r="E73" s="74"/>
    </row>
    <row r="74" spans="2:22" x14ac:dyDescent="0.25">
      <c r="B74" s="86">
        <f>+'Incidencia Interanual'!A84</f>
        <v>45170</v>
      </c>
      <c r="C74" s="74">
        <f>+'Infla Interanual PondENGHO'!CI85</f>
        <v>1.9411628943109882E-2</v>
      </c>
      <c r="D74" s="74"/>
      <c r="E74" s="74"/>
    </row>
    <row r="75" spans="2:22" x14ac:dyDescent="0.25">
      <c r="B75" s="86">
        <f>+'Incidencia Interanual'!A85</f>
        <v>45200</v>
      </c>
      <c r="C75" s="74">
        <f>+'Infla Interanual PondENGHO'!CI86</f>
        <v>1.6318726243351289E-2</v>
      </c>
      <c r="D75" s="74"/>
      <c r="E75" s="74"/>
    </row>
    <row r="76" spans="2:22" x14ac:dyDescent="0.25">
      <c r="B76" s="86">
        <f>+'Incidencia Interanual'!A86</f>
        <v>45231</v>
      </c>
      <c r="C76" s="74">
        <f>+'Infla Interanual PondENGHO'!CI87</f>
        <v>3.6693233102465861E-2</v>
      </c>
      <c r="D76" s="74"/>
      <c r="E76" s="74"/>
    </row>
    <row r="77" spans="2:22" x14ac:dyDescent="0.25">
      <c r="B77" s="89"/>
      <c r="C77" s="88"/>
      <c r="D77" s="74"/>
      <c r="E77" s="74"/>
    </row>
    <row r="78" spans="2:22" x14ac:dyDescent="0.25">
      <c r="B78" s="86"/>
      <c r="C78" s="74"/>
      <c r="D78" s="74"/>
      <c r="E78" s="74"/>
    </row>
    <row r="79" spans="2:22" x14ac:dyDescent="0.25">
      <c r="B79" s="86"/>
      <c r="C79" s="74"/>
      <c r="D79" s="74"/>
      <c r="E79" s="74"/>
    </row>
    <row r="80" spans="2:22" x14ac:dyDescent="0.25">
      <c r="B80" s="86"/>
      <c r="C80" s="74"/>
      <c r="D80" s="74"/>
      <c r="E80" s="74"/>
    </row>
    <row r="81" spans="2:5" x14ac:dyDescent="0.25">
      <c r="B81" s="86"/>
      <c r="C81" s="74"/>
      <c r="D81" s="74"/>
      <c r="E81" s="74"/>
    </row>
    <row r="82" spans="2:5" x14ac:dyDescent="0.25">
      <c r="B82" s="86"/>
      <c r="C82" s="74"/>
      <c r="D82" s="74"/>
      <c r="E82" s="74"/>
    </row>
    <row r="83" spans="2:5" x14ac:dyDescent="0.25">
      <c r="B83" s="86"/>
      <c r="C83" s="74"/>
      <c r="D83" s="74"/>
      <c r="E83" s="74"/>
    </row>
  </sheetData>
  <mergeCells count="2">
    <mergeCell ref="B2:C2"/>
    <mergeCell ref="T3:W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C030-00FF-4EF3-9996-B550639A105E}">
  <sheetPr>
    <tabColor rgb="FFFFFF00"/>
  </sheetPr>
  <dimension ref="C4:L18"/>
  <sheetViews>
    <sheetView tabSelected="1" zoomScale="99" workbookViewId="0">
      <selection activeCell="N30" sqref="N30"/>
    </sheetView>
  </sheetViews>
  <sheetFormatPr baseColWidth="10" defaultColWidth="11.5703125" defaultRowHeight="20.100000000000001" customHeight="1" x14ac:dyDescent="0.25"/>
  <cols>
    <col min="7" max="7" width="36.42578125" customWidth="1"/>
    <col min="10" max="10" width="11.5703125" customWidth="1"/>
  </cols>
  <sheetData>
    <row r="4" spans="5:12" ht="20.100000000000001" customHeight="1" x14ac:dyDescent="0.25">
      <c r="G4" s="117" t="s">
        <v>166</v>
      </c>
      <c r="H4" s="117"/>
      <c r="I4" s="117"/>
      <c r="J4" s="117"/>
    </row>
    <row r="5" spans="5:12" ht="20.100000000000001" customHeight="1" thickBot="1" x14ac:dyDescent="0.3">
      <c r="E5" s="95"/>
      <c r="F5" s="95"/>
      <c r="G5" s="95"/>
      <c r="H5" s="95"/>
      <c r="I5" s="95"/>
      <c r="J5" s="95"/>
      <c r="K5" s="95"/>
      <c r="L5" s="95"/>
    </row>
    <row r="6" spans="5:12" ht="20.100000000000001" customHeight="1" x14ac:dyDescent="0.25">
      <c r="E6" s="95"/>
      <c r="F6" s="100" t="str">
        <f>+'Para R'!F4</f>
        <v>Fecha</v>
      </c>
      <c r="G6" s="100"/>
      <c r="H6" s="100" t="str">
        <f>+'Para R'!H4</f>
        <v>Quintil</v>
      </c>
      <c r="I6" s="100" t="str">
        <f>+'Para R'!I4</f>
        <v>Mensual</v>
      </c>
      <c r="J6" s="100" t="str">
        <f>+'Para R'!J4</f>
        <v>Internual</v>
      </c>
      <c r="K6" s="95"/>
      <c r="L6" s="95"/>
    </row>
    <row r="7" spans="5:12" ht="20.100000000000001" customHeight="1" x14ac:dyDescent="0.25">
      <c r="E7" s="95"/>
      <c r="F7" s="118">
        <f>+'Para R'!F5</f>
        <v>45231</v>
      </c>
      <c r="G7" s="96" t="str">
        <f>+'Para R'!G5</f>
        <v>20% con menores ingresos</v>
      </c>
      <c r="H7" s="96">
        <f>+'[4]Para R'!H5</f>
        <v>1</v>
      </c>
      <c r="I7" s="97">
        <f>+'Para R'!I5</f>
        <v>13.638238283029501</v>
      </c>
      <c r="J7" s="97">
        <f>+'Para R'!J5</f>
        <v>163.55990587012252</v>
      </c>
      <c r="K7" s="95"/>
      <c r="L7" s="95"/>
    </row>
    <row r="8" spans="5:12" ht="20.100000000000001" customHeight="1" x14ac:dyDescent="0.25">
      <c r="E8" s="95"/>
      <c r="F8" s="119"/>
      <c r="G8" s="101"/>
      <c r="H8" s="101">
        <f>+'Para R'!H6</f>
        <v>2</v>
      </c>
      <c r="I8" s="102">
        <f>+'Para R'!I6</f>
        <v>13.436359526075204</v>
      </c>
      <c r="J8" s="102">
        <f>+'Para R'!J6</f>
        <v>161.68299620679784</v>
      </c>
      <c r="K8" s="95"/>
      <c r="L8" s="95"/>
    </row>
    <row r="9" spans="5:12" ht="20.100000000000001" customHeight="1" x14ac:dyDescent="0.25">
      <c r="E9" s="95"/>
      <c r="F9" s="119"/>
      <c r="G9" s="101"/>
      <c r="H9" s="101">
        <f>+'Para R'!H7</f>
        <v>3</v>
      </c>
      <c r="I9" s="102">
        <f>+'Para R'!I7</f>
        <v>13.453232257809788</v>
      </c>
      <c r="J9" s="102">
        <f>+'Para R'!J7</f>
        <v>161.55553146365099</v>
      </c>
      <c r="K9" s="95"/>
      <c r="L9" s="95"/>
    </row>
    <row r="10" spans="5:12" ht="20.100000000000001" customHeight="1" x14ac:dyDescent="0.25">
      <c r="E10" s="95"/>
      <c r="F10" s="119"/>
      <c r="G10" s="101"/>
      <c r="H10" s="101">
        <f>+'Para R'!H8</f>
        <v>4</v>
      </c>
      <c r="I10" s="102">
        <f>+'Para R'!I8</f>
        <v>13.289864939109863</v>
      </c>
      <c r="J10" s="102">
        <f>+'Para R'!J8</f>
        <v>160.30194794157308</v>
      </c>
      <c r="K10" s="95"/>
      <c r="L10" s="95"/>
    </row>
    <row r="11" spans="5:12" ht="20.100000000000001" customHeight="1" x14ac:dyDescent="0.25">
      <c r="E11" s="95"/>
      <c r="F11" s="120"/>
      <c r="G11" s="98" t="str">
        <f>+'Para R'!G9</f>
        <v>20% con mayores ingresos</v>
      </c>
      <c r="H11" s="98">
        <f>+'Para R'!H9</f>
        <v>5</v>
      </c>
      <c r="I11" s="99">
        <f>+'Para R'!I9</f>
        <v>13.136529116970564</v>
      </c>
      <c r="J11" s="99">
        <f>+'Para R'!J9</f>
        <v>159.89058255987595</v>
      </c>
      <c r="K11" s="95"/>
      <c r="L11" s="95"/>
    </row>
    <row r="12" spans="5:12" ht="20.100000000000001" customHeight="1" thickBot="1" x14ac:dyDescent="0.3">
      <c r="E12" s="95"/>
      <c r="F12" s="103"/>
      <c r="G12" s="104" t="str">
        <f>+'Para R'!G11</f>
        <v>Diferencia Q1-Q5</v>
      </c>
      <c r="H12" s="104"/>
      <c r="I12" s="105">
        <f>+'Para R'!I11</f>
        <v>0.50170916605893723</v>
      </c>
      <c r="J12" s="105">
        <f>+'Para R'!J11</f>
        <v>3.6693233102465683</v>
      </c>
      <c r="K12" s="95"/>
      <c r="L12" s="95"/>
    </row>
    <row r="13" spans="5:12" ht="20.100000000000001" customHeight="1" x14ac:dyDescent="0.25">
      <c r="E13" s="95"/>
      <c r="F13" s="95"/>
      <c r="G13" s="95"/>
      <c r="H13" s="95"/>
      <c r="I13" s="95"/>
      <c r="J13" s="95"/>
      <c r="K13" s="95"/>
      <c r="L13" s="95"/>
    </row>
    <row r="14" spans="5:12" ht="20.100000000000001" customHeight="1" x14ac:dyDescent="0.25">
      <c r="E14" s="95"/>
      <c r="F14" s="95"/>
      <c r="G14" s="95"/>
      <c r="H14" s="95"/>
      <c r="I14" s="95"/>
      <c r="J14" s="95"/>
      <c r="K14" s="95"/>
      <c r="L14" s="95"/>
    </row>
    <row r="15" spans="5:12" ht="20.100000000000001" customHeight="1" x14ac:dyDescent="0.25">
      <c r="E15" s="95"/>
      <c r="F15" s="95"/>
      <c r="G15" s="95"/>
      <c r="H15" s="95"/>
      <c r="I15" s="95"/>
      <c r="J15" s="95"/>
      <c r="K15" s="95"/>
      <c r="L15" s="95"/>
    </row>
    <row r="16" spans="5:12" ht="20.100000000000001" customHeight="1" x14ac:dyDescent="0.25">
      <c r="E16" s="95"/>
      <c r="F16" s="95"/>
      <c r="G16" s="95"/>
      <c r="H16" s="95"/>
      <c r="I16" s="95"/>
      <c r="J16" s="95"/>
      <c r="K16" s="95"/>
      <c r="L16" s="95"/>
    </row>
    <row r="18" spans="3:3" ht="20.100000000000001" customHeight="1" x14ac:dyDescent="0.25">
      <c r="C18" t="s">
        <v>165</v>
      </c>
    </row>
  </sheetData>
  <mergeCells count="2">
    <mergeCell ref="F7:F11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P48"/>
  <sheetViews>
    <sheetView zoomScale="120" zoomScaleNormal="145" workbookViewId="0">
      <pane xSplit="2" ySplit="1" topLeftCell="C22" activePane="bottomRight" state="frozen"/>
      <selection pane="topRight" activeCell="C1" sqref="C1"/>
      <selection pane="bottomLeft" activeCell="A2" sqref="A2"/>
      <selection pane="bottomRight" activeCell="G36" sqref="G36:I36"/>
    </sheetView>
  </sheetViews>
  <sheetFormatPr baseColWidth="10" defaultColWidth="11.5703125" defaultRowHeight="15" x14ac:dyDescent="0.25"/>
  <cols>
    <col min="1" max="2" width="15" customWidth="1"/>
  </cols>
  <sheetData>
    <row r="1" spans="1:15" ht="60.75" thickBot="1" x14ac:dyDescent="0.3">
      <c r="A1" s="26" t="s">
        <v>110</v>
      </c>
      <c r="B1" s="27" t="s">
        <v>111</v>
      </c>
      <c r="C1" s="28" t="s">
        <v>88</v>
      </c>
      <c r="D1" s="29" t="s">
        <v>89</v>
      </c>
      <c r="E1" s="29" t="s">
        <v>90</v>
      </c>
      <c r="F1" s="29" t="s">
        <v>91</v>
      </c>
      <c r="G1" s="29" t="s">
        <v>92</v>
      </c>
      <c r="H1" s="29" t="s">
        <v>93</v>
      </c>
      <c r="I1" s="29" t="s">
        <v>94</v>
      </c>
      <c r="J1" s="29" t="s">
        <v>95</v>
      </c>
      <c r="K1" s="29" t="s">
        <v>96</v>
      </c>
      <c r="L1" s="29" t="s">
        <v>97</v>
      </c>
      <c r="M1" s="29" t="s">
        <v>98</v>
      </c>
      <c r="N1" s="30" t="s">
        <v>99</v>
      </c>
      <c r="O1" s="54" t="s">
        <v>109</v>
      </c>
    </row>
    <row r="2" spans="1:15" x14ac:dyDescent="0.25">
      <c r="A2" s="42" t="s">
        <v>101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2" t="s">
        <v>101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2" t="s">
        <v>101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2" t="s">
        <v>101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3" t="s">
        <v>101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25">
      <c r="A7" s="42" t="s">
        <v>102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2" t="s">
        <v>102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2" t="s">
        <v>102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2" t="s">
        <v>102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3" t="s">
        <v>102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25">
      <c r="A12" s="42" t="s">
        <v>103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2" t="s">
        <v>103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2" t="s">
        <v>103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2" t="s">
        <v>103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3" t="s">
        <v>103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25">
      <c r="A17" s="42" t="s">
        <v>104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2" t="s">
        <v>104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2" t="s">
        <v>104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2" t="s">
        <v>104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3" t="s">
        <v>104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25">
      <c r="A22" s="42" t="s">
        <v>105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2" t="s">
        <v>105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2" t="s">
        <v>105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2" t="s">
        <v>105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3" t="s">
        <v>105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25">
      <c r="A27" s="42" t="s">
        <v>106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2" t="s">
        <v>106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2" t="s">
        <v>106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2" t="s">
        <v>106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4" t="s">
        <v>106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25">
      <c r="A32" s="45" t="s">
        <v>107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6" x14ac:dyDescent="0.25">
      <c r="A33" s="45" t="s">
        <v>107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6" x14ac:dyDescent="0.25">
      <c r="A34" s="45" t="s">
        <v>107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6" x14ac:dyDescent="0.25">
      <c r="A35" s="45" t="s">
        <v>107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6" ht="15.75" thickBot="1" x14ac:dyDescent="0.3">
      <c r="A36" s="46" t="s">
        <v>107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6" ht="15.75" thickBot="1" x14ac:dyDescent="0.3"/>
    <row r="38" spans="1:16" ht="15.75" thickBot="1" x14ac:dyDescent="0.3">
      <c r="A38" s="47" t="s">
        <v>108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39" spans="1:16" ht="15.75" thickBot="1" x14ac:dyDescent="0.3"/>
    <row r="40" spans="1:16" ht="15.75" thickBot="1" x14ac:dyDescent="0.3">
      <c r="A40" s="82" t="s">
        <v>112</v>
      </c>
      <c r="B40" s="31"/>
      <c r="C40" s="83">
        <f t="shared" ref="C40:N40" si="0">+C32-C36</f>
        <v>18.77651309967041</v>
      </c>
      <c r="D40" s="83">
        <f t="shared" si="0"/>
        <v>0.38324224948883057</v>
      </c>
      <c r="E40" s="83">
        <f t="shared" si="0"/>
        <v>2.0226807594299316</v>
      </c>
      <c r="F40" s="83">
        <f t="shared" si="0"/>
        <v>-0.42832756042480469</v>
      </c>
      <c r="G40" s="83">
        <f t="shared" si="0"/>
        <v>-2.87603759765625</v>
      </c>
      <c r="H40" s="83">
        <f t="shared" si="0"/>
        <v>-3.8109369277954102</v>
      </c>
      <c r="I40" s="83">
        <f t="shared" si="0"/>
        <v>-5.2557907104492188</v>
      </c>
      <c r="J40" s="83">
        <f t="shared" si="0"/>
        <v>0.46009683609008789</v>
      </c>
      <c r="K40" s="83">
        <f t="shared" si="0"/>
        <v>-2.0440831184387207</v>
      </c>
      <c r="L40" s="83">
        <f t="shared" si="0"/>
        <v>-2.115693211555481</v>
      </c>
      <c r="M40" s="83">
        <f t="shared" si="0"/>
        <v>-3.7727537155151367</v>
      </c>
      <c r="N40" s="84">
        <f t="shared" si="0"/>
        <v>-1.3389120101928711</v>
      </c>
    </row>
    <row r="43" spans="1:16" x14ac:dyDescent="0.25">
      <c r="B43" t="s">
        <v>128</v>
      </c>
      <c r="C43" t="s">
        <v>116</v>
      </c>
      <c r="D43" t="s">
        <v>117</v>
      </c>
      <c r="E43" t="s">
        <v>118</v>
      </c>
      <c r="F43" t="s">
        <v>119</v>
      </c>
      <c r="G43" t="s">
        <v>120</v>
      </c>
      <c r="H43" t="s">
        <v>121</v>
      </c>
      <c r="I43" t="s">
        <v>122</v>
      </c>
      <c r="J43" t="s">
        <v>123</v>
      </c>
      <c r="K43" t="s">
        <v>124</v>
      </c>
      <c r="L43" t="s">
        <v>125</v>
      </c>
      <c r="M43" t="s">
        <v>126</v>
      </c>
      <c r="N43" t="s">
        <v>127</v>
      </c>
      <c r="O43" t="s">
        <v>129</v>
      </c>
    </row>
    <row r="44" spans="1:16" x14ac:dyDescent="0.25">
      <c r="B44">
        <v>1</v>
      </c>
      <c r="C44">
        <v>0.80933140000000003</v>
      </c>
      <c r="D44">
        <v>7.8360100000000002E-2</v>
      </c>
      <c r="E44">
        <v>0.22872120000000001</v>
      </c>
      <c r="F44">
        <v>0.18263599999999999</v>
      </c>
      <c r="G44">
        <v>9.4423300000000002E-2</v>
      </c>
      <c r="H44">
        <v>0.1021939</v>
      </c>
      <c r="I44">
        <v>0.15799299999999999</v>
      </c>
      <c r="J44">
        <v>5.4305399999999997E-2</v>
      </c>
      <c r="K44">
        <v>0.12801650000000001</v>
      </c>
      <c r="L44">
        <v>2.4210499999999999E-2</v>
      </c>
      <c r="M44">
        <v>0.1175037</v>
      </c>
      <c r="N44">
        <v>5.7664199999999999E-2</v>
      </c>
      <c r="O44">
        <v>2.0353590000000001</v>
      </c>
      <c r="P44">
        <f>+O44/SUM($O$44:$O$48)</f>
        <v>0.12213077797204581</v>
      </c>
    </row>
    <row r="45" spans="1:16" x14ac:dyDescent="0.25">
      <c r="B45">
        <v>2</v>
      </c>
      <c r="C45">
        <v>0.84564490000000003</v>
      </c>
      <c r="D45">
        <v>0.10859340000000001</v>
      </c>
      <c r="E45">
        <v>0.27358850000000001</v>
      </c>
      <c r="F45">
        <v>0.24724550000000001</v>
      </c>
      <c r="G45">
        <v>0.13616829999999999</v>
      </c>
      <c r="H45">
        <v>0.15085100000000001</v>
      </c>
      <c r="I45">
        <v>0.26275330000000002</v>
      </c>
      <c r="J45">
        <v>7.8735899999999998E-2</v>
      </c>
      <c r="K45">
        <v>0.1680046</v>
      </c>
      <c r="L45">
        <v>4.8890400000000001E-2</v>
      </c>
      <c r="M45">
        <v>0.18488270000000001</v>
      </c>
      <c r="N45">
        <v>8.1494300000000006E-2</v>
      </c>
      <c r="O45">
        <v>2.5868530000000001</v>
      </c>
      <c r="P45">
        <f t="shared" ref="P45:P48" si="1">+O45/SUM($O$44:$O$48)</f>
        <v>0.15522292106174912</v>
      </c>
    </row>
    <row r="46" spans="1:16" x14ac:dyDescent="0.25">
      <c r="B46">
        <v>3</v>
      </c>
      <c r="C46">
        <v>0.88635059999999999</v>
      </c>
      <c r="D46">
        <v>0.1012525</v>
      </c>
      <c r="E46">
        <v>0.30641160000000001</v>
      </c>
      <c r="F46">
        <v>0.27987299999999998</v>
      </c>
      <c r="G46">
        <v>0.16000490000000001</v>
      </c>
      <c r="H46">
        <v>0.2214245</v>
      </c>
      <c r="I46">
        <v>0.29770679999999999</v>
      </c>
      <c r="J46">
        <v>9.20652E-2</v>
      </c>
      <c r="K46">
        <v>0.1978763</v>
      </c>
      <c r="L46">
        <v>6.7214800000000005E-2</v>
      </c>
      <c r="M46">
        <v>0.23644209999999999</v>
      </c>
      <c r="N46">
        <v>9.8430900000000002E-2</v>
      </c>
      <c r="O46">
        <v>2.9450530000000001</v>
      </c>
      <c r="P46">
        <f t="shared" si="1"/>
        <v>0.17671654683960294</v>
      </c>
    </row>
    <row r="47" spans="1:16" x14ac:dyDescent="0.25">
      <c r="B47">
        <v>4</v>
      </c>
      <c r="C47">
        <v>0.93759210000000004</v>
      </c>
      <c r="D47">
        <v>0.116713</v>
      </c>
      <c r="E47">
        <v>0.36736059999999998</v>
      </c>
      <c r="F47">
        <v>0.34251310000000001</v>
      </c>
      <c r="G47">
        <v>0.23287260000000001</v>
      </c>
      <c r="H47">
        <v>0.31531749999999997</v>
      </c>
      <c r="I47">
        <v>0.46085999999999999</v>
      </c>
      <c r="J47">
        <v>0.1084224</v>
      </c>
      <c r="K47">
        <v>0.26795560000000002</v>
      </c>
      <c r="L47">
        <v>9.0178599999999998E-2</v>
      </c>
      <c r="M47">
        <v>0.34115909999999999</v>
      </c>
      <c r="N47">
        <v>0.1313724</v>
      </c>
      <c r="O47">
        <v>3.7123170000000001</v>
      </c>
      <c r="P47">
        <f t="shared" si="1"/>
        <v>0.22275586925395036</v>
      </c>
    </row>
    <row r="48" spans="1:16" x14ac:dyDescent="0.25">
      <c r="B48">
        <v>5</v>
      </c>
      <c r="C48">
        <v>1.0180340000000001</v>
      </c>
      <c r="D48">
        <v>0.1791528</v>
      </c>
      <c r="E48">
        <v>0.47191460000000002</v>
      </c>
      <c r="F48">
        <v>0.51973590000000003</v>
      </c>
      <c r="G48">
        <v>0.44294</v>
      </c>
      <c r="H48">
        <v>0.53932559999999996</v>
      </c>
      <c r="I48">
        <v>0.65723039999999999</v>
      </c>
      <c r="J48">
        <v>0.13625100000000001</v>
      </c>
      <c r="K48">
        <v>0.44747900000000002</v>
      </c>
      <c r="L48">
        <v>0.1527259</v>
      </c>
      <c r="M48">
        <v>0.60361830000000005</v>
      </c>
      <c r="N48">
        <v>0.2174171</v>
      </c>
      <c r="O48">
        <v>5.3858240000000004</v>
      </c>
      <c r="P48">
        <f t="shared" si="1"/>
        <v>0.32317388487265175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Gráficos</vt:lpstr>
      </vt:variant>
      <vt:variant>
        <vt:i4>6</vt:i4>
      </vt:variant>
    </vt:vector>
  </HeadingPairs>
  <TitlesOfParts>
    <vt:vector size="15" baseType="lpstr">
      <vt:lpstr>Indice PondENGHO</vt:lpstr>
      <vt:lpstr>Infla Mensual PondENGHO</vt:lpstr>
      <vt:lpstr>Incidencia Mensual</vt:lpstr>
      <vt:lpstr>auxgr12</vt:lpstr>
      <vt:lpstr>Infla Interanual PondENGHO</vt:lpstr>
      <vt:lpstr>Incidencia Interanual</vt:lpstr>
      <vt:lpstr>Para R</vt:lpstr>
      <vt:lpstr>ipcsecuadro3</vt:lpstr>
      <vt:lpstr>Peso por quintil y region</vt:lpstr>
      <vt:lpstr>{g}Infla Mensual Quintiles</vt:lpstr>
      <vt:lpstr>{g}Infla Mensual Quintiles (12)</vt:lpstr>
      <vt:lpstr>{g}Infla Mensual (q1q5)</vt:lpstr>
      <vt:lpstr>Gráfico1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2023-12-13T21:10:01Z</dcterms:modified>
</cp:coreProperties>
</file>