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7BB244AC-C556-4F7F-A371-0BD2404F999C}" xr6:coauthVersionLast="47" xr6:coauthVersionMax="47" xr10:uidLastSave="{00000000-0000-0000-0000-000000000000}"/>
  <bookViews>
    <workbookView xWindow="-108" yWindow="-108" windowWidth="30936" windowHeight="18696" tabRatio="725" activeTab="3" xr2:uid="{00000000-000D-0000-FFFF-FFFF00000000}"/>
  </bookViews>
  <sheets>
    <sheet name="Indice PondENGHO" sheetId="1" r:id="rId1"/>
    <sheet name="Infla Mensual PondENGHO" sheetId="2" r:id="rId2"/>
    <sheet name="{g}Infla Mensual Quintiles" sheetId="4" r:id="rId3"/>
    <sheet name="auxgr12" sheetId="12" r:id="rId4"/>
    <sheet name="Hoja1" sheetId="13" state="hidden" r:id="rId5"/>
    <sheet name="{g}Infla Mensual Quintiles (12)" sheetId="11" r:id="rId6"/>
    <sheet name="{g}Infla Mensual (q1q5)" sheetId="7" r:id="rId7"/>
    <sheet name="Infla Interanual PondENGHO" sheetId="3" r:id="rId8"/>
    <sheet name="Para R" sheetId="9" r:id="rId9"/>
    <sheet name="{g}Infla Interanual Quintiles" sheetId="5" r:id="rId10"/>
    <sheet name="{g}Infla Interanual (q1q5)" sheetId="8" r:id="rId11"/>
    <sheet name="Peso por quintil y region" sheetId="6" r:id="rId12"/>
  </sheets>
  <externalReferences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2" l="1"/>
  <c r="AN4" i="13"/>
  <c r="AM4" i="13"/>
  <c r="AL4" i="13"/>
  <c r="AK4" i="13"/>
  <c r="AJ4" i="13"/>
  <c r="AI4" i="13"/>
  <c r="AH4" i="13"/>
  <c r="AG4" i="13"/>
  <c r="AF4" i="13"/>
  <c r="AE4" i="13"/>
  <c r="AD4" i="13"/>
  <c r="AC4" i="13"/>
  <c r="AA3" i="13"/>
  <c r="Z3" i="13"/>
  <c r="Y3" i="13"/>
  <c r="X3" i="13"/>
  <c r="W3" i="13"/>
  <c r="V3" i="13"/>
  <c r="U3" i="13"/>
  <c r="T3" i="13"/>
  <c r="S3" i="13"/>
  <c r="R3" i="13"/>
  <c r="Q3" i="13"/>
  <c r="P3" i="13"/>
  <c r="N3" i="13"/>
  <c r="M3" i="13"/>
  <c r="L3" i="13"/>
  <c r="K3" i="13"/>
  <c r="J3" i="13"/>
  <c r="I3" i="13"/>
  <c r="H3" i="13"/>
  <c r="G3" i="13"/>
  <c r="F3" i="13"/>
  <c r="E3" i="13"/>
  <c r="D3" i="13"/>
  <c r="C3" i="13"/>
  <c r="AA4" i="13"/>
  <c r="Z4" i="13"/>
  <c r="Y4" i="13"/>
  <c r="X4" i="13"/>
  <c r="W4" i="13"/>
  <c r="P4" i="13"/>
  <c r="N4" i="13"/>
  <c r="M4" i="13"/>
  <c r="L4" i="13"/>
  <c r="K4" i="13"/>
  <c r="J4" i="13"/>
  <c r="I4" i="13"/>
  <c r="V4" i="13" s="1"/>
  <c r="H4" i="13"/>
  <c r="U4" i="13" s="1"/>
  <c r="G4" i="13"/>
  <c r="T4" i="13" s="1"/>
  <c r="F4" i="13"/>
  <c r="S4" i="13" s="1"/>
  <c r="E4" i="13"/>
  <c r="R4" i="13" s="1"/>
  <c r="D4" i="13"/>
  <c r="Q4" i="13" s="1"/>
  <c r="C4" i="13"/>
  <c r="B93" i="3"/>
  <c r="C93" i="3" s="1"/>
  <c r="A93" i="3" s="1"/>
  <c r="AZ93" i="2"/>
  <c r="S93" i="2"/>
  <c r="D93" i="2"/>
  <c r="C93" i="2"/>
  <c r="B93" i="2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Q93" i="2" s="1"/>
  <c r="BP91" i="1"/>
  <c r="BO91" i="1"/>
  <c r="BN91" i="1"/>
  <c r="BM91" i="1"/>
  <c r="BL91" i="1"/>
  <c r="BK91" i="1"/>
  <c r="BJ91" i="1"/>
  <c r="BI91" i="1"/>
  <c r="Y94" i="13" s="1"/>
  <c r="BH91" i="1"/>
  <c r="BG91" i="1"/>
  <c r="BF91" i="1"/>
  <c r="BE91" i="1"/>
  <c r="BD91" i="1"/>
  <c r="BC91" i="1"/>
  <c r="S94" i="13" s="1"/>
  <c r="BB91" i="1"/>
  <c r="R94" i="13" s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K93" i="2" s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U93" i="2" s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4" i="13" s="1"/>
  <c r="AF94" i="13" s="1"/>
  <c r="F91" i="1"/>
  <c r="E94" i="13" s="1"/>
  <c r="AE94" i="13" s="1"/>
  <c r="E91" i="1"/>
  <c r="D91" i="1"/>
  <c r="C91" i="1"/>
  <c r="B91" i="1"/>
  <c r="A91" i="1"/>
  <c r="B92" i="3"/>
  <c r="C92" i="3" s="1"/>
  <c r="A92" i="3" s="1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C92" i="2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W93" i="13" s="1"/>
  <c r="BF90" i="1"/>
  <c r="V93" i="13" s="1"/>
  <c r="BE90" i="1"/>
  <c r="U93" i="13" s="1"/>
  <c r="BD90" i="1"/>
  <c r="BC90" i="1"/>
  <c r="BB90" i="1"/>
  <c r="BA90" i="1"/>
  <c r="AZ90" i="1"/>
  <c r="AY90" i="1"/>
  <c r="AY93" i="2" s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I93" i="2" s="1"/>
  <c r="AH90" i="1"/>
  <c r="AG90" i="1"/>
  <c r="AF90" i="1"/>
  <c r="AF92" i="2" s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P92" i="2" s="1"/>
  <c r="O90" i="1"/>
  <c r="N90" i="1"/>
  <c r="M90" i="1"/>
  <c r="L90" i="1"/>
  <c r="K90" i="1"/>
  <c r="J93" i="13" s="1"/>
  <c r="AJ93" i="13" s="1"/>
  <c r="J90" i="1"/>
  <c r="I93" i="13" s="1"/>
  <c r="AI93" i="13" s="1"/>
  <c r="I90" i="1"/>
  <c r="H93" i="13" s="1"/>
  <c r="AH93" i="13" s="1"/>
  <c r="H90" i="1"/>
  <c r="G90" i="1"/>
  <c r="F90" i="1"/>
  <c r="E90" i="1"/>
  <c r="D90" i="1"/>
  <c r="C90" i="1"/>
  <c r="B90" i="1"/>
  <c r="A90" i="1"/>
  <c r="B91" i="3"/>
  <c r="C91" i="3" s="1"/>
  <c r="A91" i="3" s="1"/>
  <c r="C91" i="2"/>
  <c r="CD89" i="1"/>
  <c r="CD92" i="2" s="1"/>
  <c r="CC89" i="1"/>
  <c r="CB89" i="1"/>
  <c r="CA89" i="1"/>
  <c r="BZ89" i="1"/>
  <c r="BY89" i="1"/>
  <c r="BX89" i="1"/>
  <c r="BW89" i="1"/>
  <c r="BV89" i="1"/>
  <c r="BU89" i="1"/>
  <c r="BT89" i="1"/>
  <c r="BT92" i="2" s="1"/>
  <c r="BS89" i="1"/>
  <c r="BR89" i="1"/>
  <c r="BQ89" i="1"/>
  <c r="BP89" i="1"/>
  <c r="BO89" i="1"/>
  <c r="BN89" i="1"/>
  <c r="BN92" i="2" s="1"/>
  <c r="BM89" i="1"/>
  <c r="BL89" i="1"/>
  <c r="BK89" i="1"/>
  <c r="AA92" i="13" s="1"/>
  <c r="BJ89" i="1"/>
  <c r="Z92" i="13" s="1"/>
  <c r="BI89" i="1"/>
  <c r="Y92" i="13" s="1"/>
  <c r="BH89" i="1"/>
  <c r="BG89" i="1"/>
  <c r="BF89" i="1"/>
  <c r="BE89" i="1"/>
  <c r="BD89" i="1"/>
  <c r="BC89" i="1"/>
  <c r="BB89" i="1"/>
  <c r="R92" i="13" s="1"/>
  <c r="BA89" i="1"/>
  <c r="Q92" i="13" s="1"/>
  <c r="AZ89" i="1"/>
  <c r="P92" i="13" s="1"/>
  <c r="AY89" i="1"/>
  <c r="AX89" i="1"/>
  <c r="AX92" i="2" s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H92" i="2" s="1"/>
  <c r="AG89" i="1"/>
  <c r="AF89" i="1"/>
  <c r="AE89" i="1"/>
  <c r="AD89" i="1"/>
  <c r="AC89" i="1"/>
  <c r="AB89" i="1"/>
  <c r="AA89" i="1"/>
  <c r="Z89" i="1"/>
  <c r="Z92" i="2" s="1"/>
  <c r="Y89" i="1"/>
  <c r="X89" i="1"/>
  <c r="X92" i="2" s="1"/>
  <c r="W89" i="1"/>
  <c r="V89" i="1"/>
  <c r="U89" i="1"/>
  <c r="T89" i="1"/>
  <c r="S89" i="1"/>
  <c r="R89" i="1"/>
  <c r="R92" i="2" s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90" i="3"/>
  <c r="C90" i="3" s="1"/>
  <c r="A90" i="3" s="1"/>
  <c r="C90" i="2"/>
  <c r="C88" i="1"/>
  <c r="C87" i="1"/>
  <c r="B87" i="1"/>
  <c r="B86" i="1"/>
  <c r="B85" i="1"/>
  <c r="B84" i="1"/>
  <c r="B83" i="1"/>
  <c r="B82" i="1"/>
  <c r="B81" i="1"/>
  <c r="B80" i="1"/>
  <c r="B79" i="1"/>
  <c r="B78" i="1"/>
  <c r="B77" i="1"/>
  <c r="B76" i="1"/>
  <c r="B88" i="1" s="1"/>
  <c r="B75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91" i="13" s="1"/>
  <c r="L88" i="1"/>
  <c r="K91" i="13" s="1"/>
  <c r="K88" i="1"/>
  <c r="J88" i="1"/>
  <c r="I88" i="1"/>
  <c r="H88" i="1"/>
  <c r="G91" i="13" s="1"/>
  <c r="G88" i="1"/>
  <c r="F91" i="13" s="1"/>
  <c r="F88" i="1"/>
  <c r="E88" i="1"/>
  <c r="D91" i="13" s="1"/>
  <c r="D88" i="1"/>
  <c r="A88" i="1"/>
  <c r="B89" i="3"/>
  <c r="C89" i="3" s="1"/>
  <c r="A89" i="3" s="1"/>
  <c r="C89" i="2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AA90" i="13" s="1"/>
  <c r="BJ87" i="1"/>
  <c r="Z90" i="13" s="1"/>
  <c r="BI87" i="1"/>
  <c r="Y90" i="13" s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90" i="13" s="1"/>
  <c r="I87" i="1"/>
  <c r="H90" i="13" s="1"/>
  <c r="H87" i="1"/>
  <c r="G87" i="1"/>
  <c r="F90" i="13" s="1"/>
  <c r="F87" i="1"/>
  <c r="E87" i="1"/>
  <c r="D87" i="1"/>
  <c r="A87" i="1"/>
  <c r="B88" i="3"/>
  <c r="C88" i="3" s="1"/>
  <c r="A88" i="3" s="1"/>
  <c r="C88" i="2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X89" i="13" s="1"/>
  <c r="BG86" i="1"/>
  <c r="W89" i="13" s="1"/>
  <c r="BF86" i="1"/>
  <c r="BE86" i="1"/>
  <c r="U89" i="13" s="1"/>
  <c r="BD86" i="1"/>
  <c r="BC86" i="1"/>
  <c r="BB86" i="1"/>
  <c r="BA86" i="1"/>
  <c r="Q89" i="13" s="1"/>
  <c r="AZ86" i="1"/>
  <c r="P89" i="13" s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9" i="13" s="1"/>
  <c r="N86" i="1"/>
  <c r="M86" i="1"/>
  <c r="L86" i="1"/>
  <c r="K89" i="13" s="1"/>
  <c r="AK89" i="13" s="1"/>
  <c r="K86" i="1"/>
  <c r="J89" i="13" s="1"/>
  <c r="AJ89" i="13" s="1"/>
  <c r="J86" i="1"/>
  <c r="I86" i="1"/>
  <c r="H89" i="13" s="1"/>
  <c r="AH89" i="13" s="1"/>
  <c r="H86" i="1"/>
  <c r="G86" i="1"/>
  <c r="F86" i="1"/>
  <c r="E86" i="1"/>
  <c r="D89" i="13" s="1"/>
  <c r="AD89" i="13" s="1"/>
  <c r="D86" i="1"/>
  <c r="C89" i="13" s="1"/>
  <c r="AC89" i="13" s="1"/>
  <c r="A86" i="1"/>
  <c r="B87" i="3"/>
  <c r="C87" i="3" s="1"/>
  <c r="A87" i="3" s="1"/>
  <c r="C87" i="2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Z88" i="13" s="1"/>
  <c r="BI85" i="1"/>
  <c r="Y88" i="13" s="1"/>
  <c r="BH85" i="1"/>
  <c r="BG85" i="1"/>
  <c r="W88" i="13" s="1"/>
  <c r="BF85" i="1"/>
  <c r="BE85" i="1"/>
  <c r="BD85" i="1"/>
  <c r="BC85" i="1"/>
  <c r="S88" i="13" s="1"/>
  <c r="BB85" i="1"/>
  <c r="R88" i="13" s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8" i="13" s="1"/>
  <c r="AM88" i="13" s="1"/>
  <c r="M85" i="1"/>
  <c r="L88" i="13" s="1"/>
  <c r="AL88" i="13" s="1"/>
  <c r="L85" i="1"/>
  <c r="K85" i="1"/>
  <c r="J88" i="13" s="1"/>
  <c r="AJ88" i="13" s="1"/>
  <c r="J85" i="1"/>
  <c r="I85" i="1"/>
  <c r="H85" i="1"/>
  <c r="G85" i="1"/>
  <c r="F88" i="13" s="1"/>
  <c r="AF88" i="13" s="1"/>
  <c r="F85" i="1"/>
  <c r="E88" i="13" s="1"/>
  <c r="AE88" i="13" s="1"/>
  <c r="E85" i="1"/>
  <c r="D85" i="1"/>
  <c r="A85" i="1"/>
  <c r="B86" i="3"/>
  <c r="C86" i="3" s="1"/>
  <c r="A86" i="3" s="1"/>
  <c r="C86" i="2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AA87" i="13" s="1"/>
  <c r="BJ84" i="1"/>
  <c r="BI84" i="1"/>
  <c r="BH84" i="1"/>
  <c r="BG84" i="1"/>
  <c r="BF84" i="1"/>
  <c r="BE84" i="1"/>
  <c r="U87" i="13" s="1"/>
  <c r="BD84" i="1"/>
  <c r="T87" i="13" s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7" i="13" s="1"/>
  <c r="H84" i="1"/>
  <c r="G87" i="13" s="1"/>
  <c r="G84" i="1"/>
  <c r="F84" i="1"/>
  <c r="E84" i="1"/>
  <c r="D84" i="1"/>
  <c r="A84" i="1"/>
  <c r="B85" i="3"/>
  <c r="C85" i="3" s="1"/>
  <c r="A85" i="3" s="1"/>
  <c r="C85" i="2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E86" i="2" s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83" i="1"/>
  <c r="N90" i="13" l="1"/>
  <c r="AN90" i="13" s="1"/>
  <c r="F87" i="13"/>
  <c r="E93" i="2"/>
  <c r="D94" i="13"/>
  <c r="BA93" i="2"/>
  <c r="Q94" i="13"/>
  <c r="A89" i="2"/>
  <c r="B90" i="13"/>
  <c r="M92" i="13"/>
  <c r="AM92" i="13" s="1"/>
  <c r="E89" i="13"/>
  <c r="AE89" i="13" s="1"/>
  <c r="R89" i="13"/>
  <c r="C90" i="13"/>
  <c r="P90" i="13"/>
  <c r="N92" i="13"/>
  <c r="AN92" i="13" s="1"/>
  <c r="D87" i="13"/>
  <c r="AD87" i="13" s="1"/>
  <c r="A87" i="2"/>
  <c r="B88" i="13"/>
  <c r="I87" i="13"/>
  <c r="AI87" i="13" s="1"/>
  <c r="J87" i="13"/>
  <c r="W87" i="13"/>
  <c r="S86" i="13"/>
  <c r="G88" i="13"/>
  <c r="AG88" i="13" s="1"/>
  <c r="I88" i="13"/>
  <c r="AI88" i="13" s="1"/>
  <c r="V88" i="13"/>
  <c r="G89" i="13"/>
  <c r="T89" i="13"/>
  <c r="E90" i="13"/>
  <c r="AE90" i="13" s="1"/>
  <c r="R90" i="13"/>
  <c r="T88" i="13"/>
  <c r="L87" i="13"/>
  <c r="Y87" i="13"/>
  <c r="A86" i="2"/>
  <c r="B87" i="13"/>
  <c r="AG87" i="13"/>
  <c r="Z86" i="13"/>
  <c r="M87" i="13"/>
  <c r="Z87" i="13"/>
  <c r="K88" i="13"/>
  <c r="AK88" i="13" s="1"/>
  <c r="X88" i="13"/>
  <c r="N93" i="13"/>
  <c r="L92" i="13"/>
  <c r="AL92" i="13" s="1"/>
  <c r="X87" i="13"/>
  <c r="U90" i="13"/>
  <c r="AH90" i="13" s="1"/>
  <c r="S91" i="13"/>
  <c r="AF91" i="13" s="1"/>
  <c r="V90" i="13"/>
  <c r="AI90" i="13" s="1"/>
  <c r="T91" i="13"/>
  <c r="AG91" i="13" s="1"/>
  <c r="D92" i="13"/>
  <c r="AD92" i="13" s="1"/>
  <c r="B93" i="13"/>
  <c r="A92" i="2"/>
  <c r="Q87" i="13"/>
  <c r="K87" i="13"/>
  <c r="A85" i="2"/>
  <c r="B86" i="13"/>
  <c r="AA88" i="13"/>
  <c r="L89" i="13"/>
  <c r="Y89" i="13"/>
  <c r="W90" i="13"/>
  <c r="AH87" i="13"/>
  <c r="V87" i="13"/>
  <c r="N87" i="13"/>
  <c r="AN87" i="13" s="1"/>
  <c r="N88" i="13"/>
  <c r="J90" i="13"/>
  <c r="H88" i="13"/>
  <c r="U88" i="13"/>
  <c r="G88" i="2"/>
  <c r="F89" i="13"/>
  <c r="W88" i="2"/>
  <c r="AM88" i="2"/>
  <c r="BC88" i="2"/>
  <c r="S89" i="13"/>
  <c r="D90" i="13"/>
  <c r="AD90" i="13" s="1"/>
  <c r="Q90" i="13"/>
  <c r="A90" i="2"/>
  <c r="B91" i="13"/>
  <c r="S90" i="2"/>
  <c r="AI90" i="2"/>
  <c r="L92" i="2"/>
  <c r="K93" i="13"/>
  <c r="AK93" i="13" s="1"/>
  <c r="AB92" i="2"/>
  <c r="AR92" i="2"/>
  <c r="BH92" i="2"/>
  <c r="X93" i="13"/>
  <c r="BX92" i="2"/>
  <c r="G94" i="13"/>
  <c r="T94" i="13"/>
  <c r="C91" i="13"/>
  <c r="P91" i="13"/>
  <c r="A91" i="2"/>
  <c r="B92" i="13"/>
  <c r="M92" i="2"/>
  <c r="L93" i="13"/>
  <c r="AC92" i="2"/>
  <c r="AS92" i="2"/>
  <c r="BI92" i="2"/>
  <c r="Y93" i="13"/>
  <c r="H94" i="13"/>
  <c r="U94" i="13"/>
  <c r="S90" i="13"/>
  <c r="AF90" i="13" s="1"/>
  <c r="Q91" i="13"/>
  <c r="AD91" i="13" s="1"/>
  <c r="N92" i="2"/>
  <c r="AD92" i="2"/>
  <c r="AT92" i="2"/>
  <c r="BJ92" i="2"/>
  <c r="Z93" i="13"/>
  <c r="BZ92" i="2"/>
  <c r="I94" i="13"/>
  <c r="AI94" i="13" s="1"/>
  <c r="V94" i="13"/>
  <c r="I89" i="13"/>
  <c r="V89" i="13"/>
  <c r="G90" i="13"/>
  <c r="T90" i="13"/>
  <c r="E91" i="13"/>
  <c r="AE91" i="13" s="1"/>
  <c r="R91" i="13"/>
  <c r="AA93" i="13"/>
  <c r="J94" i="13"/>
  <c r="W94" i="13"/>
  <c r="C92" i="13"/>
  <c r="AC92" i="13" s="1"/>
  <c r="K94" i="13"/>
  <c r="AK94" i="13" s="1"/>
  <c r="X94" i="13"/>
  <c r="L94" i="13"/>
  <c r="AL94" i="13" s="1"/>
  <c r="H91" i="13"/>
  <c r="AH91" i="13" s="1"/>
  <c r="U91" i="13"/>
  <c r="E92" i="13"/>
  <c r="AE92" i="13" s="1"/>
  <c r="M94" i="13"/>
  <c r="Z94" i="13"/>
  <c r="M89" i="13"/>
  <c r="Z89" i="13"/>
  <c r="K90" i="13"/>
  <c r="AK90" i="13" s="1"/>
  <c r="X90" i="13"/>
  <c r="I91" i="13"/>
  <c r="V91" i="13"/>
  <c r="F92" i="13"/>
  <c r="S92" i="13"/>
  <c r="BO92" i="2"/>
  <c r="N94" i="13"/>
  <c r="AA94" i="13"/>
  <c r="AA89" i="13"/>
  <c r="AN89" i="13" s="1"/>
  <c r="L90" i="13"/>
  <c r="AL90" i="13" s="1"/>
  <c r="J91" i="13"/>
  <c r="W91" i="13"/>
  <c r="H92" i="2"/>
  <c r="G92" i="13"/>
  <c r="T92" i="13"/>
  <c r="D92" i="2"/>
  <c r="C93" i="13"/>
  <c r="AC93" i="13" s="1"/>
  <c r="T92" i="2"/>
  <c r="AJ92" i="2"/>
  <c r="AZ92" i="2"/>
  <c r="BP92" i="2"/>
  <c r="E86" i="13"/>
  <c r="C87" i="13"/>
  <c r="P87" i="13"/>
  <c r="M90" i="13"/>
  <c r="AM90" i="13" s="1"/>
  <c r="X91" i="13"/>
  <c r="AK91" i="13" s="1"/>
  <c r="H92" i="13"/>
  <c r="AH92" i="13" s="1"/>
  <c r="U92" i="13"/>
  <c r="E92" i="2"/>
  <c r="D93" i="13"/>
  <c r="U92" i="2"/>
  <c r="AK92" i="2"/>
  <c r="BA92" i="2"/>
  <c r="Q93" i="13"/>
  <c r="BQ92" i="2"/>
  <c r="A93" i="2"/>
  <c r="B94" i="13"/>
  <c r="AP92" i="2"/>
  <c r="BF92" i="2"/>
  <c r="V92" i="13"/>
  <c r="BV92" i="2"/>
  <c r="F92" i="2"/>
  <c r="E93" i="13"/>
  <c r="AE93" i="13" s="1"/>
  <c r="V92" i="2"/>
  <c r="AL92" i="2"/>
  <c r="BB92" i="2"/>
  <c r="R93" i="13"/>
  <c r="BR92" i="2"/>
  <c r="M93" i="13"/>
  <c r="AM93" i="13" s="1"/>
  <c r="Y91" i="13"/>
  <c r="AL91" i="13" s="1"/>
  <c r="J92" i="2"/>
  <c r="I92" i="13"/>
  <c r="AI92" i="13" s="1"/>
  <c r="E87" i="13"/>
  <c r="AE87" i="13" s="1"/>
  <c r="R87" i="13"/>
  <c r="C88" i="13"/>
  <c r="P88" i="13"/>
  <c r="N91" i="2"/>
  <c r="M91" i="13"/>
  <c r="AD91" i="2"/>
  <c r="AT91" i="2"/>
  <c r="BJ91" i="2"/>
  <c r="Z91" i="13"/>
  <c r="BZ91" i="2"/>
  <c r="J92" i="13"/>
  <c r="W92" i="13"/>
  <c r="F93" i="13"/>
  <c r="AF93" i="13" s="1"/>
  <c r="S93" i="13"/>
  <c r="S87" i="13"/>
  <c r="D88" i="13"/>
  <c r="AD88" i="13" s="1"/>
  <c r="Q88" i="13"/>
  <c r="A88" i="2"/>
  <c r="B89" i="13"/>
  <c r="N91" i="13"/>
  <c r="AN91" i="13" s="1"/>
  <c r="AA91" i="13"/>
  <c r="K92" i="13"/>
  <c r="X92" i="13"/>
  <c r="G93" i="13"/>
  <c r="AN92" i="2"/>
  <c r="BD92" i="2"/>
  <c r="T93" i="13"/>
  <c r="C94" i="13"/>
  <c r="P94" i="13"/>
  <c r="P93" i="13"/>
  <c r="BP93" i="2"/>
  <c r="F93" i="2"/>
  <c r="V93" i="2"/>
  <c r="AL93" i="2"/>
  <c r="BB93" i="2"/>
  <c r="BR93" i="2"/>
  <c r="G92" i="2"/>
  <c r="AM92" i="2"/>
  <c r="G93" i="2"/>
  <c r="W93" i="2"/>
  <c r="AM93" i="2"/>
  <c r="BC93" i="2"/>
  <c r="BS93" i="2"/>
  <c r="W92" i="2"/>
  <c r="BC92" i="2"/>
  <c r="BS92" i="2"/>
  <c r="H93" i="2"/>
  <c r="X93" i="2"/>
  <c r="AN93" i="2"/>
  <c r="BD93" i="2"/>
  <c r="BT93" i="2"/>
  <c r="BU92" i="2"/>
  <c r="I93" i="2"/>
  <c r="Y93" i="2"/>
  <c r="AO93" i="2"/>
  <c r="BE93" i="2"/>
  <c r="BU93" i="2"/>
  <c r="I92" i="2"/>
  <c r="Y92" i="2"/>
  <c r="AO92" i="2"/>
  <c r="BE92" i="2"/>
  <c r="J93" i="2"/>
  <c r="Z93" i="2"/>
  <c r="AP93" i="2"/>
  <c r="BF93" i="2"/>
  <c r="BV93" i="2"/>
  <c r="K92" i="2"/>
  <c r="AA92" i="2"/>
  <c r="AQ92" i="2"/>
  <c r="BG92" i="2"/>
  <c r="BW92" i="2"/>
  <c r="K93" i="2"/>
  <c r="AA93" i="2"/>
  <c r="AQ93" i="2"/>
  <c r="BG93" i="2"/>
  <c r="BW93" i="2"/>
  <c r="L93" i="2"/>
  <c r="AB93" i="2"/>
  <c r="AR93" i="2"/>
  <c r="BH93" i="2"/>
  <c r="BX93" i="2"/>
  <c r="BY92" i="2"/>
  <c r="M93" i="2"/>
  <c r="AC93" i="2"/>
  <c r="AS93" i="2"/>
  <c r="BI93" i="2"/>
  <c r="BY93" i="2"/>
  <c r="AJ93" i="2"/>
  <c r="N93" i="2"/>
  <c r="AD93" i="2"/>
  <c r="AT93" i="2"/>
  <c r="BJ93" i="2"/>
  <c r="BZ93" i="2"/>
  <c r="O92" i="2"/>
  <c r="AE92" i="2"/>
  <c r="AU92" i="2"/>
  <c r="BK92" i="2"/>
  <c r="CA92" i="2"/>
  <c r="O93" i="2"/>
  <c r="AE93" i="2"/>
  <c r="AU93" i="2"/>
  <c r="BK93" i="2"/>
  <c r="CA93" i="2"/>
  <c r="AV92" i="2"/>
  <c r="BL92" i="2"/>
  <c r="CB92" i="2"/>
  <c r="P93" i="2"/>
  <c r="AF93" i="2"/>
  <c r="AV93" i="2"/>
  <c r="BL93" i="2"/>
  <c r="CB93" i="2"/>
  <c r="T93" i="2"/>
  <c r="Q92" i="2"/>
  <c r="AG92" i="2"/>
  <c r="AW92" i="2"/>
  <c r="BM92" i="2"/>
  <c r="CC92" i="2"/>
  <c r="Q93" i="2"/>
  <c r="AG93" i="2"/>
  <c r="AW93" i="2"/>
  <c r="BM93" i="2"/>
  <c r="CC93" i="2"/>
  <c r="BO93" i="2"/>
  <c r="R93" i="2"/>
  <c r="AH93" i="2"/>
  <c r="AX93" i="2"/>
  <c r="BN93" i="2"/>
  <c r="CD93" i="2"/>
  <c r="S92" i="2"/>
  <c r="AI92" i="2"/>
  <c r="AY92" i="2"/>
  <c r="AY90" i="2"/>
  <c r="S91" i="2"/>
  <c r="AY91" i="2"/>
  <c r="BO91" i="2"/>
  <c r="D91" i="2"/>
  <c r="AJ91" i="2"/>
  <c r="AZ91" i="2"/>
  <c r="BP91" i="2"/>
  <c r="U91" i="2"/>
  <c r="BA91" i="2"/>
  <c r="BQ91" i="2"/>
  <c r="AI91" i="2"/>
  <c r="E91" i="2"/>
  <c r="AK91" i="2"/>
  <c r="AK86" i="2"/>
  <c r="F91" i="2"/>
  <c r="V91" i="2"/>
  <c r="AL91" i="2"/>
  <c r="BB91" i="2"/>
  <c r="BR91" i="2"/>
  <c r="G91" i="2"/>
  <c r="W91" i="2"/>
  <c r="AM91" i="2"/>
  <c r="BC91" i="2"/>
  <c r="BS91" i="2"/>
  <c r="T91" i="2"/>
  <c r="H91" i="2"/>
  <c r="X91" i="2"/>
  <c r="AN91" i="2"/>
  <c r="BD91" i="2"/>
  <c r="BT91" i="2"/>
  <c r="I91" i="2"/>
  <c r="Y91" i="2"/>
  <c r="AO91" i="2"/>
  <c r="BE91" i="2"/>
  <c r="BU91" i="2"/>
  <c r="J91" i="2"/>
  <c r="Z91" i="2"/>
  <c r="AP91" i="2"/>
  <c r="BF91" i="2"/>
  <c r="BV91" i="2"/>
  <c r="K91" i="2"/>
  <c r="AA91" i="2"/>
  <c r="AQ91" i="2"/>
  <c r="BG91" i="2"/>
  <c r="BW91" i="2"/>
  <c r="S89" i="2"/>
  <c r="AI89" i="2"/>
  <c r="AY89" i="2"/>
  <c r="L91" i="2"/>
  <c r="AB91" i="2"/>
  <c r="AR91" i="2"/>
  <c r="BH91" i="2"/>
  <c r="BX91" i="2"/>
  <c r="F88" i="2"/>
  <c r="V88" i="2"/>
  <c r="M91" i="2"/>
  <c r="AC91" i="2"/>
  <c r="AS91" i="2"/>
  <c r="BI91" i="2"/>
  <c r="BY91" i="2"/>
  <c r="O91" i="2"/>
  <c r="AE91" i="2"/>
  <c r="AU91" i="2"/>
  <c r="BK91" i="2"/>
  <c r="CA91" i="2"/>
  <c r="P91" i="2"/>
  <c r="AF91" i="2"/>
  <c r="AV91" i="2"/>
  <c r="BL91" i="2"/>
  <c r="CB91" i="2"/>
  <c r="Q91" i="2"/>
  <c r="AG91" i="2"/>
  <c r="AW91" i="2"/>
  <c r="BM91" i="2"/>
  <c r="CC91" i="2"/>
  <c r="R91" i="2"/>
  <c r="AH91" i="2"/>
  <c r="AX91" i="2"/>
  <c r="BN91" i="2"/>
  <c r="CD91" i="2"/>
  <c r="BO90" i="2"/>
  <c r="D90" i="2"/>
  <c r="T90" i="2"/>
  <c r="AJ90" i="2"/>
  <c r="AZ90" i="2"/>
  <c r="BP90" i="2"/>
  <c r="E90" i="2"/>
  <c r="U90" i="2"/>
  <c r="AK90" i="2"/>
  <c r="BA90" i="2"/>
  <c r="BQ90" i="2"/>
  <c r="F90" i="2"/>
  <c r="V90" i="2"/>
  <c r="AL90" i="2"/>
  <c r="BB90" i="2"/>
  <c r="BR90" i="2"/>
  <c r="AU86" i="2"/>
  <c r="G90" i="2"/>
  <c r="W90" i="2"/>
  <c r="AM90" i="2"/>
  <c r="BC90" i="2"/>
  <c r="BS90" i="2"/>
  <c r="H90" i="2"/>
  <c r="X90" i="2"/>
  <c r="AN90" i="2"/>
  <c r="BD90" i="2"/>
  <c r="BT90" i="2"/>
  <c r="I90" i="2"/>
  <c r="Y90" i="2"/>
  <c r="AO90" i="2"/>
  <c r="BE90" i="2"/>
  <c r="BU90" i="2"/>
  <c r="J90" i="2"/>
  <c r="Z90" i="2"/>
  <c r="AP90" i="2"/>
  <c r="BF90" i="2"/>
  <c r="BV90" i="2"/>
  <c r="K90" i="2"/>
  <c r="AA90" i="2"/>
  <c r="AQ90" i="2"/>
  <c r="BG90" i="2"/>
  <c r="BW90" i="2"/>
  <c r="L90" i="2"/>
  <c r="AB90" i="2"/>
  <c r="AR90" i="2"/>
  <c r="BH90" i="2"/>
  <c r="BX90" i="2"/>
  <c r="M90" i="2"/>
  <c r="AC90" i="2"/>
  <c r="AS90" i="2"/>
  <c r="BI90" i="2"/>
  <c r="BY90" i="2"/>
  <c r="N90" i="2"/>
  <c r="AD90" i="2"/>
  <c r="AT90" i="2"/>
  <c r="BJ90" i="2"/>
  <c r="BZ90" i="2"/>
  <c r="Y86" i="2"/>
  <c r="O90" i="2"/>
  <c r="AE90" i="2"/>
  <c r="AU90" i="2"/>
  <c r="BK90" i="2"/>
  <c r="CA90" i="2"/>
  <c r="P90" i="2"/>
  <c r="AF90" i="2"/>
  <c r="AV90" i="2"/>
  <c r="BL90" i="2"/>
  <c r="CB90" i="2"/>
  <c r="BO89" i="2"/>
  <c r="Q90" i="2"/>
  <c r="AG90" i="2"/>
  <c r="AW90" i="2"/>
  <c r="BM90" i="2"/>
  <c r="CC90" i="2"/>
  <c r="AL88" i="2"/>
  <c r="BB88" i="2"/>
  <c r="BR88" i="2"/>
  <c r="BP89" i="2"/>
  <c r="R90" i="2"/>
  <c r="AH90" i="2"/>
  <c r="AX90" i="2"/>
  <c r="BN90" i="2"/>
  <c r="CD90" i="2"/>
  <c r="BI87" i="2"/>
  <c r="AD88" i="2"/>
  <c r="M87" i="2"/>
  <c r="H87" i="2"/>
  <c r="AS87" i="2"/>
  <c r="BO86" i="2"/>
  <c r="BA86" i="2"/>
  <c r="AY86" i="2"/>
  <c r="S87" i="2"/>
  <c r="AI87" i="2"/>
  <c r="BO87" i="2"/>
  <c r="N88" i="2"/>
  <c r="AJ87" i="2"/>
  <c r="BP87" i="2"/>
  <c r="BD87" i="2"/>
  <c r="AN87" i="2"/>
  <c r="BT87" i="2"/>
  <c r="AZ86" i="2"/>
  <c r="X87" i="2"/>
  <c r="AI86" i="2"/>
  <c r="BS88" i="2"/>
  <c r="S86" i="2"/>
  <c r="BU88" i="2"/>
  <c r="E89" i="2"/>
  <c r="U89" i="2"/>
  <c r="AK89" i="2"/>
  <c r="BA89" i="2"/>
  <c r="BQ89" i="2"/>
  <c r="D89" i="2"/>
  <c r="AJ89" i="2"/>
  <c r="AZ89" i="2"/>
  <c r="AJ88" i="2"/>
  <c r="BP88" i="2"/>
  <c r="F89" i="2"/>
  <c r="V89" i="2"/>
  <c r="AL89" i="2"/>
  <c r="BB89" i="2"/>
  <c r="BR89" i="2"/>
  <c r="G89" i="2"/>
  <c r="W89" i="2"/>
  <c r="AM89" i="2"/>
  <c r="BC89" i="2"/>
  <c r="BS89" i="2"/>
  <c r="T89" i="2"/>
  <c r="H89" i="2"/>
  <c r="X89" i="2"/>
  <c r="AN89" i="2"/>
  <c r="BD89" i="2"/>
  <c r="BT89" i="2"/>
  <c r="I89" i="2"/>
  <c r="Y89" i="2"/>
  <c r="AO89" i="2"/>
  <c r="BE89" i="2"/>
  <c r="BU89" i="2"/>
  <c r="J89" i="2"/>
  <c r="Z89" i="2"/>
  <c r="AP89" i="2"/>
  <c r="BF89" i="2"/>
  <c r="BV89" i="2"/>
  <c r="K89" i="2"/>
  <c r="AA89" i="2"/>
  <c r="AQ89" i="2"/>
  <c r="BG89" i="2"/>
  <c r="BW89" i="2"/>
  <c r="J88" i="2"/>
  <c r="L89" i="2"/>
  <c r="AB89" i="2"/>
  <c r="AR89" i="2"/>
  <c r="BH89" i="2"/>
  <c r="BX89" i="2"/>
  <c r="BY87" i="2"/>
  <c r="M89" i="2"/>
  <c r="AC89" i="2"/>
  <c r="AS89" i="2"/>
  <c r="BI89" i="2"/>
  <c r="BY89" i="2"/>
  <c r="AY87" i="2"/>
  <c r="N89" i="2"/>
  <c r="AD89" i="2"/>
  <c r="AT89" i="2"/>
  <c r="BJ89" i="2"/>
  <c r="BZ89" i="2"/>
  <c r="D86" i="2"/>
  <c r="M88" i="2"/>
  <c r="AC88" i="2"/>
  <c r="O89" i="2"/>
  <c r="AE89" i="2"/>
  <c r="AU89" i="2"/>
  <c r="BK89" i="2"/>
  <c r="CA89" i="2"/>
  <c r="AT88" i="2"/>
  <c r="P89" i="2"/>
  <c r="AF89" i="2"/>
  <c r="AV89" i="2"/>
  <c r="BL89" i="2"/>
  <c r="CF89" i="2" s="1"/>
  <c r="CB89" i="2"/>
  <c r="AU88" i="2"/>
  <c r="CA88" i="2"/>
  <c r="Q89" i="2"/>
  <c r="AG89" i="2"/>
  <c r="AW89" i="2"/>
  <c r="BM89" i="2"/>
  <c r="CC89" i="2"/>
  <c r="BU86" i="2"/>
  <c r="R89" i="2"/>
  <c r="AH89" i="2"/>
  <c r="AX89" i="2"/>
  <c r="BN89" i="2"/>
  <c r="CD89" i="2"/>
  <c r="I86" i="2"/>
  <c r="BE88" i="2"/>
  <c r="Z88" i="2"/>
  <c r="J87" i="2"/>
  <c r="AI88" i="2"/>
  <c r="BO88" i="2"/>
  <c r="Y88" i="2"/>
  <c r="BV88" i="2"/>
  <c r="S88" i="2"/>
  <c r="AZ88" i="2"/>
  <c r="BE86" i="2"/>
  <c r="I88" i="2"/>
  <c r="AA88" i="2"/>
  <c r="BF87" i="2"/>
  <c r="AY88" i="2"/>
  <c r="AA87" i="2"/>
  <c r="D88" i="2"/>
  <c r="T88" i="2"/>
  <c r="L87" i="2"/>
  <c r="BH87" i="2"/>
  <c r="E88" i="2"/>
  <c r="U88" i="2"/>
  <c r="AK88" i="2"/>
  <c r="BA88" i="2"/>
  <c r="BQ88" i="2"/>
  <c r="BF88" i="2"/>
  <c r="H88" i="2"/>
  <c r="X88" i="2"/>
  <c r="AN88" i="2"/>
  <c r="BD88" i="2"/>
  <c r="BT88" i="2"/>
  <c r="AO88" i="2"/>
  <c r="AP88" i="2"/>
  <c r="K88" i="2"/>
  <c r="AQ88" i="2"/>
  <c r="BW88" i="2"/>
  <c r="L88" i="2"/>
  <c r="AB88" i="2"/>
  <c r="BX88" i="2"/>
  <c r="BI88" i="2"/>
  <c r="BJ88" i="2"/>
  <c r="O86" i="2"/>
  <c r="O88" i="2"/>
  <c r="AE88" i="2"/>
  <c r="BK88" i="2"/>
  <c r="P88" i="2"/>
  <c r="AF88" i="2"/>
  <c r="AV88" i="2"/>
  <c r="BL88" i="2"/>
  <c r="CB88" i="2"/>
  <c r="AO86" i="2"/>
  <c r="AR88" i="2"/>
  <c r="AS88" i="2"/>
  <c r="BZ88" i="2"/>
  <c r="CA86" i="2"/>
  <c r="Q88" i="2"/>
  <c r="AG88" i="2"/>
  <c r="AW88" i="2"/>
  <c r="BM88" i="2"/>
  <c r="CC88" i="2"/>
  <c r="BG88" i="2"/>
  <c r="BH88" i="2"/>
  <c r="BY88" i="2"/>
  <c r="BK86" i="2"/>
  <c r="Y87" i="2"/>
  <c r="BU87" i="2"/>
  <c r="R88" i="2"/>
  <c r="AH88" i="2"/>
  <c r="AX88" i="2"/>
  <c r="BN88" i="2"/>
  <c r="CD88" i="2"/>
  <c r="E87" i="2"/>
  <c r="U87" i="2"/>
  <c r="AK87" i="2"/>
  <c r="BA87" i="2"/>
  <c r="BQ87" i="2"/>
  <c r="F87" i="2"/>
  <c r="V87" i="2"/>
  <c r="AL87" i="2"/>
  <c r="BB87" i="2"/>
  <c r="BR87" i="2"/>
  <c r="G87" i="2"/>
  <c r="W87" i="2"/>
  <c r="AM87" i="2"/>
  <c r="BC87" i="2"/>
  <c r="BS87" i="2"/>
  <c r="T87" i="2"/>
  <c r="AZ87" i="2"/>
  <c r="I87" i="2"/>
  <c r="BV87" i="2"/>
  <c r="BX87" i="2"/>
  <c r="AC87" i="2"/>
  <c r="N87" i="2"/>
  <c r="AD87" i="2"/>
  <c r="AT87" i="2"/>
  <c r="BJ87" i="2"/>
  <c r="BZ87" i="2"/>
  <c r="BE87" i="2"/>
  <c r="Z87" i="2"/>
  <c r="AQ87" i="2"/>
  <c r="BW87" i="2"/>
  <c r="AR87" i="2"/>
  <c r="O87" i="2"/>
  <c r="AE87" i="2"/>
  <c r="AU87" i="2"/>
  <c r="BK87" i="2"/>
  <c r="CA87" i="2"/>
  <c r="D87" i="2"/>
  <c r="AO87" i="2"/>
  <c r="AP87" i="2"/>
  <c r="AJ86" i="2"/>
  <c r="BP86" i="2"/>
  <c r="P87" i="2"/>
  <c r="AF87" i="2"/>
  <c r="AV87" i="2"/>
  <c r="BL87" i="2"/>
  <c r="CB87" i="2"/>
  <c r="K87" i="2"/>
  <c r="BG87" i="2"/>
  <c r="E86" i="2"/>
  <c r="Q87" i="2"/>
  <c r="AG87" i="2"/>
  <c r="AW87" i="2"/>
  <c r="BM87" i="2"/>
  <c r="CC87" i="2"/>
  <c r="AB87" i="2"/>
  <c r="R87" i="2"/>
  <c r="AH87" i="2"/>
  <c r="AX87" i="2"/>
  <c r="BN87" i="2"/>
  <c r="CD87" i="2"/>
  <c r="U86" i="2"/>
  <c r="BQ86" i="2"/>
  <c r="T86" i="2"/>
  <c r="F86" i="2"/>
  <c r="V86" i="2"/>
  <c r="AL86" i="2"/>
  <c r="BB86" i="2"/>
  <c r="BR86" i="2"/>
  <c r="G86" i="2"/>
  <c r="W86" i="2"/>
  <c r="AM86" i="2"/>
  <c r="BC86" i="2"/>
  <c r="BS86" i="2"/>
  <c r="H86" i="2"/>
  <c r="X86" i="2"/>
  <c r="AN86" i="2"/>
  <c r="BD86" i="2"/>
  <c r="BT86" i="2"/>
  <c r="J86" i="2"/>
  <c r="Z86" i="2"/>
  <c r="AP86" i="2"/>
  <c r="BF86" i="2"/>
  <c r="BV86" i="2"/>
  <c r="K86" i="2"/>
  <c r="AA86" i="2"/>
  <c r="AQ86" i="2"/>
  <c r="BG86" i="2"/>
  <c r="BW86" i="2"/>
  <c r="L86" i="2"/>
  <c r="AB86" i="2"/>
  <c r="AR86" i="2"/>
  <c r="BH86" i="2"/>
  <c r="BX86" i="2"/>
  <c r="M86" i="2"/>
  <c r="AC86" i="2"/>
  <c r="AS86" i="2"/>
  <c r="BI86" i="2"/>
  <c r="BY86" i="2"/>
  <c r="N86" i="2"/>
  <c r="AD86" i="2"/>
  <c r="AT86" i="2"/>
  <c r="BJ86" i="2"/>
  <c r="BZ86" i="2"/>
  <c r="P86" i="2"/>
  <c r="AF86" i="2"/>
  <c r="AV86" i="2"/>
  <c r="BL86" i="2"/>
  <c r="CB86" i="2"/>
  <c r="Q86" i="2"/>
  <c r="AG86" i="2"/>
  <c r="AW86" i="2"/>
  <c r="BM86" i="2"/>
  <c r="CC86" i="2"/>
  <c r="R86" i="2"/>
  <c r="AH86" i="2"/>
  <c r="AX86" i="2"/>
  <c r="BN86" i="2"/>
  <c r="CD86" i="2"/>
  <c r="B84" i="3"/>
  <c r="C84" i="3" s="1"/>
  <c r="A84" i="3" s="1"/>
  <c r="C84" i="2"/>
  <c r="CD82" i="1"/>
  <c r="CD85" i="2" s="1"/>
  <c r="CC82" i="1"/>
  <c r="CC85" i="2" s="1"/>
  <c r="CB82" i="1"/>
  <c r="CB85" i="2" s="1"/>
  <c r="CA82" i="1"/>
  <c r="CA85" i="2" s="1"/>
  <c r="BZ82" i="1"/>
  <c r="BZ85" i="2" s="1"/>
  <c r="BY82" i="1"/>
  <c r="BY85" i="2" s="1"/>
  <c r="BX82" i="1"/>
  <c r="BX85" i="2" s="1"/>
  <c r="BW82" i="1"/>
  <c r="BW85" i="2" s="1"/>
  <c r="BV82" i="1"/>
  <c r="BV85" i="2" s="1"/>
  <c r="BU82" i="1"/>
  <c r="BU85" i="2" s="1"/>
  <c r="BT82" i="1"/>
  <c r="BT85" i="2" s="1"/>
  <c r="BS82" i="1"/>
  <c r="BS85" i="2" s="1"/>
  <c r="BR82" i="1"/>
  <c r="BR85" i="2" s="1"/>
  <c r="BQ82" i="1"/>
  <c r="BQ85" i="2" s="1"/>
  <c r="BP82" i="1"/>
  <c r="BO82" i="1"/>
  <c r="BO85" i="2" s="1"/>
  <c r="BN82" i="1"/>
  <c r="BN85" i="2" s="1"/>
  <c r="BM82" i="1"/>
  <c r="BM85" i="2" s="1"/>
  <c r="BL82" i="1"/>
  <c r="BL85" i="2" s="1"/>
  <c r="BK82" i="1"/>
  <c r="BJ82" i="1"/>
  <c r="BI82" i="1"/>
  <c r="BH82" i="1"/>
  <c r="BG82" i="1"/>
  <c r="BF82" i="1"/>
  <c r="BE82" i="1"/>
  <c r="U86" i="13" s="1"/>
  <c r="BD82" i="1"/>
  <c r="T86" i="13" s="1"/>
  <c r="BC82" i="1"/>
  <c r="BB82" i="1"/>
  <c r="BA82" i="1"/>
  <c r="AZ82" i="1"/>
  <c r="P86" i="13" s="1"/>
  <c r="AY82" i="1"/>
  <c r="AY85" i="2" s="1"/>
  <c r="AX82" i="1"/>
  <c r="AX85" i="2" s="1"/>
  <c r="AW82" i="1"/>
  <c r="AW85" i="2" s="1"/>
  <c r="AV82" i="1"/>
  <c r="AV85" i="2" s="1"/>
  <c r="AU82" i="1"/>
  <c r="AU85" i="2" s="1"/>
  <c r="AT82" i="1"/>
  <c r="AT85" i="2" s="1"/>
  <c r="AS82" i="1"/>
  <c r="AS85" i="2" s="1"/>
  <c r="AR82" i="1"/>
  <c r="AR85" i="2" s="1"/>
  <c r="AQ82" i="1"/>
  <c r="AQ85" i="2" s="1"/>
  <c r="AP82" i="1"/>
  <c r="AP85" i="2" s="1"/>
  <c r="AO82" i="1"/>
  <c r="AO85" i="2" s="1"/>
  <c r="AN82" i="1"/>
  <c r="AM82" i="1"/>
  <c r="AM85" i="2" s="1"/>
  <c r="AL82" i="1"/>
  <c r="AL85" i="2" s="1"/>
  <c r="AK82" i="1"/>
  <c r="AK85" i="2" s="1"/>
  <c r="AJ82" i="1"/>
  <c r="AJ85" i="2" s="1"/>
  <c r="AI82" i="1"/>
  <c r="AI85" i="2" s="1"/>
  <c r="AH82" i="1"/>
  <c r="AH85" i="2" s="1"/>
  <c r="AG82" i="1"/>
  <c r="AG85" i="2" s="1"/>
  <c r="AF82" i="1"/>
  <c r="AF85" i="2" s="1"/>
  <c r="AE82" i="1"/>
  <c r="AE85" i="2" s="1"/>
  <c r="AD82" i="1"/>
  <c r="AD85" i="2" s="1"/>
  <c r="AC82" i="1"/>
  <c r="AC85" i="2" s="1"/>
  <c r="AB82" i="1"/>
  <c r="AB85" i="2" s="1"/>
  <c r="AA82" i="1"/>
  <c r="AA85" i="2" s="1"/>
  <c r="Z82" i="1"/>
  <c r="Z85" i="2" s="1"/>
  <c r="Y82" i="1"/>
  <c r="Y85" i="2" s="1"/>
  <c r="X82" i="1"/>
  <c r="X85" i="2" s="1"/>
  <c r="W82" i="1"/>
  <c r="W85" i="2" s="1"/>
  <c r="V82" i="1"/>
  <c r="V85" i="2" s="1"/>
  <c r="U82" i="1"/>
  <c r="U85" i="2" s="1"/>
  <c r="T82" i="1"/>
  <c r="T85" i="2" s="1"/>
  <c r="S82" i="1"/>
  <c r="S85" i="2" s="1"/>
  <c r="R82" i="1"/>
  <c r="R85" i="2" s="1"/>
  <c r="Q82" i="1"/>
  <c r="Q85" i="2" s="1"/>
  <c r="P82" i="1"/>
  <c r="P85" i="2" s="1"/>
  <c r="O82" i="1"/>
  <c r="N82" i="1"/>
  <c r="M82" i="1"/>
  <c r="L82" i="1"/>
  <c r="K82" i="1"/>
  <c r="J86" i="13" s="1"/>
  <c r="J82" i="1"/>
  <c r="I86" i="13" s="1"/>
  <c r="I82" i="1"/>
  <c r="H82" i="1"/>
  <c r="G82" i="1"/>
  <c r="F82" i="1"/>
  <c r="E82" i="1"/>
  <c r="D86" i="13" s="1"/>
  <c r="D82" i="1"/>
  <c r="C86" i="13" s="1"/>
  <c r="A82" i="1"/>
  <c r="B83" i="3"/>
  <c r="A81" i="1"/>
  <c r="C83" i="2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AC86" i="13" l="1"/>
  <c r="BG85" i="2"/>
  <c r="W85" i="13"/>
  <c r="BH85" i="2"/>
  <c r="X85" i="13"/>
  <c r="AJ94" i="13"/>
  <c r="AG94" i="13"/>
  <c r="AL89" i="13"/>
  <c r="CF91" i="2"/>
  <c r="CF92" i="2"/>
  <c r="AI91" i="13"/>
  <c r="AJ87" i="13"/>
  <c r="BF85" i="2"/>
  <c r="V85" i="13"/>
  <c r="L85" i="2"/>
  <c r="K85" i="13"/>
  <c r="AK85" i="13" s="1"/>
  <c r="M85" i="2"/>
  <c r="L85" i="13"/>
  <c r="AL85" i="13" s="1"/>
  <c r="BI85" i="2"/>
  <c r="Y85" i="13"/>
  <c r="N85" i="2"/>
  <c r="M85" i="13"/>
  <c r="BJ85" i="2"/>
  <c r="Z85" i="13"/>
  <c r="AG93" i="13"/>
  <c r="AF89" i="13"/>
  <c r="Y86" i="13"/>
  <c r="AC91" i="13"/>
  <c r="BK85" i="2"/>
  <c r="AA85" i="13"/>
  <c r="AD93" i="13"/>
  <c r="AL87" i="13"/>
  <c r="L86" i="13"/>
  <c r="AL86" i="13" s="1"/>
  <c r="AK92" i="13"/>
  <c r="AH94" i="13"/>
  <c r="AA86" i="13"/>
  <c r="I85" i="2"/>
  <c r="H85" i="13"/>
  <c r="AH85" i="13" s="1"/>
  <c r="J85" i="2"/>
  <c r="I85" i="13"/>
  <c r="AI85" i="13" s="1"/>
  <c r="A83" i="2"/>
  <c r="B84" i="13"/>
  <c r="AM91" i="13"/>
  <c r="AG92" i="13"/>
  <c r="AM89" i="13"/>
  <c r="AG90" i="13"/>
  <c r="AH88" i="13"/>
  <c r="AK87" i="13"/>
  <c r="AD94" i="13"/>
  <c r="K85" i="2"/>
  <c r="J85" i="13"/>
  <c r="AJ85" i="13" s="1"/>
  <c r="M86" i="13"/>
  <c r="AM86" i="13" s="1"/>
  <c r="K86" i="13"/>
  <c r="AK86" i="13" s="1"/>
  <c r="AM94" i="13"/>
  <c r="AI89" i="13"/>
  <c r="W86" i="13"/>
  <c r="AJ86" i="13" s="1"/>
  <c r="AN93" i="13"/>
  <c r="AF87" i="13"/>
  <c r="O85" i="2"/>
  <c r="N85" i="13"/>
  <c r="AN85" i="13" s="1"/>
  <c r="A84" i="2"/>
  <c r="B85" i="13"/>
  <c r="P85" i="13"/>
  <c r="AC88" i="13"/>
  <c r="AJ91" i="13"/>
  <c r="AJ90" i="13"/>
  <c r="V86" i="13"/>
  <c r="AI86" i="13" s="1"/>
  <c r="D85" i="2"/>
  <c r="C85" i="13"/>
  <c r="E85" i="2"/>
  <c r="D85" i="13"/>
  <c r="BA85" i="2"/>
  <c r="Q85" i="13"/>
  <c r="AL93" i="13"/>
  <c r="AN88" i="13"/>
  <c r="H86" i="13"/>
  <c r="AH86" i="13" s="1"/>
  <c r="AC94" i="13"/>
  <c r="AJ92" i="13"/>
  <c r="F85" i="2"/>
  <c r="E85" i="13"/>
  <c r="BB85" i="2"/>
  <c r="R85" i="13"/>
  <c r="BE85" i="2"/>
  <c r="U85" i="13"/>
  <c r="AF92" i="13"/>
  <c r="V84" i="13"/>
  <c r="G85" i="2"/>
  <c r="F85" i="13"/>
  <c r="AF85" i="13" s="1"/>
  <c r="BC85" i="2"/>
  <c r="S85" i="13"/>
  <c r="AC87" i="13"/>
  <c r="AM87" i="13"/>
  <c r="AG89" i="13"/>
  <c r="AC90" i="13"/>
  <c r="F86" i="13"/>
  <c r="AF86" i="13" s="1"/>
  <c r="G85" i="13"/>
  <c r="AG85" i="13" s="1"/>
  <c r="BD85" i="2"/>
  <c r="T85" i="13"/>
  <c r="CF93" i="2"/>
  <c r="G86" i="13"/>
  <c r="AG86" i="13" s="1"/>
  <c r="R86" i="13"/>
  <c r="AE86" i="13" s="1"/>
  <c r="AN94" i="13"/>
  <c r="X86" i="13"/>
  <c r="N86" i="13"/>
  <c r="Q86" i="13"/>
  <c r="AD86" i="13" s="1"/>
  <c r="CF88" i="2"/>
  <c r="BZ84" i="2"/>
  <c r="CF90" i="2"/>
  <c r="CF87" i="2"/>
  <c r="N84" i="2"/>
  <c r="AD84" i="2"/>
  <c r="AT84" i="2"/>
  <c r="BJ84" i="2"/>
  <c r="K84" i="2"/>
  <c r="AA84" i="2"/>
  <c r="AQ84" i="2"/>
  <c r="BG84" i="2"/>
  <c r="BW84" i="2"/>
  <c r="CF86" i="2"/>
  <c r="X84" i="2"/>
  <c r="AZ84" i="2"/>
  <c r="BP84" i="2"/>
  <c r="W84" i="2"/>
  <c r="S84" i="2"/>
  <c r="AI84" i="2"/>
  <c r="G84" i="2"/>
  <c r="AM84" i="2"/>
  <c r="BP85" i="2"/>
  <c r="CF85" i="2" s="1"/>
  <c r="AY84" i="2"/>
  <c r="AZ85" i="2"/>
  <c r="AN84" i="2"/>
  <c r="AN85" i="2"/>
  <c r="BC84" i="2"/>
  <c r="BO84" i="2"/>
  <c r="BS84" i="2"/>
  <c r="T84" i="2"/>
  <c r="BT84" i="2"/>
  <c r="AJ84" i="2"/>
  <c r="H84" i="2"/>
  <c r="H85" i="2"/>
  <c r="E84" i="2"/>
  <c r="U84" i="2"/>
  <c r="AK84" i="2"/>
  <c r="BA84" i="2"/>
  <c r="BQ84" i="2"/>
  <c r="F84" i="2"/>
  <c r="V84" i="2"/>
  <c r="AL84" i="2"/>
  <c r="BB84" i="2"/>
  <c r="BR84" i="2"/>
  <c r="BD84" i="2"/>
  <c r="I84" i="2"/>
  <c r="Y84" i="2"/>
  <c r="AO84" i="2"/>
  <c r="BE84" i="2"/>
  <c r="BU84" i="2"/>
  <c r="D84" i="2"/>
  <c r="J84" i="2"/>
  <c r="Z84" i="2"/>
  <c r="AP84" i="2"/>
  <c r="BF84" i="2"/>
  <c r="BV84" i="2"/>
  <c r="L84" i="2"/>
  <c r="AB84" i="2"/>
  <c r="AR84" i="2"/>
  <c r="BH84" i="2"/>
  <c r="BX84" i="2"/>
  <c r="M84" i="2"/>
  <c r="AC84" i="2"/>
  <c r="AS84" i="2"/>
  <c r="BI84" i="2"/>
  <c r="BY84" i="2"/>
  <c r="O84" i="2"/>
  <c r="AE84" i="2"/>
  <c r="AU84" i="2"/>
  <c r="BK84" i="2"/>
  <c r="CA84" i="2"/>
  <c r="P84" i="2"/>
  <c r="AF84" i="2"/>
  <c r="AV84" i="2"/>
  <c r="BL84" i="2"/>
  <c r="CB84" i="2"/>
  <c r="Q84" i="2"/>
  <c r="AG84" i="2"/>
  <c r="AW84" i="2"/>
  <c r="BM84" i="2"/>
  <c r="CC84" i="2"/>
  <c r="R84" i="2"/>
  <c r="AH84" i="2"/>
  <c r="AX84" i="2"/>
  <c r="BN84" i="2"/>
  <c r="CD84" i="2"/>
  <c r="B82" i="3"/>
  <c r="C82" i="3" s="1"/>
  <c r="C82" i="2"/>
  <c r="CD80" i="1"/>
  <c r="CD83" i="2" s="1"/>
  <c r="CC80" i="1"/>
  <c r="CC83" i="2" s="1"/>
  <c r="CB80" i="1"/>
  <c r="CB83" i="2" s="1"/>
  <c r="CA80" i="1"/>
  <c r="CA83" i="2" s="1"/>
  <c r="BZ80" i="1"/>
  <c r="BZ83" i="2" s="1"/>
  <c r="BY80" i="1"/>
  <c r="BY83" i="2" s="1"/>
  <c r="BX80" i="1"/>
  <c r="BX83" i="2" s="1"/>
  <c r="BW80" i="1"/>
  <c r="BW83" i="2" s="1"/>
  <c r="BV80" i="1"/>
  <c r="BV83" i="2" s="1"/>
  <c r="BU80" i="1"/>
  <c r="BU83" i="2" s="1"/>
  <c r="BT80" i="1"/>
  <c r="BT83" i="2" s="1"/>
  <c r="BS80" i="1"/>
  <c r="BS83" i="2" s="1"/>
  <c r="BR80" i="1"/>
  <c r="BR83" i="2" s="1"/>
  <c r="BQ80" i="1"/>
  <c r="BQ83" i="2" s="1"/>
  <c r="BP80" i="1"/>
  <c r="BP83" i="2" s="1"/>
  <c r="BO80" i="1"/>
  <c r="BO83" i="2" s="1"/>
  <c r="BN80" i="1"/>
  <c r="BN83" i="2" s="1"/>
  <c r="BM80" i="1"/>
  <c r="BM83" i="2" s="1"/>
  <c r="BL80" i="1"/>
  <c r="BL83" i="2" s="1"/>
  <c r="BK80" i="1"/>
  <c r="AA84" i="13" s="1"/>
  <c r="BJ80" i="1"/>
  <c r="Z84" i="13" s="1"/>
  <c r="BI80" i="1"/>
  <c r="Y84" i="13" s="1"/>
  <c r="BH80" i="1"/>
  <c r="X84" i="13" s="1"/>
  <c r="BG80" i="1"/>
  <c r="W84" i="13" s="1"/>
  <c r="BF80" i="1"/>
  <c r="BE80" i="1"/>
  <c r="BD80" i="1"/>
  <c r="T84" i="13" s="1"/>
  <c r="BC80" i="1"/>
  <c r="BB80" i="1"/>
  <c r="R84" i="13" s="1"/>
  <c r="BA80" i="1"/>
  <c r="Q84" i="13" s="1"/>
  <c r="AZ80" i="1"/>
  <c r="AY80" i="1"/>
  <c r="AY83" i="2" s="1"/>
  <c r="AX80" i="1"/>
  <c r="AX83" i="2" s="1"/>
  <c r="AW80" i="1"/>
  <c r="AW83" i="2" s="1"/>
  <c r="AV80" i="1"/>
  <c r="AV83" i="2" s="1"/>
  <c r="AU80" i="1"/>
  <c r="AU83" i="2" s="1"/>
  <c r="AT80" i="1"/>
  <c r="AT83" i="2" s="1"/>
  <c r="AS80" i="1"/>
  <c r="AS83" i="2" s="1"/>
  <c r="AR80" i="1"/>
  <c r="AR83" i="2" s="1"/>
  <c r="AQ80" i="1"/>
  <c r="AQ83" i="2" s="1"/>
  <c r="AP80" i="1"/>
  <c r="AP83" i="2" s="1"/>
  <c r="AO80" i="1"/>
  <c r="AO83" i="2" s="1"/>
  <c r="AN80" i="1"/>
  <c r="AN83" i="2" s="1"/>
  <c r="AM80" i="1"/>
  <c r="AM83" i="2" s="1"/>
  <c r="AL80" i="1"/>
  <c r="AL83" i="2" s="1"/>
  <c r="AK80" i="1"/>
  <c r="AJ80" i="1"/>
  <c r="AI80" i="1"/>
  <c r="AI83" i="2" s="1"/>
  <c r="AH80" i="1"/>
  <c r="AH83" i="2" s="1"/>
  <c r="AG80" i="1"/>
  <c r="AG83" i="2" s="1"/>
  <c r="AF80" i="1"/>
  <c r="AF83" i="2" s="1"/>
  <c r="AE80" i="1"/>
  <c r="AE83" i="2" s="1"/>
  <c r="AD80" i="1"/>
  <c r="AD83" i="2" s="1"/>
  <c r="AC80" i="1"/>
  <c r="AC83" i="2" s="1"/>
  <c r="AB80" i="1"/>
  <c r="AB83" i="2" s="1"/>
  <c r="AA80" i="1"/>
  <c r="AA83" i="2" s="1"/>
  <c r="Z80" i="1"/>
  <c r="Z83" i="2" s="1"/>
  <c r="Y80" i="1"/>
  <c r="Y83" i="2" s="1"/>
  <c r="X80" i="1"/>
  <c r="X83" i="2" s="1"/>
  <c r="W80" i="1"/>
  <c r="W83" i="2" s="1"/>
  <c r="V80" i="1"/>
  <c r="V83" i="2" s="1"/>
  <c r="U80" i="1"/>
  <c r="T80" i="1"/>
  <c r="T83" i="2" s="1"/>
  <c r="S80" i="1"/>
  <c r="R80" i="1"/>
  <c r="R83" i="2" s="1"/>
  <c r="Q80" i="1"/>
  <c r="Q83" i="2" s="1"/>
  <c r="P80" i="1"/>
  <c r="P83" i="2" s="1"/>
  <c r="O80" i="1"/>
  <c r="N84" i="13" s="1"/>
  <c r="AN84" i="13" s="1"/>
  <c r="N80" i="1"/>
  <c r="M84" i="13" s="1"/>
  <c r="M80" i="1"/>
  <c r="L84" i="13" s="1"/>
  <c r="AL84" i="13" s="1"/>
  <c r="L80" i="1"/>
  <c r="K84" i="13" s="1"/>
  <c r="AK84" i="13" s="1"/>
  <c r="K80" i="1"/>
  <c r="J80" i="1"/>
  <c r="I84" i="13" s="1"/>
  <c r="AI84" i="13" s="1"/>
  <c r="I80" i="1"/>
  <c r="H84" i="13" s="1"/>
  <c r="H80" i="1"/>
  <c r="G80" i="1"/>
  <c r="F84" i="13" s="1"/>
  <c r="F80" i="1"/>
  <c r="E84" i="13" s="1"/>
  <c r="AE84" i="13" s="1"/>
  <c r="E80" i="1"/>
  <c r="D80" i="1"/>
  <c r="A80" i="1"/>
  <c r="B81" i="3"/>
  <c r="C81" i="3" s="1"/>
  <c r="A81" i="3" s="1"/>
  <c r="C81" i="2"/>
  <c r="CD79" i="1"/>
  <c r="CD93" i="3" s="1"/>
  <c r="CC79" i="1"/>
  <c r="CC93" i="3" s="1"/>
  <c r="CB79" i="1"/>
  <c r="CB93" i="3" s="1"/>
  <c r="CA79" i="1"/>
  <c r="CA93" i="3" s="1"/>
  <c r="BZ79" i="1"/>
  <c r="BZ93" i="3" s="1"/>
  <c r="BY79" i="1"/>
  <c r="BY93" i="3" s="1"/>
  <c r="BX79" i="1"/>
  <c r="BX93" i="3" s="1"/>
  <c r="BW79" i="1"/>
  <c r="BW93" i="3" s="1"/>
  <c r="BV79" i="1"/>
  <c r="BV93" i="3" s="1"/>
  <c r="BU79" i="1"/>
  <c r="BU93" i="3" s="1"/>
  <c r="BT79" i="1"/>
  <c r="BT93" i="3" s="1"/>
  <c r="BS79" i="1"/>
  <c r="BS93" i="3" s="1"/>
  <c r="BR79" i="1"/>
  <c r="BR93" i="3" s="1"/>
  <c r="BQ79" i="1"/>
  <c r="BQ93" i="3" s="1"/>
  <c r="BP79" i="1"/>
  <c r="BP93" i="3" s="1"/>
  <c r="BO79" i="1"/>
  <c r="BO93" i="3" s="1"/>
  <c r="BN79" i="1"/>
  <c r="BN93" i="3" s="1"/>
  <c r="BM79" i="1"/>
  <c r="BM93" i="3" s="1"/>
  <c r="BL79" i="1"/>
  <c r="BL93" i="3" s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Y93" i="3" s="1"/>
  <c r="AX79" i="1"/>
  <c r="AX93" i="3" s="1"/>
  <c r="AW79" i="1"/>
  <c r="AW93" i="3" s="1"/>
  <c r="AV79" i="1"/>
  <c r="AV93" i="3" s="1"/>
  <c r="AU79" i="1"/>
  <c r="AU93" i="3" s="1"/>
  <c r="AT79" i="1"/>
  <c r="AT93" i="3" s="1"/>
  <c r="AS79" i="1"/>
  <c r="AS93" i="3" s="1"/>
  <c r="AR79" i="1"/>
  <c r="AR93" i="3" s="1"/>
  <c r="AQ79" i="1"/>
  <c r="AQ93" i="3" s="1"/>
  <c r="AP79" i="1"/>
  <c r="AP93" i="3" s="1"/>
  <c r="AO79" i="1"/>
  <c r="AO93" i="3" s="1"/>
  <c r="AN79" i="1"/>
  <c r="AN93" i="3" s="1"/>
  <c r="AM79" i="1"/>
  <c r="AM93" i="3" s="1"/>
  <c r="AL79" i="1"/>
  <c r="AL93" i="3" s="1"/>
  <c r="AK79" i="1"/>
  <c r="AK93" i="3" s="1"/>
  <c r="AJ79" i="1"/>
  <c r="AJ93" i="3" s="1"/>
  <c r="AI79" i="1"/>
  <c r="AI93" i="3" s="1"/>
  <c r="AH79" i="1"/>
  <c r="AH93" i="3" s="1"/>
  <c r="AG79" i="1"/>
  <c r="AG93" i="3" s="1"/>
  <c r="AF79" i="1"/>
  <c r="AF93" i="3" s="1"/>
  <c r="AE79" i="1"/>
  <c r="AE93" i="3" s="1"/>
  <c r="AD79" i="1"/>
  <c r="AD93" i="3" s="1"/>
  <c r="AC79" i="1"/>
  <c r="AC93" i="3" s="1"/>
  <c r="AB79" i="1"/>
  <c r="AB93" i="3" s="1"/>
  <c r="AA79" i="1"/>
  <c r="AA93" i="3" s="1"/>
  <c r="Z79" i="1"/>
  <c r="Z93" i="3" s="1"/>
  <c r="Y79" i="1"/>
  <c r="Y93" i="3" s="1"/>
  <c r="X79" i="1"/>
  <c r="X93" i="3" s="1"/>
  <c r="W79" i="1"/>
  <c r="W93" i="3" s="1"/>
  <c r="V79" i="1"/>
  <c r="V93" i="3" s="1"/>
  <c r="U79" i="1"/>
  <c r="U93" i="3" s="1"/>
  <c r="T79" i="1"/>
  <c r="T93" i="3" s="1"/>
  <c r="S79" i="1"/>
  <c r="S93" i="3" s="1"/>
  <c r="R79" i="1"/>
  <c r="R93" i="3" s="1"/>
  <c r="Q79" i="1"/>
  <c r="Q93" i="3" s="1"/>
  <c r="P79" i="1"/>
  <c r="P93" i="3" s="1"/>
  <c r="O79" i="1"/>
  <c r="N79" i="1"/>
  <c r="M79" i="1"/>
  <c r="L79" i="1"/>
  <c r="K79" i="1"/>
  <c r="J79" i="1"/>
  <c r="I79" i="1"/>
  <c r="H79" i="1"/>
  <c r="G79" i="1"/>
  <c r="F79" i="1"/>
  <c r="E79" i="1"/>
  <c r="D79" i="1"/>
  <c r="A79" i="1"/>
  <c r="B5" i="3"/>
  <c r="B6" i="3" s="1"/>
  <c r="A5" i="3"/>
  <c r="A4" i="3"/>
  <c r="H3" i="12"/>
  <c r="G3" i="12" s="1"/>
  <c r="CD78" i="1"/>
  <c r="CD92" i="3" s="1"/>
  <c r="CC78" i="1"/>
  <c r="CC92" i="3" s="1"/>
  <c r="CB78" i="1"/>
  <c r="CB92" i="3" s="1"/>
  <c r="CA78" i="1"/>
  <c r="CA92" i="3" s="1"/>
  <c r="BZ78" i="1"/>
  <c r="BZ92" i="3" s="1"/>
  <c r="BY78" i="1"/>
  <c r="BY92" i="3" s="1"/>
  <c r="BX78" i="1"/>
  <c r="BX92" i="3" s="1"/>
  <c r="BW78" i="1"/>
  <c r="BW92" i="3" s="1"/>
  <c r="BV78" i="1"/>
  <c r="BV92" i="3" s="1"/>
  <c r="BU78" i="1"/>
  <c r="BU92" i="3" s="1"/>
  <c r="BT78" i="1"/>
  <c r="BT92" i="3" s="1"/>
  <c r="BS78" i="1"/>
  <c r="BS92" i="3" s="1"/>
  <c r="BR78" i="1"/>
  <c r="BR92" i="3" s="1"/>
  <c r="BQ78" i="1"/>
  <c r="BQ92" i="3" s="1"/>
  <c r="BP78" i="1"/>
  <c r="BP92" i="3" s="1"/>
  <c r="BO78" i="1"/>
  <c r="BO92" i="3" s="1"/>
  <c r="BN78" i="1"/>
  <c r="BN92" i="3" s="1"/>
  <c r="BM78" i="1"/>
  <c r="BM92" i="3" s="1"/>
  <c r="BL78" i="1"/>
  <c r="BL92" i="3" s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Y92" i="3" s="1"/>
  <c r="AX78" i="1"/>
  <c r="AX92" i="3" s="1"/>
  <c r="AW78" i="1"/>
  <c r="AW92" i="3" s="1"/>
  <c r="AV78" i="1"/>
  <c r="AV92" i="3" s="1"/>
  <c r="AU78" i="1"/>
  <c r="AU92" i="3" s="1"/>
  <c r="AT78" i="1"/>
  <c r="AT92" i="3" s="1"/>
  <c r="AS78" i="1"/>
  <c r="AS92" i="3" s="1"/>
  <c r="AR78" i="1"/>
  <c r="AR92" i="3" s="1"/>
  <c r="AQ78" i="1"/>
  <c r="AQ92" i="3" s="1"/>
  <c r="AP78" i="1"/>
  <c r="AP92" i="3" s="1"/>
  <c r="AO78" i="1"/>
  <c r="AO92" i="3" s="1"/>
  <c r="AN78" i="1"/>
  <c r="AN92" i="3" s="1"/>
  <c r="AM78" i="1"/>
  <c r="AM92" i="3" s="1"/>
  <c r="AL78" i="1"/>
  <c r="AL92" i="3" s="1"/>
  <c r="AK78" i="1"/>
  <c r="AK92" i="3" s="1"/>
  <c r="AJ78" i="1"/>
  <c r="AJ92" i="3" s="1"/>
  <c r="AI78" i="1"/>
  <c r="AI92" i="3" s="1"/>
  <c r="AH78" i="1"/>
  <c r="AH92" i="3" s="1"/>
  <c r="AG78" i="1"/>
  <c r="AG92" i="3" s="1"/>
  <c r="AF78" i="1"/>
  <c r="AF92" i="3" s="1"/>
  <c r="AE78" i="1"/>
  <c r="AE92" i="3" s="1"/>
  <c r="AD78" i="1"/>
  <c r="AD92" i="3" s="1"/>
  <c r="AC78" i="1"/>
  <c r="AC92" i="3" s="1"/>
  <c r="AB78" i="1"/>
  <c r="AB92" i="3" s="1"/>
  <c r="AA78" i="1"/>
  <c r="AA92" i="3" s="1"/>
  <c r="Z78" i="1"/>
  <c r="Z92" i="3" s="1"/>
  <c r="Y78" i="1"/>
  <c r="Y92" i="3" s="1"/>
  <c r="X78" i="1"/>
  <c r="X92" i="3" s="1"/>
  <c r="W78" i="1"/>
  <c r="W92" i="3" s="1"/>
  <c r="V78" i="1"/>
  <c r="V92" i="3" s="1"/>
  <c r="U78" i="1"/>
  <c r="U92" i="3" s="1"/>
  <c r="T78" i="1"/>
  <c r="T92" i="3" s="1"/>
  <c r="S78" i="1"/>
  <c r="S92" i="3" s="1"/>
  <c r="R78" i="1"/>
  <c r="R92" i="3" s="1"/>
  <c r="Q78" i="1"/>
  <c r="Q92" i="3" s="1"/>
  <c r="P78" i="1"/>
  <c r="P92" i="3" s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AM84" i="13" l="1"/>
  <c r="F92" i="3"/>
  <c r="I92" i="3"/>
  <c r="BE92" i="3"/>
  <c r="E93" i="3"/>
  <c r="D82" i="13"/>
  <c r="BA93" i="3"/>
  <c r="Q82" i="13"/>
  <c r="A82" i="2"/>
  <c r="B83" i="13"/>
  <c r="AM85" i="13"/>
  <c r="BD92" i="3"/>
  <c r="AZ93" i="3"/>
  <c r="P82" i="13"/>
  <c r="J92" i="3"/>
  <c r="BF92" i="3"/>
  <c r="F93" i="3"/>
  <c r="E82" i="13"/>
  <c r="BB93" i="3"/>
  <c r="R82" i="13"/>
  <c r="D83" i="2"/>
  <c r="C83" i="13"/>
  <c r="P83" i="13"/>
  <c r="H92" i="3"/>
  <c r="D93" i="3"/>
  <c r="C82" i="13"/>
  <c r="AC82" i="13" s="1"/>
  <c r="K92" i="3"/>
  <c r="BG92" i="3"/>
  <c r="G93" i="3"/>
  <c r="F82" i="13"/>
  <c r="AF82" i="13" s="1"/>
  <c r="BC93" i="3"/>
  <c r="S82" i="13"/>
  <c r="E83" i="2"/>
  <c r="D83" i="13"/>
  <c r="Q83" i="13"/>
  <c r="H93" i="3"/>
  <c r="G82" i="13"/>
  <c r="AG82" i="13" s="1"/>
  <c r="BD93" i="3"/>
  <c r="T82" i="13"/>
  <c r="F83" i="2"/>
  <c r="E83" i="13"/>
  <c r="BB83" i="2"/>
  <c r="R83" i="13"/>
  <c r="AD85" i="13"/>
  <c r="D84" i="13"/>
  <c r="AD84" i="13" s="1"/>
  <c r="BE93" i="3"/>
  <c r="U82" i="13"/>
  <c r="G83" i="2"/>
  <c r="F83" i="13"/>
  <c r="BC83" i="2"/>
  <c r="S83" i="13"/>
  <c r="J84" i="13"/>
  <c r="AJ84" i="13" s="1"/>
  <c r="BH92" i="3"/>
  <c r="M92" i="3"/>
  <c r="J93" i="3"/>
  <c r="I82" i="13"/>
  <c r="AI82" i="13" s="1"/>
  <c r="BF93" i="3"/>
  <c r="V82" i="13"/>
  <c r="H83" i="2"/>
  <c r="G83" i="13"/>
  <c r="AG83" i="13" s="1"/>
  <c r="BD83" i="2"/>
  <c r="T83" i="13"/>
  <c r="O92" i="3"/>
  <c r="BK92" i="3"/>
  <c r="K93" i="3"/>
  <c r="J82" i="13"/>
  <c r="BG93" i="3"/>
  <c r="W82" i="13"/>
  <c r="I83" i="2"/>
  <c r="H83" i="13"/>
  <c r="AH83" i="13" s="1"/>
  <c r="BE83" i="2"/>
  <c r="U83" i="13"/>
  <c r="G84" i="13"/>
  <c r="AG84" i="13" s="1"/>
  <c r="CF92" i="3"/>
  <c r="L93" i="3"/>
  <c r="K82" i="13"/>
  <c r="BH93" i="3"/>
  <c r="X82" i="13"/>
  <c r="J83" i="2"/>
  <c r="I83" i="13"/>
  <c r="AI83" i="13" s="1"/>
  <c r="BF83" i="2"/>
  <c r="V83" i="13"/>
  <c r="AC85" i="13"/>
  <c r="BI92" i="3"/>
  <c r="I93" i="3"/>
  <c r="H82" i="13"/>
  <c r="AH82" i="13" s="1"/>
  <c r="N92" i="3"/>
  <c r="BJ92" i="3"/>
  <c r="M93" i="3"/>
  <c r="L82" i="13"/>
  <c r="BI93" i="3"/>
  <c r="Y82" i="13"/>
  <c r="K83" i="2"/>
  <c r="J83" i="13"/>
  <c r="AJ83" i="13" s="1"/>
  <c r="BG83" i="2"/>
  <c r="W83" i="13"/>
  <c r="AE85" i="13"/>
  <c r="S84" i="13"/>
  <c r="AF84" i="13" s="1"/>
  <c r="BB92" i="3"/>
  <c r="G92" i="3"/>
  <c r="BC92" i="3"/>
  <c r="A81" i="2"/>
  <c r="B82" i="13"/>
  <c r="N93" i="3"/>
  <c r="M82" i="13"/>
  <c r="BJ93" i="3"/>
  <c r="Z82" i="13"/>
  <c r="L83" i="2"/>
  <c r="K83" i="13"/>
  <c r="AK83" i="13" s="1"/>
  <c r="BH83" i="2"/>
  <c r="X83" i="13"/>
  <c r="A80" i="2"/>
  <c r="B81" i="13"/>
  <c r="O93" i="3"/>
  <c r="N82" i="13"/>
  <c r="BK93" i="3"/>
  <c r="AA82" i="13"/>
  <c r="M83" i="2"/>
  <c r="L83" i="13"/>
  <c r="BI83" i="2"/>
  <c r="Y83" i="13"/>
  <c r="AN86" i="13"/>
  <c r="U84" i="13"/>
  <c r="AH84" i="13" s="1"/>
  <c r="L92" i="3"/>
  <c r="D92" i="3"/>
  <c r="AZ92" i="3"/>
  <c r="BJ83" i="2"/>
  <c r="Z83" i="13"/>
  <c r="C84" i="13"/>
  <c r="AC84" i="13" s="1"/>
  <c r="N83" i="2"/>
  <c r="M83" i="13"/>
  <c r="AM83" i="13" s="1"/>
  <c r="E92" i="3"/>
  <c r="BA92" i="3"/>
  <c r="Q81" i="13"/>
  <c r="O83" i="2"/>
  <c r="N83" i="13"/>
  <c r="BK83" i="2"/>
  <c r="AA83" i="13"/>
  <c r="P84" i="13"/>
  <c r="CF93" i="3"/>
  <c r="CF84" i="2"/>
  <c r="E82" i="2"/>
  <c r="S82" i="2"/>
  <c r="U82" i="2"/>
  <c r="AK82" i="2"/>
  <c r="BA82" i="2"/>
  <c r="Y81" i="2"/>
  <c r="BA83" i="2"/>
  <c r="AK83" i="2"/>
  <c r="CF83" i="2"/>
  <c r="AZ82" i="2"/>
  <c r="AZ83" i="2"/>
  <c r="S83" i="2"/>
  <c r="AJ82" i="2"/>
  <c r="BP82" i="2"/>
  <c r="U83" i="2"/>
  <c r="Y82" i="2"/>
  <c r="AJ83" i="2"/>
  <c r="S81" i="2"/>
  <c r="AI81" i="2"/>
  <c r="AY81" i="2"/>
  <c r="BO81" i="2"/>
  <c r="A82" i="3"/>
  <c r="C83" i="3"/>
  <c r="A83" i="3" s="1"/>
  <c r="AI82" i="2"/>
  <c r="BQ82" i="2"/>
  <c r="BO82" i="2"/>
  <c r="F82" i="2"/>
  <c r="V82" i="2"/>
  <c r="AL82" i="2"/>
  <c r="BB82" i="2"/>
  <c r="BR82" i="2"/>
  <c r="D82" i="2"/>
  <c r="G82" i="2"/>
  <c r="W82" i="2"/>
  <c r="AM82" i="2"/>
  <c r="BC82" i="2"/>
  <c r="BS82" i="2"/>
  <c r="AY82" i="2"/>
  <c r="H82" i="2"/>
  <c r="X82" i="2"/>
  <c r="AN82" i="2"/>
  <c r="BD82" i="2"/>
  <c r="BT82" i="2"/>
  <c r="T82" i="2"/>
  <c r="I82" i="2"/>
  <c r="AO82" i="2"/>
  <c r="BE82" i="2"/>
  <c r="BU82" i="2"/>
  <c r="J82" i="2"/>
  <c r="Z82" i="2"/>
  <c r="AP82" i="2"/>
  <c r="BF82" i="2"/>
  <c r="BV82" i="2"/>
  <c r="K82" i="2"/>
  <c r="AA82" i="2"/>
  <c r="AQ82" i="2"/>
  <c r="BG82" i="2"/>
  <c r="BW82" i="2"/>
  <c r="L82" i="2"/>
  <c r="AB82" i="2"/>
  <c r="AR82" i="2"/>
  <c r="BH82" i="2"/>
  <c r="BX82" i="2"/>
  <c r="M82" i="2"/>
  <c r="AC82" i="2"/>
  <c r="AS82" i="2"/>
  <c r="BI82" i="2"/>
  <c r="BY82" i="2"/>
  <c r="D81" i="2"/>
  <c r="T81" i="2"/>
  <c r="BP81" i="2"/>
  <c r="N82" i="2"/>
  <c r="AD82" i="2"/>
  <c r="AT82" i="2"/>
  <c r="BJ82" i="2"/>
  <c r="BZ82" i="2"/>
  <c r="U81" i="2"/>
  <c r="BA81" i="2"/>
  <c r="O82" i="2"/>
  <c r="AE82" i="2"/>
  <c r="AU82" i="2"/>
  <c r="BK82" i="2"/>
  <c r="CA82" i="2"/>
  <c r="P82" i="2"/>
  <c r="AF82" i="2"/>
  <c r="AV82" i="2"/>
  <c r="BL82" i="2"/>
  <c r="CB82" i="2"/>
  <c r="BS81" i="2"/>
  <c r="Q82" i="2"/>
  <c r="AG82" i="2"/>
  <c r="AW82" i="2"/>
  <c r="BM82" i="2"/>
  <c r="CC82" i="2"/>
  <c r="R82" i="2"/>
  <c r="AH82" i="2"/>
  <c r="AX82" i="2"/>
  <c r="BN82" i="2"/>
  <c r="CD82" i="2"/>
  <c r="AJ81" i="2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A6" i="3"/>
  <c r="B7" i="3"/>
  <c r="F3" i="12"/>
  <c r="C6" i="9"/>
  <c r="C7" i="9" s="1"/>
  <c r="C8" i="9" s="1"/>
  <c r="C9" i="9" s="1"/>
  <c r="C10" i="9" s="1"/>
  <c r="F7" i="9"/>
  <c r="C79" i="2"/>
  <c r="A77" i="1"/>
  <c r="B80" i="13" s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6" i="13" s="1"/>
  <c r="A2" i="1"/>
  <c r="B5" i="13" s="1"/>
  <c r="CD77" i="1"/>
  <c r="CD91" i="3" s="1"/>
  <c r="CC77" i="1"/>
  <c r="CC91" i="3" s="1"/>
  <c r="CB77" i="1"/>
  <c r="CB91" i="3" s="1"/>
  <c r="CA77" i="1"/>
  <c r="CA91" i="3" s="1"/>
  <c r="BZ77" i="1"/>
  <c r="BZ91" i="3" s="1"/>
  <c r="BY77" i="1"/>
  <c r="BY91" i="3" s="1"/>
  <c r="BX77" i="1"/>
  <c r="BX91" i="3" s="1"/>
  <c r="BW77" i="1"/>
  <c r="BW91" i="3" s="1"/>
  <c r="BV77" i="1"/>
  <c r="BV91" i="3" s="1"/>
  <c r="BU77" i="1"/>
  <c r="BT77" i="1"/>
  <c r="BT91" i="3" s="1"/>
  <c r="BS77" i="1"/>
  <c r="BS91" i="3" s="1"/>
  <c r="BR77" i="1"/>
  <c r="BR91" i="3" s="1"/>
  <c r="BQ77" i="1"/>
  <c r="BQ91" i="3" s="1"/>
  <c r="BP77" i="1"/>
  <c r="BP91" i="3" s="1"/>
  <c r="BO77" i="1"/>
  <c r="BO91" i="3" s="1"/>
  <c r="BN77" i="1"/>
  <c r="BN91" i="3" s="1"/>
  <c r="BM77" i="1"/>
  <c r="BM91" i="3" s="1"/>
  <c r="BL77" i="1"/>
  <c r="BL91" i="3" s="1"/>
  <c r="BK77" i="1"/>
  <c r="AA81" i="13" s="1"/>
  <c r="BJ77" i="1"/>
  <c r="Z81" i="13" s="1"/>
  <c r="BI77" i="1"/>
  <c r="BH77" i="1"/>
  <c r="BG77" i="1"/>
  <c r="BF77" i="1"/>
  <c r="BE77" i="1"/>
  <c r="BD77" i="1"/>
  <c r="BC77" i="1"/>
  <c r="BB77" i="1"/>
  <c r="BA77" i="1"/>
  <c r="AZ77" i="1"/>
  <c r="AY77" i="1"/>
  <c r="AY91" i="3" s="1"/>
  <c r="AX77" i="1"/>
  <c r="AX91" i="3" s="1"/>
  <c r="AW77" i="1"/>
  <c r="AW91" i="3" s="1"/>
  <c r="AV77" i="1"/>
  <c r="AV91" i="3" s="1"/>
  <c r="AU77" i="1"/>
  <c r="AU91" i="3" s="1"/>
  <c r="AT77" i="1"/>
  <c r="AT91" i="3" s="1"/>
  <c r="AS77" i="1"/>
  <c r="AS91" i="3" s="1"/>
  <c r="AR77" i="1"/>
  <c r="AR91" i="3" s="1"/>
  <c r="AQ77" i="1"/>
  <c r="AQ91" i="3" s="1"/>
  <c r="AP77" i="1"/>
  <c r="AP91" i="3" s="1"/>
  <c r="AO77" i="1"/>
  <c r="AO91" i="3" s="1"/>
  <c r="AN77" i="1"/>
  <c r="AN91" i="3" s="1"/>
  <c r="AM77" i="1"/>
  <c r="AM91" i="3" s="1"/>
  <c r="AL77" i="1"/>
  <c r="AL91" i="3" s="1"/>
  <c r="AK77" i="1"/>
  <c r="AJ77" i="1"/>
  <c r="AJ91" i="3" s="1"/>
  <c r="AI77" i="1"/>
  <c r="AI91" i="3" s="1"/>
  <c r="AH77" i="1"/>
  <c r="AH91" i="3" s="1"/>
  <c r="AG77" i="1"/>
  <c r="AG91" i="3" s="1"/>
  <c r="AF77" i="1"/>
  <c r="AF91" i="3" s="1"/>
  <c r="AE77" i="1"/>
  <c r="AE91" i="3" s="1"/>
  <c r="AD77" i="1"/>
  <c r="AD91" i="3" s="1"/>
  <c r="AC77" i="1"/>
  <c r="AC91" i="3" s="1"/>
  <c r="AB77" i="1"/>
  <c r="AB91" i="3" s="1"/>
  <c r="AA77" i="1"/>
  <c r="AA91" i="3" s="1"/>
  <c r="Z77" i="1"/>
  <c r="Z91" i="3" s="1"/>
  <c r="Y77" i="1"/>
  <c r="Y91" i="3" s="1"/>
  <c r="X77" i="1"/>
  <c r="X91" i="3" s="1"/>
  <c r="W77" i="1"/>
  <c r="W91" i="3" s="1"/>
  <c r="V77" i="1"/>
  <c r="V91" i="3" s="1"/>
  <c r="U77" i="1"/>
  <c r="U91" i="3" s="1"/>
  <c r="T77" i="1"/>
  <c r="T91" i="3" s="1"/>
  <c r="S77" i="1"/>
  <c r="S91" i="3" s="1"/>
  <c r="R77" i="1"/>
  <c r="R91" i="3" s="1"/>
  <c r="Q77" i="1"/>
  <c r="Q91" i="3" s="1"/>
  <c r="P77" i="1"/>
  <c r="P91" i="3" s="1"/>
  <c r="O77" i="1"/>
  <c r="N81" i="13" s="1"/>
  <c r="AN81" i="13" s="1"/>
  <c r="N77" i="1"/>
  <c r="M81" i="13" s="1"/>
  <c r="M77" i="1"/>
  <c r="L81" i="13" s="1"/>
  <c r="L77" i="1"/>
  <c r="K77" i="1"/>
  <c r="J77" i="1"/>
  <c r="I77" i="1"/>
  <c r="H77" i="1"/>
  <c r="G77" i="1"/>
  <c r="F77" i="1"/>
  <c r="E77" i="1"/>
  <c r="D77" i="1"/>
  <c r="AM81" i="13" l="1"/>
  <c r="A67" i="2"/>
  <c r="B68" i="13"/>
  <c r="A52" i="2"/>
  <c r="B53" i="13"/>
  <c r="D91" i="3"/>
  <c r="A37" i="2"/>
  <c r="B38" i="13"/>
  <c r="E91" i="3"/>
  <c r="BA91" i="3"/>
  <c r="A6" i="2"/>
  <c r="B7" i="13"/>
  <c r="A22" i="2"/>
  <c r="B23" i="13"/>
  <c r="A38" i="2"/>
  <c r="B39" i="13"/>
  <c r="A54" i="2"/>
  <c r="B55" i="13"/>
  <c r="A70" i="2"/>
  <c r="B71" i="13"/>
  <c r="D81" i="13"/>
  <c r="AD81" i="13" s="1"/>
  <c r="AD83" i="13"/>
  <c r="A68" i="2"/>
  <c r="B69" i="13"/>
  <c r="A21" i="2"/>
  <c r="B22" i="13"/>
  <c r="F91" i="3"/>
  <c r="A39" i="2"/>
  <c r="B40" i="13"/>
  <c r="A71" i="2"/>
  <c r="B72" i="13"/>
  <c r="AL83" i="13"/>
  <c r="AL82" i="13"/>
  <c r="AF83" i="13"/>
  <c r="BC91" i="3"/>
  <c r="A8" i="2"/>
  <c r="B9" i="13"/>
  <c r="A24" i="2"/>
  <c r="B25" i="13"/>
  <c r="A40" i="2"/>
  <c r="B41" i="13"/>
  <c r="A56" i="2"/>
  <c r="B57" i="13"/>
  <c r="A72" i="2"/>
  <c r="B73" i="13"/>
  <c r="AK82" i="13"/>
  <c r="AD82" i="13"/>
  <c r="A51" i="2"/>
  <c r="B52" i="13"/>
  <c r="AZ91" i="3"/>
  <c r="A53" i="2"/>
  <c r="B54" i="13"/>
  <c r="A7" i="2"/>
  <c r="B8" i="13"/>
  <c r="H91" i="3"/>
  <c r="BD91" i="3"/>
  <c r="A9" i="2"/>
  <c r="B10" i="13"/>
  <c r="A25" i="2"/>
  <c r="B26" i="13"/>
  <c r="A41" i="2"/>
  <c r="B42" i="13"/>
  <c r="A57" i="2"/>
  <c r="B58" i="13"/>
  <c r="A73" i="2"/>
  <c r="B74" i="13"/>
  <c r="S81" i="13"/>
  <c r="AE82" i="13"/>
  <c r="AM82" i="13"/>
  <c r="AC83" i="13"/>
  <c r="BB91" i="3"/>
  <c r="A55" i="2"/>
  <c r="B56" i="13"/>
  <c r="G91" i="3"/>
  <c r="BE91" i="3"/>
  <c r="A10" i="2"/>
  <c r="B11" i="13"/>
  <c r="A26" i="2"/>
  <c r="B27" i="13"/>
  <c r="A42" i="2"/>
  <c r="B43" i="13"/>
  <c r="A58" i="2"/>
  <c r="B59" i="13"/>
  <c r="A74" i="2"/>
  <c r="B75" i="13"/>
  <c r="U81" i="13"/>
  <c r="A19" i="2"/>
  <c r="B20" i="13"/>
  <c r="A20" i="2"/>
  <c r="B21" i="13"/>
  <c r="A69" i="2"/>
  <c r="B70" i="13"/>
  <c r="A23" i="2"/>
  <c r="B24" i="13"/>
  <c r="I91" i="3"/>
  <c r="J91" i="3"/>
  <c r="BF91" i="3"/>
  <c r="A11" i="2"/>
  <c r="B12" i="13"/>
  <c r="A27" i="2"/>
  <c r="B28" i="13"/>
  <c r="A43" i="2"/>
  <c r="B44" i="13"/>
  <c r="A59" i="2"/>
  <c r="B60" i="13"/>
  <c r="A75" i="2"/>
  <c r="B76" i="13"/>
  <c r="AN82" i="13"/>
  <c r="F81" i="13"/>
  <c r="AF81" i="13" s="1"/>
  <c r="V81" i="13"/>
  <c r="K91" i="3"/>
  <c r="BG91" i="3"/>
  <c r="A12" i="2"/>
  <c r="B13" i="13"/>
  <c r="A28" i="2"/>
  <c r="B29" i="13"/>
  <c r="A44" i="2"/>
  <c r="B45" i="13"/>
  <c r="A60" i="2"/>
  <c r="B61" i="13"/>
  <c r="A76" i="2"/>
  <c r="B77" i="13"/>
  <c r="W81" i="13"/>
  <c r="H81" i="13"/>
  <c r="AH81" i="13" s="1"/>
  <c r="A35" i="2"/>
  <c r="B36" i="13"/>
  <c r="A36" i="2"/>
  <c r="B37" i="13"/>
  <c r="L91" i="3"/>
  <c r="BH91" i="3"/>
  <c r="A13" i="2"/>
  <c r="B14" i="13"/>
  <c r="A29" i="2"/>
  <c r="B30" i="13"/>
  <c r="A45" i="2"/>
  <c r="B46" i="13"/>
  <c r="A61" i="2"/>
  <c r="B62" i="13"/>
  <c r="A77" i="2"/>
  <c r="B78" i="13"/>
  <c r="P81" i="13"/>
  <c r="R81" i="13"/>
  <c r="I81" i="13"/>
  <c r="J81" i="13"/>
  <c r="E81" i="13"/>
  <c r="AE81" i="13" s="1"/>
  <c r="BI91" i="3"/>
  <c r="A14" i="2"/>
  <c r="B15" i="13"/>
  <c r="A30" i="2"/>
  <c r="B31" i="13"/>
  <c r="A46" i="2"/>
  <c r="B47" i="13"/>
  <c r="A62" i="2"/>
  <c r="B63" i="13"/>
  <c r="A78" i="2"/>
  <c r="B79" i="13"/>
  <c r="N91" i="3"/>
  <c r="BJ91" i="3"/>
  <c r="A15" i="2"/>
  <c r="B16" i="13"/>
  <c r="A31" i="2"/>
  <c r="B32" i="13"/>
  <c r="A47" i="2"/>
  <c r="B48" i="13"/>
  <c r="A63" i="2"/>
  <c r="B64" i="13"/>
  <c r="C81" i="13"/>
  <c r="Y81" i="13"/>
  <c r="AL81" i="13" s="1"/>
  <c r="AE83" i="13"/>
  <c r="A16" i="2"/>
  <c r="B17" i="13"/>
  <c r="A32" i="2"/>
  <c r="B33" i="13"/>
  <c r="A48" i="2"/>
  <c r="B49" i="13"/>
  <c r="A64" i="2"/>
  <c r="B65" i="13"/>
  <c r="A17" i="2"/>
  <c r="B18" i="13"/>
  <c r="A33" i="2"/>
  <c r="B34" i="13"/>
  <c r="A49" i="2"/>
  <c r="B50" i="13"/>
  <c r="A65" i="2"/>
  <c r="B66" i="13"/>
  <c r="K81" i="13"/>
  <c r="AK81" i="13" s="1"/>
  <c r="T81" i="13"/>
  <c r="M91" i="3"/>
  <c r="O91" i="3"/>
  <c r="BK91" i="3"/>
  <c r="A18" i="2"/>
  <c r="B19" i="13"/>
  <c r="A34" i="2"/>
  <c r="B35" i="13"/>
  <c r="A50" i="2"/>
  <c r="B51" i="13"/>
  <c r="A66" i="2"/>
  <c r="B67" i="13"/>
  <c r="AN83" i="13"/>
  <c r="AJ82" i="13"/>
  <c r="X81" i="13"/>
  <c r="G81" i="13"/>
  <c r="AG81" i="13" s="1"/>
  <c r="CF91" i="3"/>
  <c r="AK80" i="2"/>
  <c r="AK91" i="3"/>
  <c r="BU80" i="2"/>
  <c r="BU91" i="3"/>
  <c r="CF82" i="2"/>
  <c r="A5" i="2"/>
  <c r="C3" i="12"/>
  <c r="CF81" i="2"/>
  <c r="A4" i="2"/>
  <c r="C2" i="12"/>
  <c r="BS80" i="2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E3" i="12"/>
  <c r="A79" i="2"/>
  <c r="B7" i="9" s="1"/>
  <c r="F8" i="9"/>
  <c r="AC81" i="13" l="1"/>
  <c r="AJ81" i="13"/>
  <c r="AI81" i="13"/>
  <c r="B7" i="12"/>
  <c r="B8" i="12" s="1"/>
  <c r="C6" i="12"/>
  <c r="C7" i="12"/>
  <c r="CF80" i="2"/>
  <c r="A8" i="3"/>
  <c r="B9" i="3"/>
  <c r="F9" i="9"/>
  <c r="D7" i="12" l="1"/>
  <c r="D6" i="12"/>
  <c r="B9" i="12"/>
  <c r="C8" i="12"/>
  <c r="D8" i="12" s="1"/>
  <c r="B10" i="3"/>
  <c r="A9" i="3"/>
  <c r="C78" i="2"/>
  <c r="CD76" i="1"/>
  <c r="CD90" i="3" s="1"/>
  <c r="CC76" i="1"/>
  <c r="CC90" i="3" s="1"/>
  <c r="CB76" i="1"/>
  <c r="CB90" i="3" s="1"/>
  <c r="CA76" i="1"/>
  <c r="CA90" i="3" s="1"/>
  <c r="BZ76" i="1"/>
  <c r="BZ90" i="3" s="1"/>
  <c r="BY76" i="1"/>
  <c r="BY90" i="3" s="1"/>
  <c r="BX76" i="1"/>
  <c r="BX90" i="3" s="1"/>
  <c r="BW76" i="1"/>
  <c r="BW90" i="3" s="1"/>
  <c r="BV76" i="1"/>
  <c r="BV90" i="3" s="1"/>
  <c r="BU76" i="1"/>
  <c r="BU90" i="3" s="1"/>
  <c r="BT76" i="1"/>
  <c r="BT90" i="3" s="1"/>
  <c r="BS76" i="1"/>
  <c r="BS90" i="3" s="1"/>
  <c r="BR76" i="1"/>
  <c r="BR90" i="3" s="1"/>
  <c r="BQ76" i="1"/>
  <c r="BQ90" i="3" s="1"/>
  <c r="BP76" i="1"/>
  <c r="BP90" i="3" s="1"/>
  <c r="BO76" i="1"/>
  <c r="BO90" i="3" s="1"/>
  <c r="BN76" i="1"/>
  <c r="BN90" i="3" s="1"/>
  <c r="BM76" i="1"/>
  <c r="BM90" i="3" s="1"/>
  <c r="BL76" i="1"/>
  <c r="BL90" i="3" s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N90" i="3" s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B90" i="3" s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P90" i="3" s="1"/>
  <c r="O76" i="1"/>
  <c r="N76" i="1"/>
  <c r="M76" i="1"/>
  <c r="L76" i="1"/>
  <c r="K76" i="1"/>
  <c r="J76" i="1"/>
  <c r="I76" i="1"/>
  <c r="H76" i="1"/>
  <c r="G76" i="1"/>
  <c r="F76" i="1"/>
  <c r="E76" i="1"/>
  <c r="D76" i="1"/>
  <c r="CD75" i="1"/>
  <c r="CD89" i="3" s="1"/>
  <c r="CC75" i="1"/>
  <c r="CC89" i="3" s="1"/>
  <c r="CB75" i="1"/>
  <c r="CB89" i="3" s="1"/>
  <c r="CA75" i="1"/>
  <c r="CA89" i="3" s="1"/>
  <c r="BZ75" i="1"/>
  <c r="BZ89" i="3" s="1"/>
  <c r="BY75" i="1"/>
  <c r="BY89" i="3" s="1"/>
  <c r="BX75" i="1"/>
  <c r="BX89" i="3" s="1"/>
  <c r="BW75" i="1"/>
  <c r="BW89" i="3" s="1"/>
  <c r="BV75" i="1"/>
  <c r="BV89" i="3" s="1"/>
  <c r="BU75" i="1"/>
  <c r="BU89" i="3" s="1"/>
  <c r="BT75" i="1"/>
  <c r="BT89" i="3" s="1"/>
  <c r="BS75" i="1"/>
  <c r="BS89" i="3" s="1"/>
  <c r="BR75" i="1"/>
  <c r="BR89" i="3" s="1"/>
  <c r="BQ75" i="1"/>
  <c r="BQ89" i="3" s="1"/>
  <c r="BP75" i="1"/>
  <c r="BP89" i="3" s="1"/>
  <c r="BO75" i="1"/>
  <c r="BO89" i="3" s="1"/>
  <c r="BN75" i="1"/>
  <c r="BN89" i="3" s="1"/>
  <c r="BM75" i="1"/>
  <c r="BM89" i="3" s="1"/>
  <c r="BL75" i="1"/>
  <c r="BL89" i="3" s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Y89" i="3" s="1"/>
  <c r="AX75" i="1"/>
  <c r="AX89" i="3" s="1"/>
  <c r="AW75" i="1"/>
  <c r="AW89" i="3" s="1"/>
  <c r="AV75" i="1"/>
  <c r="AV89" i="3" s="1"/>
  <c r="AU75" i="1"/>
  <c r="AU89" i="3" s="1"/>
  <c r="AT75" i="1"/>
  <c r="AT89" i="3" s="1"/>
  <c r="AS75" i="1"/>
  <c r="AS89" i="3" s="1"/>
  <c r="AR75" i="1"/>
  <c r="AR89" i="3" s="1"/>
  <c r="AQ75" i="1"/>
  <c r="AQ89" i="3" s="1"/>
  <c r="AP75" i="1"/>
  <c r="AP89" i="3" s="1"/>
  <c r="AO75" i="1"/>
  <c r="AO89" i="3" s="1"/>
  <c r="AN75" i="1"/>
  <c r="AN89" i="3" s="1"/>
  <c r="AM75" i="1"/>
  <c r="AM89" i="3" s="1"/>
  <c r="AL75" i="1"/>
  <c r="AL89" i="3" s="1"/>
  <c r="AK75" i="1"/>
  <c r="AK89" i="3" s="1"/>
  <c r="AJ75" i="1"/>
  <c r="AJ89" i="3" s="1"/>
  <c r="AI75" i="1"/>
  <c r="AI89" i="3" s="1"/>
  <c r="AH75" i="1"/>
  <c r="AH89" i="3" s="1"/>
  <c r="AG75" i="1"/>
  <c r="AG89" i="3" s="1"/>
  <c r="AF75" i="1"/>
  <c r="AF89" i="3" s="1"/>
  <c r="AE75" i="1"/>
  <c r="AE89" i="3" s="1"/>
  <c r="AD75" i="1"/>
  <c r="AD89" i="3" s="1"/>
  <c r="AC75" i="1"/>
  <c r="AC89" i="3" s="1"/>
  <c r="AB75" i="1"/>
  <c r="AB89" i="3" s="1"/>
  <c r="AA75" i="1"/>
  <c r="AA89" i="3" s="1"/>
  <c r="Z75" i="1"/>
  <c r="Z89" i="3" s="1"/>
  <c r="Y75" i="1"/>
  <c r="Y89" i="3" s="1"/>
  <c r="X75" i="1"/>
  <c r="X89" i="3" s="1"/>
  <c r="W75" i="1"/>
  <c r="W89" i="3" s="1"/>
  <c r="V75" i="1"/>
  <c r="V89" i="3" s="1"/>
  <c r="U75" i="1"/>
  <c r="U89" i="3" s="1"/>
  <c r="T75" i="1"/>
  <c r="T89" i="3" s="1"/>
  <c r="S75" i="1"/>
  <c r="S89" i="3" s="1"/>
  <c r="R75" i="1"/>
  <c r="R89" i="3" s="1"/>
  <c r="Q75" i="1"/>
  <c r="Q89" i="3" s="1"/>
  <c r="P75" i="1"/>
  <c r="P89" i="3" s="1"/>
  <c r="O75" i="1"/>
  <c r="N75" i="1"/>
  <c r="M75" i="1"/>
  <c r="L75" i="1"/>
  <c r="K75" i="1"/>
  <c r="J75" i="1"/>
  <c r="I75" i="1"/>
  <c r="H75" i="1"/>
  <c r="G75" i="1"/>
  <c r="F75" i="1"/>
  <c r="E75" i="1"/>
  <c r="D75" i="1"/>
  <c r="CD74" i="1"/>
  <c r="CD88" i="3" s="1"/>
  <c r="CC74" i="1"/>
  <c r="CC88" i="3" s="1"/>
  <c r="CB74" i="1"/>
  <c r="CB88" i="3" s="1"/>
  <c r="CA74" i="1"/>
  <c r="CA88" i="3" s="1"/>
  <c r="BZ74" i="1"/>
  <c r="BZ88" i="3" s="1"/>
  <c r="BY74" i="1"/>
  <c r="BY88" i="3" s="1"/>
  <c r="BX74" i="1"/>
  <c r="BX88" i="3" s="1"/>
  <c r="BW74" i="1"/>
  <c r="BW88" i="3" s="1"/>
  <c r="BV74" i="1"/>
  <c r="BV88" i="3" s="1"/>
  <c r="BU74" i="1"/>
  <c r="BU88" i="3" s="1"/>
  <c r="BT74" i="1"/>
  <c r="BT88" i="3" s="1"/>
  <c r="BS74" i="1"/>
  <c r="BS88" i="3" s="1"/>
  <c r="BR74" i="1"/>
  <c r="BR88" i="3" s="1"/>
  <c r="BQ74" i="1"/>
  <c r="BQ88" i="3" s="1"/>
  <c r="BP74" i="1"/>
  <c r="BP88" i="3" s="1"/>
  <c r="BO74" i="1"/>
  <c r="BO88" i="3" s="1"/>
  <c r="BN74" i="1"/>
  <c r="BN88" i="3" s="1"/>
  <c r="BM74" i="1"/>
  <c r="BM88" i="3" s="1"/>
  <c r="BL74" i="1"/>
  <c r="BL88" i="3" s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P88" i="3" s="1"/>
  <c r="AO74" i="1"/>
  <c r="AO88" i="3" s="1"/>
  <c r="AN74" i="1"/>
  <c r="AN88" i="3" s="1"/>
  <c r="AM74" i="1"/>
  <c r="AM88" i="3" s="1"/>
  <c r="AL74" i="1"/>
  <c r="AL88" i="3" s="1"/>
  <c r="AK74" i="1"/>
  <c r="AK88" i="3" s="1"/>
  <c r="AJ74" i="1"/>
  <c r="AJ88" i="3" s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B88" i="3" s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P88" i="3" s="1"/>
  <c r="O74" i="1"/>
  <c r="N74" i="1"/>
  <c r="M74" i="1"/>
  <c r="L74" i="1"/>
  <c r="K74" i="1"/>
  <c r="J74" i="1"/>
  <c r="I74" i="1"/>
  <c r="H74" i="1"/>
  <c r="G74" i="1"/>
  <c r="F74" i="1"/>
  <c r="E74" i="1"/>
  <c r="D74" i="1"/>
  <c r="CD73" i="1"/>
  <c r="CD87" i="3" s="1"/>
  <c r="CC73" i="1"/>
  <c r="CC87" i="3" s="1"/>
  <c r="CB73" i="1"/>
  <c r="CB87" i="3" s="1"/>
  <c r="CA73" i="1"/>
  <c r="CA87" i="3" s="1"/>
  <c r="BZ73" i="1"/>
  <c r="BZ87" i="3" s="1"/>
  <c r="BY73" i="1"/>
  <c r="BY87" i="3" s="1"/>
  <c r="BX73" i="1"/>
  <c r="BX87" i="3" s="1"/>
  <c r="BW73" i="1"/>
  <c r="BW87" i="3" s="1"/>
  <c r="BV73" i="1"/>
  <c r="BV87" i="3" s="1"/>
  <c r="BU73" i="1"/>
  <c r="BU87" i="3" s="1"/>
  <c r="BT73" i="1"/>
  <c r="BT87" i="3" s="1"/>
  <c r="BS73" i="1"/>
  <c r="BS87" i="3" s="1"/>
  <c r="BR73" i="1"/>
  <c r="BR87" i="3" s="1"/>
  <c r="BQ73" i="1"/>
  <c r="BQ87" i="3" s="1"/>
  <c r="BP73" i="1"/>
  <c r="BP87" i="3" s="1"/>
  <c r="BO73" i="1"/>
  <c r="BO87" i="3" s="1"/>
  <c r="BN73" i="1"/>
  <c r="BN87" i="3" s="1"/>
  <c r="BM73" i="1"/>
  <c r="BM87" i="3" s="1"/>
  <c r="BL73" i="1"/>
  <c r="BL87" i="3" s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N87" i="3" s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B87" i="3" s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P87" i="3" s="1"/>
  <c r="O73" i="1"/>
  <c r="N73" i="1"/>
  <c r="M73" i="1"/>
  <c r="L73" i="1"/>
  <c r="K73" i="1"/>
  <c r="J73" i="1"/>
  <c r="I73" i="1"/>
  <c r="H73" i="1"/>
  <c r="G73" i="1"/>
  <c r="F73" i="1"/>
  <c r="E73" i="1"/>
  <c r="D73" i="1"/>
  <c r="CD72" i="1"/>
  <c r="CD86" i="3" s="1"/>
  <c r="CC72" i="1"/>
  <c r="CC86" i="3" s="1"/>
  <c r="CB72" i="1"/>
  <c r="CB86" i="3" s="1"/>
  <c r="CA72" i="1"/>
  <c r="CA86" i="3" s="1"/>
  <c r="BZ72" i="1"/>
  <c r="BZ86" i="3" s="1"/>
  <c r="BY72" i="1"/>
  <c r="BY86" i="3" s="1"/>
  <c r="BX72" i="1"/>
  <c r="BX86" i="3" s="1"/>
  <c r="BW72" i="1"/>
  <c r="BW86" i="3" s="1"/>
  <c r="BV72" i="1"/>
  <c r="BV86" i="3" s="1"/>
  <c r="BU72" i="1"/>
  <c r="BU86" i="3" s="1"/>
  <c r="BT72" i="1"/>
  <c r="BT86" i="3" s="1"/>
  <c r="BS72" i="1"/>
  <c r="BS86" i="3" s="1"/>
  <c r="BR72" i="1"/>
  <c r="BR86" i="3" s="1"/>
  <c r="BQ72" i="1"/>
  <c r="BQ86" i="3" s="1"/>
  <c r="BP72" i="1"/>
  <c r="BP86" i="3" s="1"/>
  <c r="BO72" i="1"/>
  <c r="BO86" i="3" s="1"/>
  <c r="BN72" i="1"/>
  <c r="BN86" i="3" s="1"/>
  <c r="BM72" i="1"/>
  <c r="BM86" i="3" s="1"/>
  <c r="BL72" i="1"/>
  <c r="BL86" i="3" s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N86" i="3" s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B86" i="3" s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P86" i="3" s="1"/>
  <c r="O72" i="1"/>
  <c r="N72" i="1"/>
  <c r="M72" i="1"/>
  <c r="L72" i="1"/>
  <c r="K72" i="1"/>
  <c r="J72" i="1"/>
  <c r="I72" i="1"/>
  <c r="H72" i="1"/>
  <c r="G72" i="1"/>
  <c r="F72" i="1"/>
  <c r="E72" i="1"/>
  <c r="D72" i="1"/>
  <c r="CD71" i="1"/>
  <c r="CD85" i="3" s="1"/>
  <c r="CC71" i="1"/>
  <c r="CC85" i="3" s="1"/>
  <c r="CB71" i="1"/>
  <c r="CB85" i="3" s="1"/>
  <c r="CA71" i="1"/>
  <c r="CA85" i="3" s="1"/>
  <c r="BZ71" i="1"/>
  <c r="BZ85" i="3" s="1"/>
  <c r="BY71" i="1"/>
  <c r="BY85" i="3" s="1"/>
  <c r="BX71" i="1"/>
  <c r="BX85" i="3" s="1"/>
  <c r="BW71" i="1"/>
  <c r="BW85" i="3" s="1"/>
  <c r="BV71" i="1"/>
  <c r="BV85" i="3" s="1"/>
  <c r="BU71" i="1"/>
  <c r="BU85" i="3" s="1"/>
  <c r="BT71" i="1"/>
  <c r="BT85" i="3" s="1"/>
  <c r="BS71" i="1"/>
  <c r="BS85" i="3" s="1"/>
  <c r="BR71" i="1"/>
  <c r="BR85" i="3" s="1"/>
  <c r="BQ71" i="1"/>
  <c r="BQ85" i="3" s="1"/>
  <c r="BP71" i="1"/>
  <c r="BP85" i="3" s="1"/>
  <c r="BO71" i="1"/>
  <c r="BO85" i="3" s="1"/>
  <c r="BN71" i="1"/>
  <c r="BN85" i="3" s="1"/>
  <c r="BM71" i="1"/>
  <c r="BM85" i="3" s="1"/>
  <c r="BL71" i="1"/>
  <c r="BL85" i="3" s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B85" i="3" s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P85" i="3" s="1"/>
  <c r="O71" i="1"/>
  <c r="N71" i="1"/>
  <c r="M71" i="1"/>
  <c r="L71" i="1"/>
  <c r="K71" i="1"/>
  <c r="J71" i="1"/>
  <c r="I71" i="1"/>
  <c r="H71" i="1"/>
  <c r="G71" i="1"/>
  <c r="F71" i="1"/>
  <c r="E71" i="1"/>
  <c r="D71" i="1"/>
  <c r="CD70" i="1"/>
  <c r="CD84" i="3" s="1"/>
  <c r="CC70" i="1"/>
  <c r="CC84" i="3" s="1"/>
  <c r="CB70" i="1"/>
  <c r="CB84" i="3" s="1"/>
  <c r="CA70" i="1"/>
  <c r="CA84" i="3" s="1"/>
  <c r="BZ70" i="1"/>
  <c r="BZ84" i="3" s="1"/>
  <c r="BY70" i="1"/>
  <c r="BY84" i="3" s="1"/>
  <c r="BX70" i="1"/>
  <c r="BX84" i="3" s="1"/>
  <c r="BW70" i="1"/>
  <c r="BW84" i="3" s="1"/>
  <c r="BV70" i="1"/>
  <c r="BV84" i="3" s="1"/>
  <c r="BU70" i="1"/>
  <c r="BU84" i="3" s="1"/>
  <c r="BT70" i="1"/>
  <c r="BT84" i="3" s="1"/>
  <c r="BS70" i="1"/>
  <c r="BS84" i="3" s="1"/>
  <c r="BR70" i="1"/>
  <c r="BR84" i="3" s="1"/>
  <c r="BQ70" i="1"/>
  <c r="BQ84" i="3" s="1"/>
  <c r="BP70" i="1"/>
  <c r="BP84" i="3" s="1"/>
  <c r="BO70" i="1"/>
  <c r="BO84" i="3" s="1"/>
  <c r="BN70" i="1"/>
  <c r="BN84" i="3" s="1"/>
  <c r="BM70" i="1"/>
  <c r="BM84" i="3" s="1"/>
  <c r="BL70" i="1"/>
  <c r="BL84" i="3" s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N84" i="3" s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P84" i="3" s="1"/>
  <c r="O70" i="1"/>
  <c r="N70" i="1"/>
  <c r="M70" i="1"/>
  <c r="L70" i="1"/>
  <c r="K70" i="1"/>
  <c r="J70" i="1"/>
  <c r="I70" i="1"/>
  <c r="H70" i="1"/>
  <c r="G70" i="1"/>
  <c r="F70" i="1"/>
  <c r="E70" i="1"/>
  <c r="D70" i="1"/>
  <c r="CD69" i="1"/>
  <c r="CD83" i="3" s="1"/>
  <c r="CC69" i="1"/>
  <c r="CC83" i="3" s="1"/>
  <c r="CB69" i="1"/>
  <c r="CB83" i="3" s="1"/>
  <c r="CA69" i="1"/>
  <c r="CA83" i="3" s="1"/>
  <c r="BZ69" i="1"/>
  <c r="BZ83" i="3" s="1"/>
  <c r="BY69" i="1"/>
  <c r="BY83" i="3" s="1"/>
  <c r="BX69" i="1"/>
  <c r="BX83" i="3" s="1"/>
  <c r="BW69" i="1"/>
  <c r="BW83" i="3" s="1"/>
  <c r="BV69" i="1"/>
  <c r="BV83" i="3" s="1"/>
  <c r="BU69" i="1"/>
  <c r="BU83" i="3" s="1"/>
  <c r="BT69" i="1"/>
  <c r="BT83" i="3" s="1"/>
  <c r="BS69" i="1"/>
  <c r="BS83" i="3" s="1"/>
  <c r="BR69" i="1"/>
  <c r="BR83" i="3" s="1"/>
  <c r="BQ69" i="1"/>
  <c r="BQ83" i="3" s="1"/>
  <c r="BP69" i="1"/>
  <c r="BP83" i="3" s="1"/>
  <c r="BO69" i="1"/>
  <c r="BO83" i="3" s="1"/>
  <c r="BN69" i="1"/>
  <c r="BN83" i="3" s="1"/>
  <c r="BM69" i="1"/>
  <c r="BM83" i="3" s="1"/>
  <c r="BL69" i="1"/>
  <c r="BL83" i="3" s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N83" i="3" s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B83" i="3" s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P83" i="3" s="1"/>
  <c r="O69" i="1"/>
  <c r="N69" i="1"/>
  <c r="M69" i="1"/>
  <c r="L69" i="1"/>
  <c r="K69" i="1"/>
  <c r="J69" i="1"/>
  <c r="I69" i="1"/>
  <c r="H69" i="1"/>
  <c r="G69" i="1"/>
  <c r="F69" i="1"/>
  <c r="E69" i="1"/>
  <c r="D69" i="1"/>
  <c r="CD68" i="1"/>
  <c r="CD82" i="3" s="1"/>
  <c r="CC68" i="1"/>
  <c r="CC82" i="3" s="1"/>
  <c r="CB68" i="1"/>
  <c r="CB82" i="3" s="1"/>
  <c r="CA68" i="1"/>
  <c r="CA82" i="3" s="1"/>
  <c r="BZ68" i="1"/>
  <c r="BZ82" i="3" s="1"/>
  <c r="BY68" i="1"/>
  <c r="BY82" i="3" s="1"/>
  <c r="BX68" i="1"/>
  <c r="BX82" i="3" s="1"/>
  <c r="BW68" i="1"/>
  <c r="BW82" i="3" s="1"/>
  <c r="BV68" i="1"/>
  <c r="BV82" i="3" s="1"/>
  <c r="BU68" i="1"/>
  <c r="BU82" i="3" s="1"/>
  <c r="BT68" i="1"/>
  <c r="BT82" i="3" s="1"/>
  <c r="BS68" i="1"/>
  <c r="BS82" i="3" s="1"/>
  <c r="BR68" i="1"/>
  <c r="BR82" i="3" s="1"/>
  <c r="BQ68" i="1"/>
  <c r="BQ82" i="3" s="1"/>
  <c r="BP68" i="1"/>
  <c r="BP82" i="3" s="1"/>
  <c r="BO68" i="1"/>
  <c r="BO82" i="3" s="1"/>
  <c r="BN68" i="1"/>
  <c r="BN82" i="3" s="1"/>
  <c r="BM68" i="1"/>
  <c r="BM82" i="3" s="1"/>
  <c r="BL68" i="1"/>
  <c r="BL82" i="3" s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N82" i="3" s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B82" i="3" s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P82" i="3" s="1"/>
  <c r="O68" i="1"/>
  <c r="N68" i="1"/>
  <c r="M68" i="1"/>
  <c r="L68" i="1"/>
  <c r="K68" i="1"/>
  <c r="J68" i="1"/>
  <c r="I68" i="1"/>
  <c r="H68" i="1"/>
  <c r="G68" i="1"/>
  <c r="F68" i="1"/>
  <c r="E68" i="1"/>
  <c r="D68" i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P81" i="3" s="1"/>
  <c r="BO67" i="1"/>
  <c r="BO81" i="3" s="1"/>
  <c r="BN67" i="1"/>
  <c r="BN81" i="3" s="1"/>
  <c r="BM67" i="1"/>
  <c r="BM81" i="3" s="1"/>
  <c r="BL67" i="1"/>
  <c r="BL81" i="3" s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L67" i="1"/>
  <c r="K67" i="1"/>
  <c r="J67" i="1"/>
  <c r="I67" i="1"/>
  <c r="H67" i="1"/>
  <c r="G67" i="1"/>
  <c r="F67" i="1"/>
  <c r="E67" i="1"/>
  <c r="D67" i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P80" i="3" s="1"/>
  <c r="BO66" i="1"/>
  <c r="BO80" i="3" s="1"/>
  <c r="BN66" i="1"/>
  <c r="BN80" i="3" s="1"/>
  <c r="BM66" i="1"/>
  <c r="BM80" i="3" s="1"/>
  <c r="BL66" i="1"/>
  <c r="BL80" i="3" s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N66" i="1"/>
  <c r="M66" i="1"/>
  <c r="L66" i="1"/>
  <c r="K66" i="1"/>
  <c r="J66" i="1"/>
  <c r="I66" i="1"/>
  <c r="H66" i="1"/>
  <c r="G66" i="1"/>
  <c r="F66" i="1"/>
  <c r="E66" i="1"/>
  <c r="D66" i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P79" i="3" s="1"/>
  <c r="BO65" i="1"/>
  <c r="BO79" i="3" s="1"/>
  <c r="BN65" i="1"/>
  <c r="BN79" i="3" s="1"/>
  <c r="BM65" i="1"/>
  <c r="BM79" i="3" s="1"/>
  <c r="BL65" i="1"/>
  <c r="BL79" i="3" s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N65" i="1"/>
  <c r="M65" i="1"/>
  <c r="L65" i="1"/>
  <c r="K65" i="1"/>
  <c r="J65" i="1"/>
  <c r="I65" i="1"/>
  <c r="H65" i="1"/>
  <c r="G65" i="1"/>
  <c r="F65" i="1"/>
  <c r="E65" i="1"/>
  <c r="D65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Z67" i="13" s="1"/>
  <c r="BI64" i="1"/>
  <c r="BH64" i="1"/>
  <c r="BG64" i="1"/>
  <c r="W67" i="13" s="1"/>
  <c r="BF64" i="1"/>
  <c r="BE64" i="1"/>
  <c r="U67" i="13" s="1"/>
  <c r="BD64" i="1"/>
  <c r="T67" i="13" s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7" i="13" s="1"/>
  <c r="AM67" i="13" s="1"/>
  <c r="M64" i="1"/>
  <c r="L64" i="1"/>
  <c r="K64" i="1"/>
  <c r="J67" i="13" s="1"/>
  <c r="AJ67" i="13" s="1"/>
  <c r="J64" i="1"/>
  <c r="I64" i="1"/>
  <c r="H64" i="1"/>
  <c r="G67" i="13" s="1"/>
  <c r="AG67" i="13" s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AA66" i="13" s="1"/>
  <c r="BJ63" i="1"/>
  <c r="BI63" i="1"/>
  <c r="Y66" i="13" s="1"/>
  <c r="BH63" i="1"/>
  <c r="BG63" i="1"/>
  <c r="BF63" i="1"/>
  <c r="V66" i="13" s="1"/>
  <c r="BE63" i="1"/>
  <c r="BD63" i="1"/>
  <c r="T66" i="13" s="1"/>
  <c r="BC63" i="1"/>
  <c r="S66" i="13" s="1"/>
  <c r="BB63" i="1"/>
  <c r="BA63" i="1"/>
  <c r="AZ63" i="1"/>
  <c r="P66" i="13" s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6" i="13" s="1"/>
  <c r="AN66" i="13" s="1"/>
  <c r="N63" i="1"/>
  <c r="M63" i="1"/>
  <c r="L63" i="1"/>
  <c r="K63" i="1"/>
  <c r="J63" i="1"/>
  <c r="I66" i="13" s="1"/>
  <c r="AI66" i="13" s="1"/>
  <c r="I63" i="1"/>
  <c r="H63" i="1"/>
  <c r="G66" i="13" s="1"/>
  <c r="AG66" i="13" s="1"/>
  <c r="G63" i="1"/>
  <c r="F66" i="13" s="1"/>
  <c r="AF66" i="13" s="1"/>
  <c r="F63" i="1"/>
  <c r="E63" i="1"/>
  <c r="D63" i="1"/>
  <c r="C66" i="13" s="1"/>
  <c r="AC66" i="13" s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Z65" i="13" s="1"/>
  <c r="BI62" i="1"/>
  <c r="BH62" i="1"/>
  <c r="BG62" i="1"/>
  <c r="BF62" i="1"/>
  <c r="BE62" i="1"/>
  <c r="BD62" i="1"/>
  <c r="BC62" i="1"/>
  <c r="BB62" i="1"/>
  <c r="R65" i="13" s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5" i="13" s="1"/>
  <c r="N62" i="1"/>
  <c r="M65" i="13" s="1"/>
  <c r="AM65" i="13" s="1"/>
  <c r="M62" i="1"/>
  <c r="L62" i="1"/>
  <c r="K62" i="1"/>
  <c r="J62" i="1"/>
  <c r="I62" i="1"/>
  <c r="H65" i="13" s="1"/>
  <c r="H62" i="1"/>
  <c r="G62" i="1"/>
  <c r="F65" i="13" s="1"/>
  <c r="F62" i="1"/>
  <c r="E65" i="13" s="1"/>
  <c r="AE65" i="13" s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Y64" i="13" s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4" i="13" s="1"/>
  <c r="N61" i="1"/>
  <c r="M64" i="13" s="1"/>
  <c r="M61" i="1"/>
  <c r="L64" i="13" s="1"/>
  <c r="AL64" i="13" s="1"/>
  <c r="L61" i="1"/>
  <c r="K61" i="1"/>
  <c r="J61" i="1"/>
  <c r="I61" i="1"/>
  <c r="H61" i="1"/>
  <c r="G64" i="13" s="1"/>
  <c r="G61" i="1"/>
  <c r="F61" i="1"/>
  <c r="E64" i="13" s="1"/>
  <c r="E61" i="1"/>
  <c r="D64" i="13" s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Y63" i="13" s="1"/>
  <c r="BH60" i="1"/>
  <c r="X63" i="13" s="1"/>
  <c r="BG60" i="1"/>
  <c r="BF60" i="1"/>
  <c r="BE60" i="1"/>
  <c r="BD60" i="1"/>
  <c r="BC60" i="1"/>
  <c r="S63" i="13" s="1"/>
  <c r="BB60" i="1"/>
  <c r="BA60" i="1"/>
  <c r="AZ60" i="1"/>
  <c r="P63" i="13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3" i="13" s="1"/>
  <c r="AL63" i="13" s="1"/>
  <c r="L60" i="1"/>
  <c r="K63" i="13" s="1"/>
  <c r="AK63" i="13" s="1"/>
  <c r="K60" i="1"/>
  <c r="J60" i="1"/>
  <c r="I60" i="1"/>
  <c r="H60" i="1"/>
  <c r="G60" i="1"/>
  <c r="F63" i="13" s="1"/>
  <c r="AF63" i="13" s="1"/>
  <c r="F60" i="1"/>
  <c r="E60" i="1"/>
  <c r="D63" i="13" s="1"/>
  <c r="D60" i="1"/>
  <c r="C63" i="13" s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X62" i="13" s="1"/>
  <c r="BG59" i="1"/>
  <c r="W62" i="13" s="1"/>
  <c r="BF59" i="1"/>
  <c r="BE59" i="1"/>
  <c r="BD59" i="1"/>
  <c r="BC59" i="1"/>
  <c r="BB59" i="1"/>
  <c r="R62" i="13" s="1"/>
  <c r="BA59" i="1"/>
  <c r="AZ59" i="1"/>
  <c r="P62" i="13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62" i="13" s="1"/>
  <c r="AK62" i="13" s="1"/>
  <c r="K59" i="1"/>
  <c r="J62" i="13" s="1"/>
  <c r="AJ62" i="13" s="1"/>
  <c r="J59" i="1"/>
  <c r="I59" i="1"/>
  <c r="H59" i="1"/>
  <c r="G59" i="1"/>
  <c r="F59" i="1"/>
  <c r="E62" i="13" s="1"/>
  <c r="AE62" i="13" s="1"/>
  <c r="E59" i="1"/>
  <c r="D59" i="1"/>
  <c r="C62" i="13" s="1"/>
  <c r="AC62" i="13" s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Y61" i="13" s="1"/>
  <c r="BH58" i="1"/>
  <c r="BG58" i="1"/>
  <c r="BF58" i="1"/>
  <c r="V61" i="13" s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61" i="13" s="1"/>
  <c r="AL61" i="13" s="1"/>
  <c r="L58" i="1"/>
  <c r="K58" i="1"/>
  <c r="J58" i="1"/>
  <c r="I61" i="13" s="1"/>
  <c r="AI61" i="13" s="1"/>
  <c r="I58" i="1"/>
  <c r="H58" i="1"/>
  <c r="G58" i="1"/>
  <c r="F58" i="1"/>
  <c r="E58" i="1"/>
  <c r="D61" i="13" s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AA60" i="13" s="1"/>
  <c r="BJ57" i="1"/>
  <c r="BI57" i="1"/>
  <c r="BH57" i="1"/>
  <c r="X60" i="13" s="1"/>
  <c r="BG57" i="1"/>
  <c r="BF57" i="1"/>
  <c r="V60" i="13" s="1"/>
  <c r="BE57" i="1"/>
  <c r="U60" i="13" s="1"/>
  <c r="BD57" i="1"/>
  <c r="BC57" i="1"/>
  <c r="BB57" i="1"/>
  <c r="BA57" i="1"/>
  <c r="AZ57" i="1"/>
  <c r="P60" i="13" s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60" i="13" s="1"/>
  <c r="AN60" i="13" s="1"/>
  <c r="N57" i="1"/>
  <c r="M57" i="1"/>
  <c r="L57" i="1"/>
  <c r="K60" i="13" s="1"/>
  <c r="AK60" i="13" s="1"/>
  <c r="K57" i="1"/>
  <c r="J57" i="1"/>
  <c r="I57" i="1"/>
  <c r="H60" i="13" s="1"/>
  <c r="AH60" i="13" s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Z59" i="13" s="1"/>
  <c r="BI56" i="1"/>
  <c r="BH56" i="1"/>
  <c r="BG56" i="1"/>
  <c r="W59" i="13" s="1"/>
  <c r="BF56" i="1"/>
  <c r="BE56" i="1"/>
  <c r="U59" i="13" s="1"/>
  <c r="BD56" i="1"/>
  <c r="T59" i="13" s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9" i="13" s="1"/>
  <c r="AM59" i="13" s="1"/>
  <c r="M56" i="1"/>
  <c r="L56" i="1"/>
  <c r="K56" i="1"/>
  <c r="J59" i="13" s="1"/>
  <c r="AJ59" i="13" s="1"/>
  <c r="J56" i="1"/>
  <c r="I56" i="1"/>
  <c r="H59" i="13" s="1"/>
  <c r="AH59" i="13" s="1"/>
  <c r="H56" i="1"/>
  <c r="G59" i="13" s="1"/>
  <c r="AG59" i="13" s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AA58" i="13" s="1"/>
  <c r="BJ55" i="1"/>
  <c r="BI55" i="1"/>
  <c r="Y58" i="13" s="1"/>
  <c r="BH55" i="1"/>
  <c r="BG55" i="1"/>
  <c r="BF55" i="1"/>
  <c r="V58" i="13" s="1"/>
  <c r="BE55" i="1"/>
  <c r="BD55" i="1"/>
  <c r="BC55" i="1"/>
  <c r="S58" i="13" s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8" i="13" s="1"/>
  <c r="N55" i="1"/>
  <c r="M55" i="1"/>
  <c r="L58" i="13" s="1"/>
  <c r="AL58" i="13" s="1"/>
  <c r="L55" i="1"/>
  <c r="K55" i="1"/>
  <c r="J55" i="1"/>
  <c r="I58" i="13" s="1"/>
  <c r="AI58" i="13" s="1"/>
  <c r="I55" i="1"/>
  <c r="H55" i="1"/>
  <c r="G58" i="13" s="1"/>
  <c r="G55" i="1"/>
  <c r="F58" i="13" s="1"/>
  <c r="AF58" i="13" s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Z57" i="13" s="1"/>
  <c r="BI54" i="1"/>
  <c r="BH54" i="1"/>
  <c r="X57" i="13" s="1"/>
  <c r="BG54" i="1"/>
  <c r="BF54" i="1"/>
  <c r="BE54" i="1"/>
  <c r="U57" i="13" s="1"/>
  <c r="BD54" i="1"/>
  <c r="BC54" i="1"/>
  <c r="BB54" i="1"/>
  <c r="R57" i="13" s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7" i="13" s="1"/>
  <c r="AM57" i="13" s="1"/>
  <c r="M54" i="1"/>
  <c r="L54" i="1"/>
  <c r="K57" i="13" s="1"/>
  <c r="AK57" i="13" s="1"/>
  <c r="K54" i="1"/>
  <c r="J54" i="1"/>
  <c r="I54" i="1"/>
  <c r="H57" i="13" s="1"/>
  <c r="AH57" i="13" s="1"/>
  <c r="H54" i="1"/>
  <c r="G54" i="1"/>
  <c r="F54" i="1"/>
  <c r="E57" i="13" s="1"/>
  <c r="AE57" i="13" s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6" i="13" s="1"/>
  <c r="M53" i="1"/>
  <c r="L56" i="13" s="1"/>
  <c r="L53" i="1"/>
  <c r="K53" i="1"/>
  <c r="J56" i="13" s="1"/>
  <c r="J53" i="1"/>
  <c r="I53" i="1"/>
  <c r="H53" i="1"/>
  <c r="G56" i="13" s="1"/>
  <c r="G53" i="1"/>
  <c r="F53" i="1"/>
  <c r="E56" i="13" s="1"/>
  <c r="E53" i="1"/>
  <c r="D56" i="13" s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AA55" i="13" s="1"/>
  <c r="BJ52" i="1"/>
  <c r="BI52" i="1"/>
  <c r="BH52" i="1"/>
  <c r="X55" i="13" s="1"/>
  <c r="BG52" i="1"/>
  <c r="BF52" i="1"/>
  <c r="V55" i="13" s="1"/>
  <c r="BE52" i="1"/>
  <c r="BD52" i="1"/>
  <c r="BC52" i="1"/>
  <c r="S55" i="13" s="1"/>
  <c r="BB52" i="1"/>
  <c r="BA52" i="1"/>
  <c r="AZ52" i="1"/>
  <c r="P55" i="13" s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5" i="13" s="1"/>
  <c r="AN55" i="13" s="1"/>
  <c r="N52" i="1"/>
  <c r="M52" i="1"/>
  <c r="L52" i="1"/>
  <c r="K55" i="13" s="1"/>
  <c r="AK55" i="13" s="1"/>
  <c r="K52" i="1"/>
  <c r="J52" i="1"/>
  <c r="I55" i="13" s="1"/>
  <c r="AI55" i="13" s="1"/>
  <c r="I52" i="1"/>
  <c r="H52" i="1"/>
  <c r="G52" i="1"/>
  <c r="F55" i="13" s="1"/>
  <c r="AF55" i="13" s="1"/>
  <c r="F52" i="1"/>
  <c r="E52" i="1"/>
  <c r="D55" i="13" s="1"/>
  <c r="D52" i="1"/>
  <c r="C55" i="13" s="1"/>
  <c r="AC55" i="13" s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Z54" i="13" s="1"/>
  <c r="BI51" i="1"/>
  <c r="BH51" i="1"/>
  <c r="BG51" i="1"/>
  <c r="W54" i="13" s="1"/>
  <c r="BF51" i="1"/>
  <c r="BE51" i="1"/>
  <c r="U54" i="13" s="1"/>
  <c r="BD51" i="1"/>
  <c r="BC51" i="1"/>
  <c r="BB51" i="1"/>
  <c r="R54" i="13" s="1"/>
  <c r="BA51" i="1"/>
  <c r="AZ51" i="1"/>
  <c r="P54" i="13" s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4" i="13" s="1"/>
  <c r="AM54" i="13" s="1"/>
  <c r="M51" i="1"/>
  <c r="L51" i="1"/>
  <c r="K51" i="1"/>
  <c r="J54" i="13" s="1"/>
  <c r="AJ54" i="13" s="1"/>
  <c r="J51" i="1"/>
  <c r="I51" i="1"/>
  <c r="H54" i="13" s="1"/>
  <c r="AH54" i="13" s="1"/>
  <c r="H51" i="1"/>
  <c r="G51" i="1"/>
  <c r="F51" i="1"/>
  <c r="E54" i="13" s="1"/>
  <c r="AE54" i="13" s="1"/>
  <c r="E51" i="1"/>
  <c r="D51" i="1"/>
  <c r="C54" i="13" s="1"/>
  <c r="AC54" i="13" s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3" i="13" s="1"/>
  <c r="I50" i="1"/>
  <c r="H50" i="1"/>
  <c r="G53" i="13" s="1"/>
  <c r="G50" i="1"/>
  <c r="F50" i="1"/>
  <c r="E50" i="1"/>
  <c r="D53" i="13" s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X52" i="13" s="1"/>
  <c r="BG49" i="1"/>
  <c r="BF49" i="1"/>
  <c r="BE49" i="1"/>
  <c r="U52" i="13" s="1"/>
  <c r="BD49" i="1"/>
  <c r="BC49" i="1"/>
  <c r="S52" i="13" s="1"/>
  <c r="BB49" i="1"/>
  <c r="BA49" i="1"/>
  <c r="AZ49" i="1"/>
  <c r="P52" i="13" s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W51" i="13" s="1"/>
  <c r="BF48" i="1"/>
  <c r="BE48" i="1"/>
  <c r="BD48" i="1"/>
  <c r="T51" i="13" s="1"/>
  <c r="BC48" i="1"/>
  <c r="BB48" i="1"/>
  <c r="R51" i="13" s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51" i="13" s="1"/>
  <c r="AJ51" i="13" s="1"/>
  <c r="J48" i="1"/>
  <c r="I48" i="1"/>
  <c r="H48" i="1"/>
  <c r="G51" i="13" s="1"/>
  <c r="AG51" i="13" s="1"/>
  <c r="G48" i="1"/>
  <c r="F48" i="1"/>
  <c r="E51" i="13" s="1"/>
  <c r="AE51" i="13" s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AA50" i="13" s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50" i="13" s="1"/>
  <c r="AN50" i="13" s="1"/>
  <c r="N47" i="1"/>
  <c r="M47" i="1"/>
  <c r="L47" i="1"/>
  <c r="K47" i="1"/>
  <c r="J47" i="1"/>
  <c r="I50" i="13" s="1"/>
  <c r="I47" i="1"/>
  <c r="H47" i="1"/>
  <c r="G47" i="1"/>
  <c r="F50" i="13" s="1"/>
  <c r="F47" i="1"/>
  <c r="E47" i="1"/>
  <c r="D50" i="13" s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Z49" i="13" s="1"/>
  <c r="BI46" i="1"/>
  <c r="BH46" i="1"/>
  <c r="BG46" i="1"/>
  <c r="BF46" i="1"/>
  <c r="BE46" i="1"/>
  <c r="BD46" i="1"/>
  <c r="BC46" i="1"/>
  <c r="BB46" i="1"/>
  <c r="R49" i="13" s="1"/>
  <c r="BA46" i="1"/>
  <c r="AZ46" i="1"/>
  <c r="P49" i="13" s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9" i="13" s="1"/>
  <c r="AM49" i="13" s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Y48" i="13" s="1"/>
  <c r="BH45" i="1"/>
  <c r="BG45" i="1"/>
  <c r="BF45" i="1"/>
  <c r="BE45" i="1"/>
  <c r="BD45" i="1"/>
  <c r="BC45" i="1"/>
  <c r="BB45" i="1"/>
  <c r="BA45" i="1"/>
  <c r="Q48" i="13" s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8" i="13" s="1"/>
  <c r="M45" i="1"/>
  <c r="L48" i="13" s="1"/>
  <c r="L45" i="1"/>
  <c r="K45" i="1"/>
  <c r="J45" i="1"/>
  <c r="I45" i="1"/>
  <c r="H45" i="1"/>
  <c r="G48" i="13" s="1"/>
  <c r="G45" i="1"/>
  <c r="F45" i="1"/>
  <c r="E45" i="1"/>
  <c r="D48" i="13" s="1"/>
  <c r="AD48" i="13" s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AA47" i="13" s="1"/>
  <c r="BJ44" i="1"/>
  <c r="BI44" i="1"/>
  <c r="Y47" i="13" s="1"/>
  <c r="BH44" i="1"/>
  <c r="X47" i="13" s="1"/>
  <c r="BG44" i="1"/>
  <c r="BF44" i="1"/>
  <c r="BE44" i="1"/>
  <c r="BD44" i="1"/>
  <c r="BC44" i="1"/>
  <c r="S47" i="13" s="1"/>
  <c r="BB44" i="1"/>
  <c r="BA44" i="1"/>
  <c r="AZ44" i="1"/>
  <c r="P47" i="13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7" i="13" s="1"/>
  <c r="AN47" i="13" s="1"/>
  <c r="N44" i="1"/>
  <c r="M44" i="1"/>
  <c r="L47" i="13" s="1"/>
  <c r="AL47" i="13" s="1"/>
  <c r="L44" i="1"/>
  <c r="K47" i="13" s="1"/>
  <c r="AK47" i="13" s="1"/>
  <c r="K44" i="1"/>
  <c r="J44" i="1"/>
  <c r="I44" i="1"/>
  <c r="H44" i="1"/>
  <c r="G44" i="1"/>
  <c r="F47" i="13" s="1"/>
  <c r="AF47" i="13" s="1"/>
  <c r="F44" i="1"/>
  <c r="E44" i="1"/>
  <c r="D44" i="1"/>
  <c r="C47" i="13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Z46" i="13" s="1"/>
  <c r="BI43" i="1"/>
  <c r="BH43" i="1"/>
  <c r="X46" i="13" s="1"/>
  <c r="BG43" i="1"/>
  <c r="W46" i="13" s="1"/>
  <c r="BF43" i="1"/>
  <c r="BE43" i="1"/>
  <c r="BD43" i="1"/>
  <c r="BC43" i="1"/>
  <c r="BB43" i="1"/>
  <c r="R46" i="13" s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6" i="13" s="1"/>
  <c r="AM46" i="13" s="1"/>
  <c r="M43" i="1"/>
  <c r="L43" i="1"/>
  <c r="K43" i="1"/>
  <c r="J46" i="13" s="1"/>
  <c r="J43" i="1"/>
  <c r="I46" i="13" s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Y45" i="13" s="1"/>
  <c r="BH42" i="1"/>
  <c r="BG42" i="1"/>
  <c r="BF42" i="1"/>
  <c r="V45" i="13" s="1"/>
  <c r="BE42" i="1"/>
  <c r="U45" i="13" s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5" i="13" s="1"/>
  <c r="AL45" i="13" s="1"/>
  <c r="L42" i="1"/>
  <c r="K42" i="1"/>
  <c r="J42" i="1"/>
  <c r="I45" i="13" s="1"/>
  <c r="I42" i="1"/>
  <c r="H45" i="13" s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AA44" i="13" s="1"/>
  <c r="BJ41" i="1"/>
  <c r="BI41" i="1"/>
  <c r="BH41" i="1"/>
  <c r="X44" i="13" s="1"/>
  <c r="BG41" i="1"/>
  <c r="BF41" i="1"/>
  <c r="V44" i="13" s="1"/>
  <c r="BE41" i="1"/>
  <c r="U44" i="13" s="1"/>
  <c r="BD41" i="1"/>
  <c r="T44" i="13" s="1"/>
  <c r="BC41" i="1"/>
  <c r="BB41" i="1"/>
  <c r="BA41" i="1"/>
  <c r="AZ41" i="1"/>
  <c r="P44" i="13" s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4" i="13" s="1"/>
  <c r="AN44" i="13" s="1"/>
  <c r="N41" i="1"/>
  <c r="M41" i="1"/>
  <c r="L41" i="1"/>
  <c r="K44" i="13" s="1"/>
  <c r="K41" i="1"/>
  <c r="J41" i="1"/>
  <c r="I41" i="1"/>
  <c r="H44" i="13" s="1"/>
  <c r="AH44" i="13" s="1"/>
  <c r="H41" i="1"/>
  <c r="G44" i="13" s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Z43" i="13" s="1"/>
  <c r="BI40" i="1"/>
  <c r="BH40" i="1"/>
  <c r="BG40" i="1"/>
  <c r="W43" i="13" s="1"/>
  <c r="BF40" i="1"/>
  <c r="BE40" i="1"/>
  <c r="U43" i="13" s="1"/>
  <c r="BD40" i="1"/>
  <c r="T43" i="13" s="1"/>
  <c r="BC40" i="1"/>
  <c r="S43" i="13" s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3" i="13" s="1"/>
  <c r="M40" i="1"/>
  <c r="L40" i="1"/>
  <c r="K40" i="1"/>
  <c r="J43" i="13" s="1"/>
  <c r="J40" i="1"/>
  <c r="I40" i="1"/>
  <c r="H43" i="13" s="1"/>
  <c r="AH43" i="13" s="1"/>
  <c r="H40" i="1"/>
  <c r="G43" i="13" s="1"/>
  <c r="G40" i="1"/>
  <c r="F43" i="13" s="1"/>
  <c r="AF43" i="13" s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AA42" i="13" s="1"/>
  <c r="BJ39" i="1"/>
  <c r="BI39" i="1"/>
  <c r="Y42" i="13" s="1"/>
  <c r="BH39" i="1"/>
  <c r="BG39" i="1"/>
  <c r="BF39" i="1"/>
  <c r="V42" i="13" s="1"/>
  <c r="BE39" i="1"/>
  <c r="BD39" i="1"/>
  <c r="T42" i="13" s="1"/>
  <c r="BC39" i="1"/>
  <c r="S42" i="13" s="1"/>
  <c r="BB39" i="1"/>
  <c r="R42" i="13" s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42" i="13" s="1"/>
  <c r="N39" i="1"/>
  <c r="M39" i="1"/>
  <c r="L42" i="13" s="1"/>
  <c r="AL42" i="13" s="1"/>
  <c r="L39" i="1"/>
  <c r="K39" i="1"/>
  <c r="J39" i="1"/>
  <c r="I42" i="13" s="1"/>
  <c r="I39" i="1"/>
  <c r="H39" i="1"/>
  <c r="G42" i="13" s="1"/>
  <c r="AG42" i="13" s="1"/>
  <c r="G39" i="1"/>
  <c r="F42" i="13" s="1"/>
  <c r="F39" i="1"/>
  <c r="E42" i="13" s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Q41" i="13" s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41" i="13" s="1"/>
  <c r="M38" i="1"/>
  <c r="L38" i="1"/>
  <c r="K41" i="13" s="1"/>
  <c r="K38" i="1"/>
  <c r="J38" i="1"/>
  <c r="I38" i="1"/>
  <c r="H41" i="13" s="1"/>
  <c r="H38" i="1"/>
  <c r="G38" i="1"/>
  <c r="F41" i="13" s="1"/>
  <c r="F38" i="1"/>
  <c r="E41" i="13" s="1"/>
  <c r="E38" i="1"/>
  <c r="D41" i="13" s="1"/>
  <c r="AD41" i="13" s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P40" i="13" s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40" i="13" s="1"/>
  <c r="L37" i="1"/>
  <c r="K37" i="1"/>
  <c r="J40" i="13" s="1"/>
  <c r="J37" i="1"/>
  <c r="I37" i="1"/>
  <c r="H37" i="1"/>
  <c r="G40" i="13" s="1"/>
  <c r="G37" i="1"/>
  <c r="F37" i="1"/>
  <c r="E40" i="13" s="1"/>
  <c r="E37" i="1"/>
  <c r="D40" i="13" s="1"/>
  <c r="D37" i="1"/>
  <c r="C40" i="13" s="1"/>
  <c r="AC40" i="13" s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V39" i="13" s="1"/>
  <c r="BE36" i="1"/>
  <c r="BD36" i="1"/>
  <c r="BC36" i="1"/>
  <c r="S39" i="13" s="1"/>
  <c r="BB36" i="1"/>
  <c r="BA36" i="1"/>
  <c r="AZ36" i="1"/>
  <c r="P39" i="13" s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9" i="13" s="1"/>
  <c r="N36" i="1"/>
  <c r="M36" i="1"/>
  <c r="L36" i="1"/>
  <c r="K39" i="13" s="1"/>
  <c r="K36" i="1"/>
  <c r="J36" i="1"/>
  <c r="I39" i="13" s="1"/>
  <c r="I36" i="1"/>
  <c r="H36" i="1"/>
  <c r="G36" i="1"/>
  <c r="F39" i="13" s="1"/>
  <c r="F36" i="1"/>
  <c r="E36" i="1"/>
  <c r="D39" i="13" s="1"/>
  <c r="D36" i="1"/>
  <c r="C39" i="13" s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Z38" i="13" s="1"/>
  <c r="BI35" i="1"/>
  <c r="BH35" i="1"/>
  <c r="BG35" i="1"/>
  <c r="W38" i="13" s="1"/>
  <c r="BF35" i="1"/>
  <c r="BE35" i="1"/>
  <c r="U38" i="13" s="1"/>
  <c r="BD35" i="1"/>
  <c r="BC35" i="1"/>
  <c r="BB35" i="1"/>
  <c r="R38" i="13" s="1"/>
  <c r="BA35" i="1"/>
  <c r="AZ35" i="1"/>
  <c r="P38" i="13" s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8" i="13" s="1"/>
  <c r="AM38" i="13" s="1"/>
  <c r="M35" i="1"/>
  <c r="L35" i="1"/>
  <c r="K35" i="1"/>
  <c r="J38" i="13" s="1"/>
  <c r="J35" i="1"/>
  <c r="I35" i="1"/>
  <c r="H38" i="13" s="1"/>
  <c r="H35" i="1"/>
  <c r="G35" i="1"/>
  <c r="F35" i="1"/>
  <c r="E38" i="13" s="1"/>
  <c r="AE38" i="13" s="1"/>
  <c r="E35" i="1"/>
  <c r="D35" i="1"/>
  <c r="C38" i="13" s="1"/>
  <c r="AC38" i="13" s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Q37" i="13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X36" i="13" s="1"/>
  <c r="BG33" i="1"/>
  <c r="BF33" i="1"/>
  <c r="BE33" i="1"/>
  <c r="U36" i="13" s="1"/>
  <c r="BD33" i="1"/>
  <c r="BC33" i="1"/>
  <c r="S36" i="13" s="1"/>
  <c r="BB33" i="1"/>
  <c r="BA33" i="1"/>
  <c r="AZ33" i="1"/>
  <c r="P36" i="13" s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AA35" i="13" s="1"/>
  <c r="BJ32" i="1"/>
  <c r="BI32" i="1"/>
  <c r="BH32" i="1"/>
  <c r="BG32" i="1"/>
  <c r="W35" i="13" s="1"/>
  <c r="BF32" i="1"/>
  <c r="BE32" i="1"/>
  <c r="BD32" i="1"/>
  <c r="T35" i="13" s="1"/>
  <c r="BC32" i="1"/>
  <c r="BB32" i="1"/>
  <c r="R35" i="13" s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5" i="13" s="1"/>
  <c r="N32" i="1"/>
  <c r="M32" i="1"/>
  <c r="L32" i="1"/>
  <c r="K32" i="1"/>
  <c r="J32" i="1"/>
  <c r="I32" i="1"/>
  <c r="H32" i="1"/>
  <c r="G32" i="1"/>
  <c r="F32" i="1"/>
  <c r="E35" i="13" s="1"/>
  <c r="AE35" i="13" s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AA34" i="13" s="1"/>
  <c r="BJ31" i="1"/>
  <c r="Z34" i="13" s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4" i="13" s="1"/>
  <c r="AN34" i="13" s="1"/>
  <c r="N31" i="1"/>
  <c r="M34" i="13" s="1"/>
  <c r="M31" i="1"/>
  <c r="L31" i="1"/>
  <c r="K31" i="1"/>
  <c r="J31" i="1"/>
  <c r="I34" i="13" s="1"/>
  <c r="I31" i="1"/>
  <c r="H31" i="1"/>
  <c r="G34" i="13" s="1"/>
  <c r="G31" i="1"/>
  <c r="F34" i="13" s="1"/>
  <c r="F31" i="1"/>
  <c r="E34" i="13" s="1"/>
  <c r="E31" i="1"/>
  <c r="D34" i="13" s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AA33" i="13" s="1"/>
  <c r="BJ30" i="1"/>
  <c r="Z33" i="13" s="1"/>
  <c r="BI30" i="1"/>
  <c r="Y33" i="13" s="1"/>
  <c r="BH30" i="1"/>
  <c r="BG30" i="1"/>
  <c r="BF30" i="1"/>
  <c r="BE30" i="1"/>
  <c r="BD30" i="1"/>
  <c r="BC30" i="1"/>
  <c r="BB30" i="1"/>
  <c r="BA30" i="1"/>
  <c r="AZ30" i="1"/>
  <c r="P33" i="13" s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3" i="13" s="1"/>
  <c r="AM33" i="13" s="1"/>
  <c r="M30" i="1"/>
  <c r="L33" i="13" s="1"/>
  <c r="AL33" i="13" s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Z32" i="13" s="1"/>
  <c r="BI29" i="1"/>
  <c r="Y32" i="13" s="1"/>
  <c r="BH29" i="1"/>
  <c r="X32" i="13" s="1"/>
  <c r="BG29" i="1"/>
  <c r="BF29" i="1"/>
  <c r="BE29" i="1"/>
  <c r="BD29" i="1"/>
  <c r="BC29" i="1"/>
  <c r="BB29" i="1"/>
  <c r="BA29" i="1"/>
  <c r="AZ29" i="1"/>
  <c r="P32" i="13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32" i="13" s="1"/>
  <c r="AM32" i="13" s="1"/>
  <c r="M29" i="1"/>
  <c r="L32" i="13" s="1"/>
  <c r="AL32" i="13" s="1"/>
  <c r="L29" i="1"/>
  <c r="K32" i="13" s="1"/>
  <c r="K29" i="1"/>
  <c r="J29" i="1"/>
  <c r="I29" i="1"/>
  <c r="H29" i="1"/>
  <c r="G32" i="13" s="1"/>
  <c r="G29" i="1"/>
  <c r="F29" i="1"/>
  <c r="E29" i="1"/>
  <c r="D32" i="13" s="1"/>
  <c r="D29" i="1"/>
  <c r="C32" i="13" s="1"/>
  <c r="AC32" i="13" s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AA31" i="13" s="1"/>
  <c r="BJ28" i="1"/>
  <c r="BI28" i="1"/>
  <c r="Y31" i="13" s="1"/>
  <c r="BH28" i="1"/>
  <c r="X31" i="13" s="1"/>
  <c r="BG28" i="1"/>
  <c r="W31" i="13" s="1"/>
  <c r="BF28" i="1"/>
  <c r="BE28" i="1"/>
  <c r="BD28" i="1"/>
  <c r="BC28" i="1"/>
  <c r="S31" i="13" s="1"/>
  <c r="BB28" i="1"/>
  <c r="BA28" i="1"/>
  <c r="AZ28" i="1"/>
  <c r="P31" i="13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31" i="13" s="1"/>
  <c r="AN31" i="13" s="1"/>
  <c r="N28" i="1"/>
  <c r="M28" i="1"/>
  <c r="L31" i="13" s="1"/>
  <c r="AL31" i="13" s="1"/>
  <c r="L28" i="1"/>
  <c r="K31" i="13" s="1"/>
  <c r="K28" i="1"/>
  <c r="J31" i="13" s="1"/>
  <c r="AJ31" i="13" s="1"/>
  <c r="J28" i="1"/>
  <c r="I28" i="1"/>
  <c r="H28" i="1"/>
  <c r="G28" i="1"/>
  <c r="F31" i="13" s="1"/>
  <c r="AF31" i="13" s="1"/>
  <c r="F28" i="1"/>
  <c r="E28" i="1"/>
  <c r="D28" i="1"/>
  <c r="C31" i="13" s="1"/>
  <c r="AC31" i="13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AA30" i="13" s="1"/>
  <c r="BJ27" i="1"/>
  <c r="Z30" i="13" s="1"/>
  <c r="BI27" i="1"/>
  <c r="BH27" i="1"/>
  <c r="X30" i="13" s="1"/>
  <c r="BG27" i="1"/>
  <c r="W30" i="13" s="1"/>
  <c r="BF27" i="1"/>
  <c r="V30" i="13" s="1"/>
  <c r="BE27" i="1"/>
  <c r="BD27" i="1"/>
  <c r="BC27" i="1"/>
  <c r="BB27" i="1"/>
  <c r="R30" i="13" s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30" i="13" s="1"/>
  <c r="AM30" i="13" s="1"/>
  <c r="M27" i="1"/>
  <c r="L27" i="1"/>
  <c r="K27" i="1"/>
  <c r="J30" i="13" s="1"/>
  <c r="J27" i="1"/>
  <c r="I30" i="13" s="1"/>
  <c r="AI30" i="13" s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Y29" i="13" s="1"/>
  <c r="BH26" i="1"/>
  <c r="BG26" i="1"/>
  <c r="W29" i="13" s="1"/>
  <c r="BF26" i="1"/>
  <c r="V29" i="13" s="1"/>
  <c r="BE26" i="1"/>
  <c r="U29" i="13" s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9" i="13" s="1"/>
  <c r="AL29" i="13" s="1"/>
  <c r="L26" i="1"/>
  <c r="K26" i="1"/>
  <c r="J29" i="13" s="1"/>
  <c r="AJ29" i="13" s="1"/>
  <c r="J26" i="1"/>
  <c r="I29" i="13" s="1"/>
  <c r="I26" i="1"/>
  <c r="H29" i="13" s="1"/>
  <c r="AH29" i="13" s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AA28" i="13" s="1"/>
  <c r="BJ25" i="1"/>
  <c r="BI25" i="1"/>
  <c r="Y28" i="13" s="1"/>
  <c r="BH25" i="1"/>
  <c r="X28" i="13" s="1"/>
  <c r="BG25" i="1"/>
  <c r="BF25" i="1"/>
  <c r="V28" i="13" s="1"/>
  <c r="BE25" i="1"/>
  <c r="U28" i="13" s="1"/>
  <c r="BD25" i="1"/>
  <c r="T28" i="13" s="1"/>
  <c r="BC25" i="1"/>
  <c r="BB25" i="1"/>
  <c r="BA25" i="1"/>
  <c r="AZ25" i="1"/>
  <c r="P28" i="13" s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8" i="13" s="1"/>
  <c r="AN28" i="13" s="1"/>
  <c r="N25" i="1"/>
  <c r="M25" i="1"/>
  <c r="L25" i="1"/>
  <c r="K28" i="13" s="1"/>
  <c r="AK28" i="13" s="1"/>
  <c r="K25" i="1"/>
  <c r="J25" i="1"/>
  <c r="I28" i="13" s="1"/>
  <c r="AI28" i="13" s="1"/>
  <c r="I25" i="1"/>
  <c r="H28" i="13" s="1"/>
  <c r="AH28" i="13" s="1"/>
  <c r="H25" i="1"/>
  <c r="G28" i="13" s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AA27" i="13" s="1"/>
  <c r="BJ24" i="1"/>
  <c r="Z27" i="13" s="1"/>
  <c r="BI24" i="1"/>
  <c r="BH24" i="1"/>
  <c r="X27" i="13" s="1"/>
  <c r="BG24" i="1"/>
  <c r="W27" i="13" s="1"/>
  <c r="BF24" i="1"/>
  <c r="BE24" i="1"/>
  <c r="U27" i="13" s="1"/>
  <c r="BD24" i="1"/>
  <c r="T27" i="13" s="1"/>
  <c r="BC24" i="1"/>
  <c r="S27" i="13" s="1"/>
  <c r="BB24" i="1"/>
  <c r="BA24" i="1"/>
  <c r="AZ24" i="1"/>
  <c r="P27" i="13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7" i="13" s="1"/>
  <c r="AN27" i="13" s="1"/>
  <c r="N24" i="1"/>
  <c r="M27" i="13" s="1"/>
  <c r="AM27" i="13" s="1"/>
  <c r="M24" i="1"/>
  <c r="L24" i="1"/>
  <c r="K27" i="13" s="1"/>
  <c r="AK27" i="13" s="1"/>
  <c r="K24" i="1"/>
  <c r="J27" i="13" s="1"/>
  <c r="J24" i="1"/>
  <c r="I24" i="1"/>
  <c r="H27" i="13" s="1"/>
  <c r="AH27" i="13" s="1"/>
  <c r="H24" i="1"/>
  <c r="G27" i="13" s="1"/>
  <c r="AG27" i="13" s="1"/>
  <c r="G24" i="1"/>
  <c r="F27" i="13" s="1"/>
  <c r="F24" i="1"/>
  <c r="E24" i="1"/>
  <c r="D24" i="1"/>
  <c r="C27" i="13" s="1"/>
  <c r="AC27" i="13" s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AA26" i="13" s="1"/>
  <c r="BJ23" i="1"/>
  <c r="Z26" i="13" s="1"/>
  <c r="BI23" i="1"/>
  <c r="Y26" i="13" s="1"/>
  <c r="BH23" i="1"/>
  <c r="BG23" i="1"/>
  <c r="W26" i="13" s="1"/>
  <c r="BF23" i="1"/>
  <c r="V26" i="13" s="1"/>
  <c r="BE23" i="1"/>
  <c r="BD23" i="1"/>
  <c r="T26" i="13" s="1"/>
  <c r="BC23" i="1"/>
  <c r="S26" i="13" s="1"/>
  <c r="BB23" i="1"/>
  <c r="R26" i="13" s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6" i="13" s="1"/>
  <c r="AN26" i="13" s="1"/>
  <c r="N23" i="1"/>
  <c r="M26" i="13" s="1"/>
  <c r="AM26" i="13" s="1"/>
  <c r="M23" i="1"/>
  <c r="L26" i="13" s="1"/>
  <c r="AL26" i="13" s="1"/>
  <c r="L23" i="1"/>
  <c r="K23" i="1"/>
  <c r="J26" i="13" s="1"/>
  <c r="AJ26" i="13" s="1"/>
  <c r="J23" i="1"/>
  <c r="I26" i="13" s="1"/>
  <c r="AI26" i="13" s="1"/>
  <c r="I23" i="1"/>
  <c r="H23" i="1"/>
  <c r="G26" i="13" s="1"/>
  <c r="AG26" i="13" s="1"/>
  <c r="G23" i="1"/>
  <c r="F26" i="13" s="1"/>
  <c r="AF26" i="13" s="1"/>
  <c r="F23" i="1"/>
  <c r="E26" i="13" s="1"/>
  <c r="AE26" i="13" s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5" i="13" s="1"/>
  <c r="M22" i="1"/>
  <c r="L25" i="13" s="1"/>
  <c r="L22" i="1"/>
  <c r="K25" i="13" s="1"/>
  <c r="K22" i="1"/>
  <c r="J22" i="1"/>
  <c r="I25" i="13" s="1"/>
  <c r="I22" i="1"/>
  <c r="H25" i="13" s="1"/>
  <c r="H22" i="1"/>
  <c r="G22" i="1"/>
  <c r="F25" i="13" s="1"/>
  <c r="F22" i="1"/>
  <c r="E25" i="13" s="1"/>
  <c r="E22" i="1"/>
  <c r="D25" i="13" s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Q24" i="13" s="1"/>
  <c r="AZ21" i="1"/>
  <c r="P24" i="13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4" i="13" s="1"/>
  <c r="L21" i="1"/>
  <c r="K24" i="13" s="1"/>
  <c r="K21" i="1"/>
  <c r="J24" i="13" s="1"/>
  <c r="J21" i="1"/>
  <c r="I21" i="1"/>
  <c r="H24" i="13" s="1"/>
  <c r="H21" i="1"/>
  <c r="G24" i="13" s="1"/>
  <c r="G21" i="1"/>
  <c r="F21" i="1"/>
  <c r="E24" i="13" s="1"/>
  <c r="E21" i="1"/>
  <c r="D24" i="13" s="1"/>
  <c r="D21" i="1"/>
  <c r="C24" i="13" s="1"/>
  <c r="AC24" i="13" s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V23" i="13" s="1"/>
  <c r="BE20" i="1"/>
  <c r="BD20" i="1"/>
  <c r="BC20" i="1"/>
  <c r="S23" i="13" s="1"/>
  <c r="BB20" i="1"/>
  <c r="BA20" i="1"/>
  <c r="AZ20" i="1"/>
  <c r="P23" i="13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3" i="13" s="1"/>
  <c r="N20" i="1"/>
  <c r="M20" i="1"/>
  <c r="L20" i="1"/>
  <c r="K23" i="13" s="1"/>
  <c r="K20" i="1"/>
  <c r="J23" i="13" s="1"/>
  <c r="J20" i="1"/>
  <c r="I23" i="13" s="1"/>
  <c r="AI23" i="13" s="1"/>
  <c r="I20" i="1"/>
  <c r="H20" i="1"/>
  <c r="G23" i="13" s="1"/>
  <c r="G20" i="1"/>
  <c r="F23" i="13" s="1"/>
  <c r="F20" i="1"/>
  <c r="E20" i="1"/>
  <c r="D23" i="13" s="1"/>
  <c r="D20" i="1"/>
  <c r="C23" i="13" s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AA22" i="13" s="1"/>
  <c r="BJ19" i="1"/>
  <c r="Z22" i="13" s="1"/>
  <c r="BI19" i="1"/>
  <c r="BH19" i="1"/>
  <c r="BG19" i="1"/>
  <c r="W22" i="13" s="1"/>
  <c r="BF19" i="1"/>
  <c r="V22" i="13" s="1"/>
  <c r="BE19" i="1"/>
  <c r="U22" i="13" s="1"/>
  <c r="BD19" i="1"/>
  <c r="BC19" i="1"/>
  <c r="S22" i="13" s="1"/>
  <c r="BB19" i="1"/>
  <c r="R22" i="13" s="1"/>
  <c r="BA19" i="1"/>
  <c r="AZ19" i="1"/>
  <c r="P22" i="13" s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22" i="13" s="1"/>
  <c r="AM22" i="13" s="1"/>
  <c r="M19" i="1"/>
  <c r="L19" i="1"/>
  <c r="K19" i="1"/>
  <c r="J22" i="13" s="1"/>
  <c r="AJ22" i="13" s="1"/>
  <c r="J19" i="1"/>
  <c r="I22" i="13" s="1"/>
  <c r="AI22" i="13" s="1"/>
  <c r="I19" i="1"/>
  <c r="H22" i="13" s="1"/>
  <c r="AH22" i="13" s="1"/>
  <c r="H19" i="1"/>
  <c r="G19" i="1"/>
  <c r="F22" i="13" s="1"/>
  <c r="F19" i="1"/>
  <c r="E22" i="13" s="1"/>
  <c r="AE22" i="13" s="1"/>
  <c r="E19" i="1"/>
  <c r="D19" i="1"/>
  <c r="C22" i="13" s="1"/>
  <c r="AC22" i="13" s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Q21" i="13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U20" i="13" s="1"/>
  <c r="BD17" i="1"/>
  <c r="T20" i="13" s="1"/>
  <c r="BC17" i="1"/>
  <c r="S20" i="13" s="1"/>
  <c r="BB17" i="1"/>
  <c r="BA17" i="1"/>
  <c r="AZ17" i="1"/>
  <c r="P20" i="13" s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AA19" i="13" s="1"/>
  <c r="BJ16" i="1"/>
  <c r="BI16" i="1"/>
  <c r="BH16" i="1"/>
  <c r="BG16" i="1"/>
  <c r="W19" i="13" s="1"/>
  <c r="BF16" i="1"/>
  <c r="BE16" i="1"/>
  <c r="BD16" i="1"/>
  <c r="T19" i="13" s="1"/>
  <c r="BC16" i="1"/>
  <c r="S19" i="13" s="1"/>
  <c r="BB16" i="1"/>
  <c r="R19" i="13" s="1"/>
  <c r="BA16" i="1"/>
  <c r="AZ16" i="1"/>
  <c r="P19" i="13" s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9" i="13" s="1"/>
  <c r="AN19" i="13" s="1"/>
  <c r="N16" i="1"/>
  <c r="M16" i="1"/>
  <c r="L16" i="1"/>
  <c r="K16" i="1"/>
  <c r="J16" i="1"/>
  <c r="I16" i="1"/>
  <c r="H16" i="1"/>
  <c r="G16" i="1"/>
  <c r="F16" i="1"/>
  <c r="E19" i="13" s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AA18" i="13" s="1"/>
  <c r="BJ15" i="1"/>
  <c r="Z18" i="13" s="1"/>
  <c r="BI15" i="1"/>
  <c r="BH15" i="1"/>
  <c r="BG15" i="1"/>
  <c r="BF15" i="1"/>
  <c r="BE15" i="1"/>
  <c r="BD15" i="1"/>
  <c r="BC15" i="1"/>
  <c r="BB15" i="1"/>
  <c r="BA15" i="1"/>
  <c r="Q18" i="13" s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8" i="13" s="1"/>
  <c r="AN18" i="13" s="1"/>
  <c r="N15" i="1"/>
  <c r="M18" i="13" s="1"/>
  <c r="AM18" i="13" s="1"/>
  <c r="M15" i="1"/>
  <c r="L15" i="1"/>
  <c r="K15" i="1"/>
  <c r="J18" i="13" s="1"/>
  <c r="J15" i="1"/>
  <c r="I18" i="13" s="1"/>
  <c r="I15" i="1"/>
  <c r="H15" i="1"/>
  <c r="G15" i="1"/>
  <c r="F18" i="13" s="1"/>
  <c r="F15" i="1"/>
  <c r="E18" i="13" s="1"/>
  <c r="E15" i="1"/>
  <c r="D18" i="13" s="1"/>
  <c r="AD18" i="13" s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AA17" i="13" s="1"/>
  <c r="BJ14" i="1"/>
  <c r="Z17" i="13" s="1"/>
  <c r="BI14" i="1"/>
  <c r="Y17" i="13" s="1"/>
  <c r="BH14" i="1"/>
  <c r="BG14" i="1"/>
  <c r="BF14" i="1"/>
  <c r="BE14" i="1"/>
  <c r="BD14" i="1"/>
  <c r="BC14" i="1"/>
  <c r="BB14" i="1"/>
  <c r="BA14" i="1"/>
  <c r="Q17" i="13" s="1"/>
  <c r="AZ14" i="1"/>
  <c r="P17" i="13" s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7" i="13" s="1"/>
  <c r="M14" i="1"/>
  <c r="L17" i="13" s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Z16" i="13" s="1"/>
  <c r="BI13" i="1"/>
  <c r="Y16" i="13" s="1"/>
  <c r="BH13" i="1"/>
  <c r="X16" i="13" s="1"/>
  <c r="BG13" i="1"/>
  <c r="BF13" i="1"/>
  <c r="BE13" i="1"/>
  <c r="BD13" i="1"/>
  <c r="BC13" i="1"/>
  <c r="BB13" i="1"/>
  <c r="BA13" i="1"/>
  <c r="Q16" i="13" s="1"/>
  <c r="AZ13" i="1"/>
  <c r="P16" i="13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6" i="13" s="1"/>
  <c r="AM16" i="13" s="1"/>
  <c r="M13" i="1"/>
  <c r="L16" i="13" s="1"/>
  <c r="L13" i="1"/>
  <c r="K16" i="13" s="1"/>
  <c r="AK16" i="13" s="1"/>
  <c r="K13" i="1"/>
  <c r="J13" i="1"/>
  <c r="I13" i="1"/>
  <c r="H13" i="1"/>
  <c r="G13" i="1"/>
  <c r="F13" i="1"/>
  <c r="E13" i="1"/>
  <c r="D16" i="13" s="1"/>
  <c r="D13" i="1"/>
  <c r="C16" i="13" s="1"/>
  <c r="AC16" i="13" s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AA15" i="13" s="1"/>
  <c r="BJ12" i="1"/>
  <c r="BI12" i="1"/>
  <c r="Y15" i="13" s="1"/>
  <c r="BH12" i="1"/>
  <c r="X15" i="13" s="1"/>
  <c r="BG12" i="1"/>
  <c r="W15" i="13" s="1"/>
  <c r="BF12" i="1"/>
  <c r="BE12" i="1"/>
  <c r="BD12" i="1"/>
  <c r="T15" i="13" s="1"/>
  <c r="BC12" i="1"/>
  <c r="S15" i="13" s="1"/>
  <c r="BB12" i="1"/>
  <c r="BA12" i="1"/>
  <c r="AZ12" i="1"/>
  <c r="P15" i="13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5" i="13" s="1"/>
  <c r="AN15" i="13" s="1"/>
  <c r="N12" i="1"/>
  <c r="M12" i="1"/>
  <c r="L15" i="13" s="1"/>
  <c r="AL15" i="13" s="1"/>
  <c r="L12" i="1"/>
  <c r="K15" i="13" s="1"/>
  <c r="AK15" i="13" s="1"/>
  <c r="K12" i="1"/>
  <c r="J15" i="13" s="1"/>
  <c r="J12" i="1"/>
  <c r="I12" i="1"/>
  <c r="H12" i="1"/>
  <c r="G12" i="1"/>
  <c r="F15" i="13" s="1"/>
  <c r="AF15" i="13" s="1"/>
  <c r="F12" i="1"/>
  <c r="E12" i="1"/>
  <c r="D12" i="1"/>
  <c r="C15" i="13" s="1"/>
  <c r="AC15" i="13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AA14" i="13" s="1"/>
  <c r="BJ11" i="1"/>
  <c r="Z14" i="13" s="1"/>
  <c r="BI11" i="1"/>
  <c r="BH11" i="1"/>
  <c r="X14" i="13" s="1"/>
  <c r="BG11" i="1"/>
  <c r="W14" i="13" s="1"/>
  <c r="BF11" i="1"/>
  <c r="V14" i="13" s="1"/>
  <c r="BE11" i="1"/>
  <c r="BD11" i="1"/>
  <c r="BC11" i="1"/>
  <c r="BB11" i="1"/>
  <c r="R14" i="13" s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4" i="13" s="1"/>
  <c r="AM14" i="13" s="1"/>
  <c r="M11" i="1"/>
  <c r="L11" i="1"/>
  <c r="K14" i="13" s="1"/>
  <c r="AK14" i="13" s="1"/>
  <c r="K11" i="1"/>
  <c r="J14" i="13" s="1"/>
  <c r="AJ14" i="13" s="1"/>
  <c r="J11" i="1"/>
  <c r="I14" i="13" s="1"/>
  <c r="AI14" i="13" s="1"/>
  <c r="I11" i="1"/>
  <c r="H14" i="13" s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Z13" i="13" s="1"/>
  <c r="BI10" i="1"/>
  <c r="Y13" i="13" s="1"/>
  <c r="BH10" i="1"/>
  <c r="BG10" i="1"/>
  <c r="W13" i="13" s="1"/>
  <c r="BF10" i="1"/>
  <c r="V13" i="13" s="1"/>
  <c r="BE10" i="1"/>
  <c r="U13" i="13" s="1"/>
  <c r="BD10" i="1"/>
  <c r="T13" i="13" s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3" i="13" s="1"/>
  <c r="AL13" i="13" s="1"/>
  <c r="L10" i="1"/>
  <c r="K10" i="1"/>
  <c r="J13" i="13" s="1"/>
  <c r="AJ13" i="13" s="1"/>
  <c r="J10" i="1"/>
  <c r="I13" i="13" s="1"/>
  <c r="AI13" i="13" s="1"/>
  <c r="I10" i="1"/>
  <c r="H13" i="13" s="1"/>
  <c r="H10" i="1"/>
  <c r="G13" i="13" s="1"/>
  <c r="AG13" i="13" s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AA12" i="13" s="1"/>
  <c r="BJ9" i="1"/>
  <c r="BI9" i="1"/>
  <c r="Y12" i="13" s="1"/>
  <c r="BH9" i="1"/>
  <c r="X12" i="13" s="1"/>
  <c r="BG9" i="1"/>
  <c r="BF9" i="1"/>
  <c r="V12" i="13" s="1"/>
  <c r="BE9" i="1"/>
  <c r="U12" i="13" s="1"/>
  <c r="BD9" i="1"/>
  <c r="T12" i="13" s="1"/>
  <c r="BC9" i="1"/>
  <c r="S12" i="13" s="1"/>
  <c r="BB9" i="1"/>
  <c r="BA9" i="1"/>
  <c r="AZ9" i="1"/>
  <c r="P12" i="13" s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12" i="13" s="1"/>
  <c r="N9" i="1"/>
  <c r="M9" i="1"/>
  <c r="L9" i="1"/>
  <c r="K12" i="13" s="1"/>
  <c r="AK12" i="13" s="1"/>
  <c r="K9" i="1"/>
  <c r="J9" i="1"/>
  <c r="I12" i="13" s="1"/>
  <c r="AI12" i="13" s="1"/>
  <c r="I9" i="1"/>
  <c r="H12" i="13" s="1"/>
  <c r="H9" i="1"/>
  <c r="G12" i="13" s="1"/>
  <c r="AG12" i="13" s="1"/>
  <c r="G9" i="1"/>
  <c r="F12" i="13" s="1"/>
  <c r="AF12" i="13" s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AA11" i="13" s="1"/>
  <c r="BJ8" i="1"/>
  <c r="Z11" i="13" s="1"/>
  <c r="BI8" i="1"/>
  <c r="BH8" i="1"/>
  <c r="X11" i="13" s="1"/>
  <c r="BG8" i="1"/>
  <c r="W11" i="13" s="1"/>
  <c r="BF8" i="1"/>
  <c r="BE8" i="1"/>
  <c r="U11" i="13" s="1"/>
  <c r="BD8" i="1"/>
  <c r="T11" i="13" s="1"/>
  <c r="BC8" i="1"/>
  <c r="S11" i="13" s="1"/>
  <c r="BB8" i="1"/>
  <c r="R11" i="13" s="1"/>
  <c r="BA8" i="1"/>
  <c r="AZ8" i="1"/>
  <c r="P11" i="13" s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11" i="13" s="1"/>
  <c r="N8" i="1"/>
  <c r="M11" i="13" s="1"/>
  <c r="AM11" i="13" s="1"/>
  <c r="M8" i="1"/>
  <c r="L8" i="1"/>
  <c r="K11" i="13" s="1"/>
  <c r="AK11" i="13" s="1"/>
  <c r="K8" i="1"/>
  <c r="J11" i="13" s="1"/>
  <c r="AJ11" i="13" s="1"/>
  <c r="J8" i="1"/>
  <c r="I8" i="1"/>
  <c r="H11" i="13" s="1"/>
  <c r="AH11" i="13" s="1"/>
  <c r="H8" i="1"/>
  <c r="G11" i="13" s="1"/>
  <c r="AG11" i="13" s="1"/>
  <c r="G8" i="1"/>
  <c r="F11" i="13" s="1"/>
  <c r="AF11" i="13" s="1"/>
  <c r="F8" i="1"/>
  <c r="E11" i="13" s="1"/>
  <c r="AE11" i="13" s="1"/>
  <c r="E8" i="1"/>
  <c r="D8" i="1"/>
  <c r="C11" i="13" s="1"/>
  <c r="AC11" i="13" s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Q10" i="13" s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10" i="13" s="1"/>
  <c r="N7" i="1"/>
  <c r="M10" i="13" s="1"/>
  <c r="M7" i="1"/>
  <c r="L10" i="13" s="1"/>
  <c r="L7" i="1"/>
  <c r="K7" i="1"/>
  <c r="J10" i="13" s="1"/>
  <c r="J7" i="1"/>
  <c r="I10" i="13" s="1"/>
  <c r="I7" i="1"/>
  <c r="H7" i="1"/>
  <c r="G10" i="13" s="1"/>
  <c r="G7" i="1"/>
  <c r="F10" i="13" s="1"/>
  <c r="F7" i="1"/>
  <c r="E10" i="13" s="1"/>
  <c r="E7" i="1"/>
  <c r="D10" i="13" s="1"/>
  <c r="AD10" i="13" s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Q9" i="13" s="1"/>
  <c r="AZ6" i="1"/>
  <c r="P9" i="13" s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9" i="13" s="1"/>
  <c r="M6" i="1"/>
  <c r="L9" i="13" s="1"/>
  <c r="L6" i="1"/>
  <c r="K9" i="13" s="1"/>
  <c r="K6" i="1"/>
  <c r="J6" i="1"/>
  <c r="I9" i="13" s="1"/>
  <c r="I6" i="1"/>
  <c r="H9" i="13" s="1"/>
  <c r="H6" i="1"/>
  <c r="G6" i="1"/>
  <c r="F9" i="13" s="1"/>
  <c r="F6" i="1"/>
  <c r="E9" i="13" s="1"/>
  <c r="E6" i="1"/>
  <c r="D9" i="13" s="1"/>
  <c r="D6" i="1"/>
  <c r="C9" i="13" s="1"/>
  <c r="AC9" i="13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Q8" i="13" s="1"/>
  <c r="AZ5" i="1"/>
  <c r="P8" i="13" s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8" i="13" s="1"/>
  <c r="L5" i="1"/>
  <c r="K8" i="13" s="1"/>
  <c r="K5" i="1"/>
  <c r="J8" i="13" s="1"/>
  <c r="J5" i="1"/>
  <c r="I5" i="1"/>
  <c r="H8" i="13" s="1"/>
  <c r="H5" i="1"/>
  <c r="G8" i="13" s="1"/>
  <c r="G5" i="1"/>
  <c r="F5" i="1"/>
  <c r="E8" i="13" s="1"/>
  <c r="E5" i="1"/>
  <c r="D8" i="13" s="1"/>
  <c r="D5" i="1"/>
  <c r="C8" i="13" s="1"/>
  <c r="AC8" i="13" s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Q7" i="13" s="1"/>
  <c r="AZ4" i="1"/>
  <c r="P7" i="13" s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7" i="13" s="1"/>
  <c r="N4" i="1"/>
  <c r="M4" i="1"/>
  <c r="L4" i="1"/>
  <c r="K7" i="13" s="1"/>
  <c r="K4" i="1"/>
  <c r="J7" i="13" s="1"/>
  <c r="J4" i="1"/>
  <c r="I7" i="13" s="1"/>
  <c r="I4" i="1"/>
  <c r="H4" i="1"/>
  <c r="G7" i="13" s="1"/>
  <c r="G4" i="1"/>
  <c r="F7" i="13" s="1"/>
  <c r="F4" i="1"/>
  <c r="E4" i="1"/>
  <c r="D7" i="13" s="1"/>
  <c r="AD7" i="13" s="1"/>
  <c r="D4" i="1"/>
  <c r="C7" i="13" s="1"/>
  <c r="AC7" i="13" s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W6" i="13" s="1"/>
  <c r="BF3" i="1"/>
  <c r="V6" i="13" s="1"/>
  <c r="BE3" i="1"/>
  <c r="U6" i="13" s="1"/>
  <c r="BD3" i="1"/>
  <c r="BC3" i="1"/>
  <c r="S6" i="13" s="1"/>
  <c r="BB3" i="1"/>
  <c r="R6" i="13" s="1"/>
  <c r="BA3" i="1"/>
  <c r="AZ3" i="1"/>
  <c r="P6" i="13" s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R9" i="13" l="1"/>
  <c r="AC23" i="13"/>
  <c r="AL48" i="13"/>
  <c r="Q56" i="13"/>
  <c r="AD56" i="13" s="1"/>
  <c r="Q25" i="13"/>
  <c r="AK32" i="13"/>
  <c r="AD8" i="13"/>
  <c r="S9" i="13"/>
  <c r="AF9" i="13" s="1"/>
  <c r="T10" i="13"/>
  <c r="AG10" i="13" s="1"/>
  <c r="N17" i="13"/>
  <c r="AN17" i="13" s="1"/>
  <c r="Q23" i="13"/>
  <c r="AD23" i="13" s="1"/>
  <c r="R24" i="13"/>
  <c r="AE24" i="13" s="1"/>
  <c r="S25" i="13"/>
  <c r="AF25" i="13" s="1"/>
  <c r="K30" i="13"/>
  <c r="AK30" i="13" s="1"/>
  <c r="N33" i="13"/>
  <c r="AN33" i="13" s="1"/>
  <c r="D6" i="13"/>
  <c r="AD6" i="13" s="1"/>
  <c r="Q6" i="13"/>
  <c r="E7" i="13"/>
  <c r="AL17" i="13"/>
  <c r="AN35" i="13"/>
  <c r="AE42" i="13"/>
  <c r="AK31" i="13"/>
  <c r="T8" i="13"/>
  <c r="AG8" i="13" s="1"/>
  <c r="AK44" i="13"/>
  <c r="C52" i="13"/>
  <c r="AC52" i="13" s="1"/>
  <c r="Q53" i="13"/>
  <c r="AD53" i="13" s="1"/>
  <c r="T56" i="13"/>
  <c r="AG56" i="13" s="1"/>
  <c r="R25" i="13"/>
  <c r="AC39" i="13"/>
  <c r="R41" i="13"/>
  <c r="AE41" i="13" s="1"/>
  <c r="AH9" i="13"/>
  <c r="T24" i="13"/>
  <c r="D37" i="13"/>
  <c r="AD37" i="13" s="1"/>
  <c r="AG40" i="13"/>
  <c r="F6" i="13"/>
  <c r="AF6" i="13" s="1"/>
  <c r="T7" i="13"/>
  <c r="AG7" i="13" s="1"/>
  <c r="AH8" i="13"/>
  <c r="U8" i="13"/>
  <c r="V9" i="13"/>
  <c r="AI9" i="13" s="1"/>
  <c r="W10" i="13"/>
  <c r="AJ10" i="13" s="1"/>
  <c r="L12" i="13"/>
  <c r="AL12" i="13" s="1"/>
  <c r="M13" i="13"/>
  <c r="AM13" i="13" s="1"/>
  <c r="Q20" i="13"/>
  <c r="E21" i="13"/>
  <c r="N14" i="13"/>
  <c r="AN14" i="13" s="1"/>
  <c r="C19" i="13"/>
  <c r="AC19" i="13" s="1"/>
  <c r="D20" i="13"/>
  <c r="AD20" i="13" s="1"/>
  <c r="R21" i="13"/>
  <c r="AH14" i="13"/>
  <c r="AG44" i="13"/>
  <c r="AE9" i="13"/>
  <c r="S10" i="13"/>
  <c r="AH12" i="13"/>
  <c r="AD24" i="13"/>
  <c r="AF42" i="13"/>
  <c r="AF23" i="13"/>
  <c r="T40" i="13"/>
  <c r="V7" i="13"/>
  <c r="AM43" i="13"/>
  <c r="C49" i="13"/>
  <c r="AC49" i="13" s="1"/>
  <c r="AD50" i="13"/>
  <c r="Q50" i="13"/>
  <c r="F52" i="13"/>
  <c r="AF52" i="13" s="1"/>
  <c r="T53" i="13"/>
  <c r="AG53" i="13" s="1"/>
  <c r="AJ15" i="13"/>
  <c r="AM34" i="13"/>
  <c r="AM17" i="13"/>
  <c r="AI29" i="13"/>
  <c r="AI45" i="13"/>
  <c r="AJ27" i="13"/>
  <c r="C36" i="13"/>
  <c r="AC36" i="13" s="1"/>
  <c r="AJ8" i="13"/>
  <c r="T21" i="13"/>
  <c r="W24" i="13"/>
  <c r="C33" i="13"/>
  <c r="AC33" i="13" s="1"/>
  <c r="Q34" i="13"/>
  <c r="AD34" i="13" s="1"/>
  <c r="T37" i="13"/>
  <c r="X8" i="13"/>
  <c r="Z10" i="13"/>
  <c r="U21" i="13"/>
  <c r="Y25" i="13"/>
  <c r="D33" i="13"/>
  <c r="Q33" i="13"/>
  <c r="AE34" i="13"/>
  <c r="R34" i="13"/>
  <c r="F35" i="13"/>
  <c r="AF35" i="13" s="1"/>
  <c r="S35" i="13"/>
  <c r="G36" i="13"/>
  <c r="AG36" i="13" s="1"/>
  <c r="T36" i="13"/>
  <c r="H37" i="13"/>
  <c r="AG28" i="13"/>
  <c r="V10" i="13"/>
  <c r="AI10" i="13" s="1"/>
  <c r="U25" i="13"/>
  <c r="AH25" i="13" s="1"/>
  <c r="AF39" i="13"/>
  <c r="F19" i="13"/>
  <c r="AF19" i="13" s="1"/>
  <c r="AA10" i="13"/>
  <c r="E17" i="13"/>
  <c r="AE17" i="13" s="1"/>
  <c r="H20" i="13"/>
  <c r="AH20" i="13" s="1"/>
  <c r="X23" i="13"/>
  <c r="AK23" i="13" s="1"/>
  <c r="Z41" i="13"/>
  <c r="E49" i="13"/>
  <c r="AE49" i="13" s="1"/>
  <c r="AF50" i="13"/>
  <c r="AD9" i="13"/>
  <c r="AF10" i="13"/>
  <c r="Q40" i="13"/>
  <c r="AD40" i="13" s="1"/>
  <c r="C6" i="13"/>
  <c r="AC6" i="13" s="1"/>
  <c r="U9" i="13"/>
  <c r="W8" i="13"/>
  <c r="Y10" i="13"/>
  <c r="AN12" i="13"/>
  <c r="X25" i="13"/>
  <c r="AK8" i="13"/>
  <c r="AL25" i="13"/>
  <c r="I21" i="13"/>
  <c r="AI21" i="13" s="1"/>
  <c r="Y24" i="13"/>
  <c r="AL24" i="13" s="1"/>
  <c r="Z25" i="13"/>
  <c r="AM25" i="13" s="1"/>
  <c r="Q32" i="13"/>
  <c r="AD32" i="13" s="1"/>
  <c r="R33" i="13"/>
  <c r="S34" i="13"/>
  <c r="AF34" i="13" s="1"/>
  <c r="I37" i="13"/>
  <c r="AJ38" i="13"/>
  <c r="S50" i="13"/>
  <c r="H52" i="13"/>
  <c r="AH52" i="13" s="1"/>
  <c r="R8" i="13"/>
  <c r="S7" i="13"/>
  <c r="AF7" i="13" s="1"/>
  <c r="I6" i="13"/>
  <c r="AI6" i="13" s="1"/>
  <c r="AM10" i="13"/>
  <c r="D17" i="13"/>
  <c r="AD17" i="13" s="1"/>
  <c r="J6" i="13"/>
  <c r="AJ6" i="13" s="1"/>
  <c r="AL8" i="13"/>
  <c r="AD16" i="13"/>
  <c r="E33" i="13"/>
  <c r="V37" i="13"/>
  <c r="AN42" i="13"/>
  <c r="AF27" i="13"/>
  <c r="AJ30" i="13"/>
  <c r="AJ46" i="13"/>
  <c r="AI42" i="13"/>
  <c r="H6" i="13"/>
  <c r="AH6" i="13" s="1"/>
  <c r="AI7" i="13"/>
  <c r="AL10" i="13"/>
  <c r="C17" i="13"/>
  <c r="AC17" i="13" s="1"/>
  <c r="G37" i="13"/>
  <c r="AJ40" i="13"/>
  <c r="X41" i="13"/>
  <c r="W7" i="13"/>
  <c r="Y9" i="13"/>
  <c r="AL9" i="13" s="1"/>
  <c r="R18" i="13"/>
  <c r="G20" i="13"/>
  <c r="AG20" i="13" s="1"/>
  <c r="X24" i="13"/>
  <c r="AK24" i="13" s="1"/>
  <c r="X7" i="13"/>
  <c r="AK7" i="13" s="1"/>
  <c r="Y8" i="13"/>
  <c r="R17" i="13"/>
  <c r="G19" i="13"/>
  <c r="AG19" i="13" s="1"/>
  <c r="V21" i="13"/>
  <c r="G35" i="13"/>
  <c r="AG35" i="13" s="1"/>
  <c r="X39" i="13"/>
  <c r="AK39" i="13" s="1"/>
  <c r="Y40" i="13"/>
  <c r="AL40" i="13" s="1"/>
  <c r="AC47" i="13"/>
  <c r="AA7" i="13"/>
  <c r="AN7" i="13" s="1"/>
  <c r="R10" i="13"/>
  <c r="AE10" i="13" s="1"/>
  <c r="AD25" i="13"/>
  <c r="AH45" i="13"/>
  <c r="AE25" i="13"/>
  <c r="AG43" i="13"/>
  <c r="AE8" i="13"/>
  <c r="C20" i="13"/>
  <c r="AC20" i="13" s="1"/>
  <c r="AG24" i="13"/>
  <c r="AJ43" i="13"/>
  <c r="AE19" i="13"/>
  <c r="AJ24" i="13"/>
  <c r="AK25" i="13"/>
  <c r="AK41" i="13"/>
  <c r="AJ7" i="13"/>
  <c r="AN11" i="13"/>
  <c r="AE18" i="13"/>
  <c r="AN10" i="13"/>
  <c r="AF18" i="13"/>
  <c r="S18" i="13"/>
  <c r="H36" i="13"/>
  <c r="AH36" i="13" s="1"/>
  <c r="M6" i="13"/>
  <c r="C12" i="13"/>
  <c r="AC12" i="13" s="1"/>
  <c r="AH13" i="13"/>
  <c r="AL16" i="13"/>
  <c r="E6" i="13"/>
  <c r="AE6" i="13" s="1"/>
  <c r="D21" i="13"/>
  <c r="AD21" i="13" s="1"/>
  <c r="U41" i="13"/>
  <c r="AH41" i="13" s="1"/>
  <c r="X9" i="13"/>
  <c r="AK9" i="13" s="1"/>
  <c r="F20" i="13"/>
  <c r="AF20" i="13" s="1"/>
  <c r="G21" i="13"/>
  <c r="AG21" i="13" s="1"/>
  <c r="F36" i="13"/>
  <c r="AF36" i="13" s="1"/>
  <c r="AH38" i="13"/>
  <c r="AI39" i="13"/>
  <c r="W40" i="13"/>
  <c r="H21" i="13"/>
  <c r="AH21" i="13" s="1"/>
  <c r="W23" i="13"/>
  <c r="AJ23" i="13" s="1"/>
  <c r="Z9" i="13"/>
  <c r="AM9" i="13" s="1"/>
  <c r="AM41" i="13"/>
  <c r="Z6" i="13"/>
  <c r="U14" i="13"/>
  <c r="I15" i="13"/>
  <c r="V15" i="13"/>
  <c r="J16" i="13"/>
  <c r="AJ16" i="13" s="1"/>
  <c r="W16" i="13"/>
  <c r="K17" i="13"/>
  <c r="X17" i="13"/>
  <c r="L18" i="13"/>
  <c r="AL18" i="13" s="1"/>
  <c r="Y18" i="13"/>
  <c r="M19" i="13"/>
  <c r="Z19" i="13"/>
  <c r="N20" i="13"/>
  <c r="AA20" i="13"/>
  <c r="C25" i="13"/>
  <c r="AC25" i="13" s="1"/>
  <c r="P25" i="13"/>
  <c r="D26" i="13"/>
  <c r="AD26" i="13" s="1"/>
  <c r="Q26" i="13"/>
  <c r="E27" i="13"/>
  <c r="R27" i="13"/>
  <c r="F28" i="13"/>
  <c r="AF28" i="13" s="1"/>
  <c r="S28" i="13"/>
  <c r="G29" i="13"/>
  <c r="T29" i="13"/>
  <c r="H30" i="13"/>
  <c r="AH30" i="13" s="1"/>
  <c r="U30" i="13"/>
  <c r="I31" i="13"/>
  <c r="V31" i="13"/>
  <c r="J32" i="13"/>
  <c r="W32" i="13"/>
  <c r="K33" i="13"/>
  <c r="AK33" i="13" s="1"/>
  <c r="X33" i="13"/>
  <c r="L34" i="13"/>
  <c r="AL34" i="13" s="1"/>
  <c r="Y34" i="13"/>
  <c r="M35" i="13"/>
  <c r="Z35" i="13"/>
  <c r="N36" i="13"/>
  <c r="AN36" i="13" s="1"/>
  <c r="AA36" i="13"/>
  <c r="C41" i="13"/>
  <c r="P41" i="13"/>
  <c r="D42" i="13"/>
  <c r="AD42" i="13" s="1"/>
  <c r="Q42" i="13"/>
  <c r="E43" i="13"/>
  <c r="AE43" i="13" s="1"/>
  <c r="R43" i="13"/>
  <c r="F44" i="13"/>
  <c r="S44" i="13"/>
  <c r="G45" i="13"/>
  <c r="AG45" i="13" s="1"/>
  <c r="T45" i="13"/>
  <c r="H46" i="13"/>
  <c r="AH46" i="13" s="1"/>
  <c r="U46" i="13"/>
  <c r="I47" i="13"/>
  <c r="V47" i="13"/>
  <c r="J48" i="13"/>
  <c r="AJ48" i="13" s="1"/>
  <c r="W48" i="13"/>
  <c r="K49" i="13"/>
  <c r="X49" i="13"/>
  <c r="L50" i="13"/>
  <c r="AL50" i="13" s="1"/>
  <c r="Y50" i="13"/>
  <c r="M51" i="13"/>
  <c r="AM51" i="13" s="1"/>
  <c r="Z51" i="13"/>
  <c r="N52" i="13"/>
  <c r="AA52" i="13"/>
  <c r="C57" i="13"/>
  <c r="AC57" i="13" s="1"/>
  <c r="P57" i="13"/>
  <c r="D58" i="13"/>
  <c r="AD58" i="13" s="1"/>
  <c r="Q58" i="13"/>
  <c r="E59" i="13"/>
  <c r="R59" i="13"/>
  <c r="F60" i="13"/>
  <c r="AF60" i="13" s="1"/>
  <c r="S60" i="13"/>
  <c r="G61" i="13"/>
  <c r="T61" i="13"/>
  <c r="H62" i="13"/>
  <c r="AH62" i="13" s="1"/>
  <c r="U62" i="13"/>
  <c r="I63" i="13"/>
  <c r="AI63" i="13" s="1"/>
  <c r="V63" i="13"/>
  <c r="J64" i="13"/>
  <c r="W64" i="13"/>
  <c r="K65" i="13"/>
  <c r="AK65" i="13" s="1"/>
  <c r="X65" i="13"/>
  <c r="L66" i="13"/>
  <c r="AL66" i="13" s="1"/>
  <c r="O79" i="3"/>
  <c r="N68" i="13"/>
  <c r="BK79" i="3"/>
  <c r="AA68" i="13"/>
  <c r="D84" i="3"/>
  <c r="C73" i="13"/>
  <c r="AZ84" i="3"/>
  <c r="P73" i="13"/>
  <c r="E85" i="3"/>
  <c r="D74" i="13"/>
  <c r="AD74" i="13" s="1"/>
  <c r="BA85" i="3"/>
  <c r="Q74" i="13"/>
  <c r="F86" i="3"/>
  <c r="E75" i="13"/>
  <c r="AE75" i="13" s="1"/>
  <c r="BB86" i="3"/>
  <c r="R75" i="13"/>
  <c r="G87" i="3"/>
  <c r="F76" i="13"/>
  <c r="BC87" i="3"/>
  <c r="S76" i="13"/>
  <c r="H88" i="3"/>
  <c r="G77" i="13"/>
  <c r="BD88" i="3"/>
  <c r="T77" i="13"/>
  <c r="I89" i="3"/>
  <c r="H78" i="13"/>
  <c r="AH78" i="13" s="1"/>
  <c r="BE89" i="3"/>
  <c r="U78" i="13"/>
  <c r="J90" i="3"/>
  <c r="I79" i="13"/>
  <c r="AI79" i="13" s="1"/>
  <c r="I80" i="13"/>
  <c r="BF90" i="3"/>
  <c r="V79" i="13"/>
  <c r="V80" i="13"/>
  <c r="V46" i="13"/>
  <c r="AI46" i="13" s="1"/>
  <c r="J47" i="13"/>
  <c r="AJ47" i="13" s="1"/>
  <c r="W47" i="13"/>
  <c r="K48" i="13"/>
  <c r="X48" i="13"/>
  <c r="L49" i="13"/>
  <c r="Y49" i="13"/>
  <c r="M50" i="13"/>
  <c r="AM50" i="13" s="1"/>
  <c r="Z50" i="13"/>
  <c r="N51" i="13"/>
  <c r="AA51" i="13"/>
  <c r="C56" i="13"/>
  <c r="AC56" i="13" s="1"/>
  <c r="P56" i="13"/>
  <c r="D57" i="13"/>
  <c r="AD57" i="13" s="1"/>
  <c r="Q57" i="13"/>
  <c r="E58" i="13"/>
  <c r="R58" i="13"/>
  <c r="F59" i="13"/>
  <c r="AF59" i="13" s="1"/>
  <c r="S59" i="13"/>
  <c r="G60" i="13"/>
  <c r="T60" i="13"/>
  <c r="H61" i="13"/>
  <c r="U61" i="13"/>
  <c r="I62" i="13"/>
  <c r="AI62" i="13" s="1"/>
  <c r="V62" i="13"/>
  <c r="J63" i="13"/>
  <c r="W63" i="13"/>
  <c r="K64" i="13"/>
  <c r="AK64" i="13" s="1"/>
  <c r="X64" i="13"/>
  <c r="L65" i="13"/>
  <c r="AL65" i="13" s="1"/>
  <c r="Y65" i="13"/>
  <c r="M66" i="13"/>
  <c r="Z66" i="13"/>
  <c r="N67" i="13"/>
  <c r="AN67" i="13" s="1"/>
  <c r="AA67" i="13"/>
  <c r="D83" i="3"/>
  <c r="C72" i="13"/>
  <c r="AC72" i="13" s="1"/>
  <c r="AZ83" i="3"/>
  <c r="P72" i="13"/>
  <c r="E84" i="3"/>
  <c r="D73" i="13"/>
  <c r="BA84" i="3"/>
  <c r="Q73" i="13"/>
  <c r="F85" i="3"/>
  <c r="E74" i="13"/>
  <c r="AE74" i="13" s="1"/>
  <c r="BB85" i="3"/>
  <c r="R74" i="13"/>
  <c r="G86" i="3"/>
  <c r="F75" i="13"/>
  <c r="AF75" i="13" s="1"/>
  <c r="BC86" i="3"/>
  <c r="S75" i="13"/>
  <c r="H87" i="3"/>
  <c r="G76" i="13"/>
  <c r="AG76" i="13" s="1"/>
  <c r="BD87" i="3"/>
  <c r="T76" i="13"/>
  <c r="I88" i="3"/>
  <c r="H77" i="13"/>
  <c r="BE88" i="3"/>
  <c r="U77" i="13"/>
  <c r="J89" i="3"/>
  <c r="I78" i="13"/>
  <c r="AI78" i="13" s="1"/>
  <c r="BF89" i="3"/>
  <c r="V78" i="13"/>
  <c r="K90" i="3"/>
  <c r="J79" i="13"/>
  <c r="AJ79" i="13" s="1"/>
  <c r="J80" i="13"/>
  <c r="AJ80" i="13" s="1"/>
  <c r="BG90" i="3"/>
  <c r="W79" i="13"/>
  <c r="W80" i="13"/>
  <c r="D82" i="3"/>
  <c r="C71" i="13"/>
  <c r="AZ82" i="3"/>
  <c r="P71" i="13"/>
  <c r="E83" i="3"/>
  <c r="D72" i="13"/>
  <c r="BA83" i="3"/>
  <c r="Q72" i="13"/>
  <c r="F84" i="3"/>
  <c r="E73" i="13"/>
  <c r="BB84" i="3"/>
  <c r="R73" i="13"/>
  <c r="G85" i="3"/>
  <c r="F74" i="13"/>
  <c r="BC85" i="3"/>
  <c r="S74" i="13"/>
  <c r="H86" i="3"/>
  <c r="G75" i="13"/>
  <c r="AG75" i="13" s="1"/>
  <c r="BD86" i="3"/>
  <c r="T75" i="13"/>
  <c r="I87" i="3"/>
  <c r="H76" i="13"/>
  <c r="BE87" i="3"/>
  <c r="U76" i="13"/>
  <c r="J88" i="3"/>
  <c r="I77" i="13"/>
  <c r="BF88" i="3"/>
  <c r="V77" i="13"/>
  <c r="K89" i="3"/>
  <c r="J78" i="13"/>
  <c r="BG89" i="3"/>
  <c r="W78" i="13"/>
  <c r="L90" i="3"/>
  <c r="K79" i="13"/>
  <c r="K80" i="13"/>
  <c r="AK80" i="13" s="1"/>
  <c r="BH90" i="3"/>
  <c r="X79" i="13"/>
  <c r="X80" i="13"/>
  <c r="Q39" i="13"/>
  <c r="AD39" i="13" s="1"/>
  <c r="R40" i="13"/>
  <c r="AE40" i="13" s="1"/>
  <c r="S41" i="13"/>
  <c r="AF41" i="13" s="1"/>
  <c r="I44" i="13"/>
  <c r="AI44" i="13" s="1"/>
  <c r="J45" i="13"/>
  <c r="AJ45" i="13" s="1"/>
  <c r="W45" i="13"/>
  <c r="K46" i="13"/>
  <c r="AK46" i="13" s="1"/>
  <c r="AM48" i="13"/>
  <c r="Z48" i="13"/>
  <c r="N49" i="13"/>
  <c r="AA49" i="13"/>
  <c r="Q55" i="13"/>
  <c r="AD55" i="13" s="1"/>
  <c r="R56" i="13"/>
  <c r="AE56" i="13" s="1"/>
  <c r="F57" i="13"/>
  <c r="S57" i="13"/>
  <c r="T58" i="13"/>
  <c r="AG58" i="13" s="1"/>
  <c r="I60" i="13"/>
  <c r="AI60" i="13" s="1"/>
  <c r="J61" i="13"/>
  <c r="AJ61" i="13" s="1"/>
  <c r="W61" i="13"/>
  <c r="Z64" i="13"/>
  <c r="AM64" i="13" s="1"/>
  <c r="AA65" i="13"/>
  <c r="AN65" i="13" s="1"/>
  <c r="D81" i="3"/>
  <c r="C70" i="13"/>
  <c r="AZ81" i="3"/>
  <c r="P70" i="13"/>
  <c r="E82" i="3"/>
  <c r="D71" i="13"/>
  <c r="AD71" i="13" s="1"/>
  <c r="BA82" i="3"/>
  <c r="Q71" i="13"/>
  <c r="F83" i="3"/>
  <c r="E72" i="13"/>
  <c r="AE72" i="13" s="1"/>
  <c r="BB83" i="3"/>
  <c r="R72" i="13"/>
  <c r="G84" i="3"/>
  <c r="F73" i="13"/>
  <c r="AF73" i="13" s="1"/>
  <c r="BC84" i="3"/>
  <c r="S73" i="13"/>
  <c r="H85" i="3"/>
  <c r="G74" i="13"/>
  <c r="BD85" i="3"/>
  <c r="T74" i="13"/>
  <c r="I86" i="3"/>
  <c r="H75" i="13"/>
  <c r="AH75" i="13" s="1"/>
  <c r="BE86" i="3"/>
  <c r="U75" i="13"/>
  <c r="J87" i="3"/>
  <c r="I76" i="13"/>
  <c r="AI76" i="13" s="1"/>
  <c r="BF87" i="3"/>
  <c r="V76" i="13"/>
  <c r="K88" i="3"/>
  <c r="J77" i="13"/>
  <c r="AJ77" i="13" s="1"/>
  <c r="BG88" i="3"/>
  <c r="W77" i="13"/>
  <c r="L89" i="3"/>
  <c r="K78" i="13"/>
  <c r="BH89" i="3"/>
  <c r="X78" i="13"/>
  <c r="M90" i="3"/>
  <c r="L79" i="13"/>
  <c r="L80" i="13"/>
  <c r="BI90" i="3"/>
  <c r="Y79" i="13"/>
  <c r="Y80" i="13"/>
  <c r="R7" i="13"/>
  <c r="F8" i="13"/>
  <c r="S8" i="13"/>
  <c r="G9" i="13"/>
  <c r="AG9" i="13" s="1"/>
  <c r="T9" i="13"/>
  <c r="H10" i="13"/>
  <c r="U10" i="13"/>
  <c r="I11" i="13"/>
  <c r="V11" i="13"/>
  <c r="J12" i="13"/>
  <c r="W12" i="13"/>
  <c r="K13" i="13"/>
  <c r="X13" i="13"/>
  <c r="L14" i="13"/>
  <c r="Y14" i="13"/>
  <c r="M15" i="13"/>
  <c r="Z15" i="13"/>
  <c r="N16" i="13"/>
  <c r="AA16" i="13"/>
  <c r="C21" i="13"/>
  <c r="AC21" i="13" s="1"/>
  <c r="P21" i="13"/>
  <c r="D22" i="13"/>
  <c r="Q22" i="13"/>
  <c r="E23" i="13"/>
  <c r="R23" i="13"/>
  <c r="F24" i="13"/>
  <c r="S24" i="13"/>
  <c r="G25" i="13"/>
  <c r="T25" i="13"/>
  <c r="H26" i="13"/>
  <c r="U26" i="13"/>
  <c r="I27" i="13"/>
  <c r="V27" i="13"/>
  <c r="J28" i="13"/>
  <c r="W28" i="13"/>
  <c r="K29" i="13"/>
  <c r="AK29" i="13" s="1"/>
  <c r="X29" i="13"/>
  <c r="L30" i="13"/>
  <c r="Y30" i="13"/>
  <c r="M31" i="13"/>
  <c r="Z31" i="13"/>
  <c r="N32" i="13"/>
  <c r="AA32" i="13"/>
  <c r="C37" i="13"/>
  <c r="P37" i="13"/>
  <c r="D38" i="13"/>
  <c r="Q38" i="13"/>
  <c r="E39" i="13"/>
  <c r="R39" i="13"/>
  <c r="F40" i="13"/>
  <c r="S40" i="13"/>
  <c r="G41" i="13"/>
  <c r="AG41" i="13" s="1"/>
  <c r="T41" i="13"/>
  <c r="H42" i="13"/>
  <c r="U42" i="13"/>
  <c r="I43" i="13"/>
  <c r="V43" i="13"/>
  <c r="J44" i="13"/>
  <c r="W44" i="13"/>
  <c r="K45" i="13"/>
  <c r="X45" i="13"/>
  <c r="L46" i="13"/>
  <c r="Y46" i="13"/>
  <c r="M47" i="13"/>
  <c r="Z47" i="13"/>
  <c r="N48" i="13"/>
  <c r="AA48" i="13"/>
  <c r="C53" i="13"/>
  <c r="AC53" i="13" s="1"/>
  <c r="P53" i="13"/>
  <c r="D54" i="13"/>
  <c r="Q54" i="13"/>
  <c r="E55" i="13"/>
  <c r="R55" i="13"/>
  <c r="F56" i="13"/>
  <c r="S56" i="13"/>
  <c r="G57" i="13"/>
  <c r="T57" i="13"/>
  <c r="H58" i="13"/>
  <c r="U58" i="13"/>
  <c r="I59" i="13"/>
  <c r="V59" i="13"/>
  <c r="J60" i="13"/>
  <c r="W60" i="13"/>
  <c r="K61" i="13"/>
  <c r="AK61" i="13" s="1"/>
  <c r="X61" i="13"/>
  <c r="L62" i="13"/>
  <c r="Y62" i="13"/>
  <c r="M63" i="13"/>
  <c r="Z63" i="13"/>
  <c r="AA64" i="13"/>
  <c r="AN64" i="13" s="1"/>
  <c r="D80" i="3"/>
  <c r="C69" i="13"/>
  <c r="AZ80" i="3"/>
  <c r="P69" i="13"/>
  <c r="E81" i="3"/>
  <c r="D70" i="13"/>
  <c r="AD70" i="13" s="1"/>
  <c r="BA81" i="3"/>
  <c r="Q70" i="13"/>
  <c r="F82" i="3"/>
  <c r="E71" i="13"/>
  <c r="BB82" i="3"/>
  <c r="R71" i="13"/>
  <c r="G83" i="3"/>
  <c r="F72" i="13"/>
  <c r="BC83" i="3"/>
  <c r="S72" i="13"/>
  <c r="H84" i="3"/>
  <c r="G73" i="13"/>
  <c r="BD84" i="3"/>
  <c r="T73" i="13"/>
  <c r="I85" i="3"/>
  <c r="H74" i="13"/>
  <c r="AH74" i="13" s="1"/>
  <c r="BE85" i="3"/>
  <c r="U74" i="13"/>
  <c r="J86" i="3"/>
  <c r="I75" i="13"/>
  <c r="BF86" i="3"/>
  <c r="V75" i="13"/>
  <c r="K87" i="3"/>
  <c r="J76" i="13"/>
  <c r="BG87" i="3"/>
  <c r="W76" i="13"/>
  <c r="L88" i="3"/>
  <c r="K77" i="13"/>
  <c r="BH88" i="3"/>
  <c r="X77" i="13"/>
  <c r="M89" i="3"/>
  <c r="L78" i="13"/>
  <c r="AL78" i="13" s="1"/>
  <c r="BI89" i="3"/>
  <c r="Y78" i="13"/>
  <c r="N90" i="3"/>
  <c r="M79" i="13"/>
  <c r="AM79" i="13" s="1"/>
  <c r="M80" i="13"/>
  <c r="AM80" i="13" s="1"/>
  <c r="BJ90" i="3"/>
  <c r="Z79" i="13"/>
  <c r="Z80" i="13"/>
  <c r="M62" i="13"/>
  <c r="Z62" i="13"/>
  <c r="N63" i="13"/>
  <c r="AA63" i="13"/>
  <c r="D79" i="3"/>
  <c r="C68" i="13"/>
  <c r="AZ79" i="3"/>
  <c r="P68" i="13"/>
  <c r="E80" i="3"/>
  <c r="D69" i="13"/>
  <c r="AD69" i="13" s="1"/>
  <c r="BA80" i="3"/>
  <c r="Q69" i="13"/>
  <c r="F81" i="3"/>
  <c r="E70" i="13"/>
  <c r="AE70" i="13" s="1"/>
  <c r="BB81" i="3"/>
  <c r="R70" i="13"/>
  <c r="G82" i="3"/>
  <c r="F71" i="13"/>
  <c r="BC82" i="3"/>
  <c r="S71" i="13"/>
  <c r="H83" i="3"/>
  <c r="G72" i="13"/>
  <c r="BD83" i="3"/>
  <c r="T72" i="13"/>
  <c r="I84" i="3"/>
  <c r="H73" i="13"/>
  <c r="AH73" i="13" s="1"/>
  <c r="BE84" i="3"/>
  <c r="U73" i="13"/>
  <c r="J85" i="3"/>
  <c r="I74" i="13"/>
  <c r="AI74" i="13" s="1"/>
  <c r="BF85" i="3"/>
  <c r="V74" i="13"/>
  <c r="K86" i="3"/>
  <c r="J75" i="13"/>
  <c r="AJ75" i="13" s="1"/>
  <c r="BG86" i="3"/>
  <c r="W75" i="13"/>
  <c r="L87" i="3"/>
  <c r="K76" i="13"/>
  <c r="BH87" i="3"/>
  <c r="X76" i="13"/>
  <c r="M88" i="3"/>
  <c r="L77" i="13"/>
  <c r="AL77" i="13" s="1"/>
  <c r="BI88" i="3"/>
  <c r="Y77" i="13"/>
  <c r="N89" i="3"/>
  <c r="M78" i="13"/>
  <c r="AM78" i="13" s="1"/>
  <c r="BJ89" i="3"/>
  <c r="Z78" i="13"/>
  <c r="O90" i="3"/>
  <c r="N79" i="13"/>
  <c r="AN79" i="13" s="1"/>
  <c r="N80" i="13"/>
  <c r="BK90" i="3"/>
  <c r="AA79" i="13"/>
  <c r="AA80" i="13"/>
  <c r="AF22" i="13"/>
  <c r="AG23" i="13"/>
  <c r="V25" i="13"/>
  <c r="AI25" i="13" s="1"/>
  <c r="L28" i="13"/>
  <c r="AL28" i="13" s="1"/>
  <c r="M29" i="13"/>
  <c r="Z29" i="13"/>
  <c r="N30" i="13"/>
  <c r="AN30" i="13" s="1"/>
  <c r="C35" i="13"/>
  <c r="AC35" i="13" s="1"/>
  <c r="P35" i="13"/>
  <c r="D36" i="13"/>
  <c r="AD36" i="13" s="1"/>
  <c r="Q36" i="13"/>
  <c r="E37" i="13"/>
  <c r="AE37" i="13" s="1"/>
  <c r="R37" i="13"/>
  <c r="F38" i="13"/>
  <c r="S38" i="13"/>
  <c r="G39" i="13"/>
  <c r="AG39" i="13" s="1"/>
  <c r="T39" i="13"/>
  <c r="H40" i="13"/>
  <c r="U40" i="13"/>
  <c r="I41" i="13"/>
  <c r="V41" i="13"/>
  <c r="J42" i="13"/>
  <c r="AJ42" i="13" s="1"/>
  <c r="W42" i="13"/>
  <c r="K43" i="13"/>
  <c r="AK43" i="13" s="1"/>
  <c r="X43" i="13"/>
  <c r="L44" i="13"/>
  <c r="AL44" i="13" s="1"/>
  <c r="Y44" i="13"/>
  <c r="M45" i="13"/>
  <c r="AM45" i="13" s="1"/>
  <c r="Z45" i="13"/>
  <c r="N46" i="13"/>
  <c r="AA46" i="13"/>
  <c r="C51" i="13"/>
  <c r="AC51" i="13" s="1"/>
  <c r="P51" i="13"/>
  <c r="D52" i="13"/>
  <c r="Q52" i="13"/>
  <c r="E53" i="13"/>
  <c r="R53" i="13"/>
  <c r="F54" i="13"/>
  <c r="AF54" i="13" s="1"/>
  <c r="S54" i="13"/>
  <c r="G55" i="13"/>
  <c r="AG55" i="13" s="1"/>
  <c r="T55" i="13"/>
  <c r="H56" i="13"/>
  <c r="AH56" i="13" s="1"/>
  <c r="U56" i="13"/>
  <c r="I57" i="13"/>
  <c r="AI57" i="13" s="1"/>
  <c r="V57" i="13"/>
  <c r="J58" i="13"/>
  <c r="W58" i="13"/>
  <c r="K59" i="13"/>
  <c r="AK59" i="13" s="1"/>
  <c r="X59" i="13"/>
  <c r="L60" i="13"/>
  <c r="Y60" i="13"/>
  <c r="M61" i="13"/>
  <c r="Z61" i="13"/>
  <c r="N62" i="13"/>
  <c r="AN62" i="13" s="1"/>
  <c r="AA62" i="13"/>
  <c r="C67" i="13"/>
  <c r="AC67" i="13" s="1"/>
  <c r="P67" i="13"/>
  <c r="E79" i="3"/>
  <c r="D68" i="13"/>
  <c r="AD68" i="13" s="1"/>
  <c r="BA79" i="3"/>
  <c r="Q68" i="13"/>
  <c r="F80" i="3"/>
  <c r="E69" i="13"/>
  <c r="AE69" i="13" s="1"/>
  <c r="BB80" i="3"/>
  <c r="R69" i="13"/>
  <c r="G81" i="3"/>
  <c r="F70" i="13"/>
  <c r="AF70" i="13" s="1"/>
  <c r="BC81" i="3"/>
  <c r="S70" i="13"/>
  <c r="H82" i="3"/>
  <c r="G71" i="13"/>
  <c r="AG71" i="13" s="1"/>
  <c r="BD82" i="3"/>
  <c r="T71" i="13"/>
  <c r="I83" i="3"/>
  <c r="H72" i="13"/>
  <c r="AH72" i="13" s="1"/>
  <c r="BE83" i="3"/>
  <c r="U72" i="13"/>
  <c r="J84" i="3"/>
  <c r="I73" i="13"/>
  <c r="AI73" i="13" s="1"/>
  <c r="BF84" i="3"/>
  <c r="V73" i="13"/>
  <c r="K85" i="3"/>
  <c r="J74" i="13"/>
  <c r="AJ74" i="13" s="1"/>
  <c r="BG85" i="3"/>
  <c r="W74" i="13"/>
  <c r="L86" i="3"/>
  <c r="K75" i="13"/>
  <c r="AK75" i="13" s="1"/>
  <c r="BH86" i="3"/>
  <c r="X75" i="13"/>
  <c r="M87" i="3"/>
  <c r="L76" i="13"/>
  <c r="AL76" i="13" s="1"/>
  <c r="BI87" i="3"/>
  <c r="Y76" i="13"/>
  <c r="N88" i="3"/>
  <c r="M77" i="13"/>
  <c r="AM77" i="13" s="1"/>
  <c r="BJ88" i="3"/>
  <c r="Z77" i="13"/>
  <c r="O89" i="3"/>
  <c r="N78" i="13"/>
  <c r="AN78" i="13" s="1"/>
  <c r="BK89" i="3"/>
  <c r="AA78" i="13"/>
  <c r="T23" i="13"/>
  <c r="U24" i="13"/>
  <c r="AH24" i="13" s="1"/>
  <c r="G6" i="13"/>
  <c r="AG6" i="13" s="1"/>
  <c r="T6" i="13"/>
  <c r="H7" i="13"/>
  <c r="AH7" i="13" s="1"/>
  <c r="U7" i="13"/>
  <c r="I8" i="13"/>
  <c r="AI8" i="13" s="1"/>
  <c r="V8" i="13"/>
  <c r="J9" i="13"/>
  <c r="W9" i="13"/>
  <c r="K10" i="13"/>
  <c r="AK10" i="13" s="1"/>
  <c r="X10" i="13"/>
  <c r="L11" i="13"/>
  <c r="Y11" i="13"/>
  <c r="M12" i="13"/>
  <c r="Z12" i="13"/>
  <c r="N13" i="13"/>
  <c r="AN13" i="13" s="1"/>
  <c r="AA13" i="13"/>
  <c r="C18" i="13"/>
  <c r="AC18" i="13" s="1"/>
  <c r="P18" i="13"/>
  <c r="D19" i="13"/>
  <c r="AD19" i="13" s="1"/>
  <c r="Q19" i="13"/>
  <c r="E20" i="13"/>
  <c r="AE20" i="13" s="1"/>
  <c r="R20" i="13"/>
  <c r="F21" i="13"/>
  <c r="S21" i="13"/>
  <c r="G22" i="13"/>
  <c r="AG22" i="13" s="1"/>
  <c r="T22" i="13"/>
  <c r="H23" i="13"/>
  <c r="U23" i="13"/>
  <c r="I24" i="13"/>
  <c r="V24" i="13"/>
  <c r="J25" i="13"/>
  <c r="AJ25" i="13" s="1"/>
  <c r="W25" i="13"/>
  <c r="K26" i="13"/>
  <c r="AK26" i="13" s="1"/>
  <c r="X26" i="13"/>
  <c r="L27" i="13"/>
  <c r="AL27" i="13" s="1"/>
  <c r="Y27" i="13"/>
  <c r="M28" i="13"/>
  <c r="AM28" i="13" s="1"/>
  <c r="Z28" i="13"/>
  <c r="N29" i="13"/>
  <c r="AA29" i="13"/>
  <c r="C34" i="13"/>
  <c r="AC34" i="13" s="1"/>
  <c r="P34" i="13"/>
  <c r="D35" i="13"/>
  <c r="Q35" i="13"/>
  <c r="E36" i="13"/>
  <c r="R36" i="13"/>
  <c r="F37" i="13"/>
  <c r="AF37" i="13" s="1"/>
  <c r="S37" i="13"/>
  <c r="G38" i="13"/>
  <c r="AG38" i="13" s="1"/>
  <c r="T38" i="13"/>
  <c r="H39" i="13"/>
  <c r="AH39" i="13" s="1"/>
  <c r="U39" i="13"/>
  <c r="I40" i="13"/>
  <c r="AI40" i="13" s="1"/>
  <c r="V40" i="13"/>
  <c r="J41" i="13"/>
  <c r="W41" i="13"/>
  <c r="K42" i="13"/>
  <c r="AK42" i="13" s="1"/>
  <c r="X42" i="13"/>
  <c r="L43" i="13"/>
  <c r="Y43" i="13"/>
  <c r="M44" i="13"/>
  <c r="Z44" i="13"/>
  <c r="N45" i="13"/>
  <c r="AN45" i="13" s="1"/>
  <c r="AA45" i="13"/>
  <c r="C50" i="13"/>
  <c r="AC50" i="13" s="1"/>
  <c r="P50" i="13"/>
  <c r="D51" i="13"/>
  <c r="AD51" i="13" s="1"/>
  <c r="Q51" i="13"/>
  <c r="E52" i="13"/>
  <c r="AE52" i="13" s="1"/>
  <c r="R52" i="13"/>
  <c r="F53" i="13"/>
  <c r="S53" i="13"/>
  <c r="G54" i="13"/>
  <c r="AG54" i="13" s="1"/>
  <c r="T54" i="13"/>
  <c r="H55" i="13"/>
  <c r="U55" i="13"/>
  <c r="I56" i="13"/>
  <c r="V56" i="13"/>
  <c r="J57" i="13"/>
  <c r="AJ57" i="13" s="1"/>
  <c r="W57" i="13"/>
  <c r="K58" i="13"/>
  <c r="AK58" i="13" s="1"/>
  <c r="X58" i="13"/>
  <c r="L59" i="13"/>
  <c r="AL59" i="13" s="1"/>
  <c r="Y59" i="13"/>
  <c r="M60" i="13"/>
  <c r="AM60" i="13" s="1"/>
  <c r="Z60" i="13"/>
  <c r="N61" i="13"/>
  <c r="AA61" i="13"/>
  <c r="D67" i="13"/>
  <c r="AD67" i="13" s="1"/>
  <c r="Q67" i="13"/>
  <c r="F79" i="3"/>
  <c r="E68" i="13"/>
  <c r="AE68" i="13" s="1"/>
  <c r="BB79" i="3"/>
  <c r="R68" i="13"/>
  <c r="G80" i="3"/>
  <c r="F69" i="13"/>
  <c r="AF69" i="13" s="1"/>
  <c r="BC80" i="3"/>
  <c r="S69" i="13"/>
  <c r="H81" i="3"/>
  <c r="G70" i="13"/>
  <c r="AG70" i="13" s="1"/>
  <c r="BD81" i="3"/>
  <c r="T70" i="13"/>
  <c r="I82" i="3"/>
  <c r="H71" i="13"/>
  <c r="AH71" i="13" s="1"/>
  <c r="BE82" i="3"/>
  <c r="U71" i="13"/>
  <c r="J83" i="3"/>
  <c r="I72" i="13"/>
  <c r="AI72" i="13" s="1"/>
  <c r="BF83" i="3"/>
  <c r="V72" i="13"/>
  <c r="K84" i="3"/>
  <c r="J73" i="13"/>
  <c r="AJ73" i="13" s="1"/>
  <c r="BG84" i="3"/>
  <c r="W73" i="13"/>
  <c r="L85" i="3"/>
  <c r="K74" i="13"/>
  <c r="AK74" i="13" s="1"/>
  <c r="BH85" i="3"/>
  <c r="X74" i="13"/>
  <c r="M86" i="3"/>
  <c r="L75" i="13"/>
  <c r="AL75" i="13" s="1"/>
  <c r="BI86" i="3"/>
  <c r="Y75" i="13"/>
  <c r="N87" i="3"/>
  <c r="M76" i="13"/>
  <c r="AM76" i="13" s="1"/>
  <c r="BJ87" i="3"/>
  <c r="Z76" i="13"/>
  <c r="O88" i="3"/>
  <c r="N77" i="13"/>
  <c r="AN77" i="13" s="1"/>
  <c r="BK88" i="3"/>
  <c r="AA77" i="13"/>
  <c r="AJ56" i="13"/>
  <c r="W56" i="13"/>
  <c r="C65" i="13"/>
  <c r="AC65" i="13" s="1"/>
  <c r="P65" i="13"/>
  <c r="D66" i="13"/>
  <c r="Q66" i="13"/>
  <c r="E67" i="13"/>
  <c r="AE67" i="13" s="1"/>
  <c r="R67" i="13"/>
  <c r="G79" i="3"/>
  <c r="F68" i="13"/>
  <c r="AF68" i="13" s="1"/>
  <c r="BC79" i="3"/>
  <c r="S68" i="13"/>
  <c r="H80" i="3"/>
  <c r="G69" i="13"/>
  <c r="AG69" i="13" s="1"/>
  <c r="BD80" i="3"/>
  <c r="T69" i="13"/>
  <c r="I81" i="3"/>
  <c r="H70" i="13"/>
  <c r="AH70" i="13" s="1"/>
  <c r="BE81" i="3"/>
  <c r="U70" i="13"/>
  <c r="J82" i="3"/>
  <c r="I71" i="13"/>
  <c r="AI71" i="13" s="1"/>
  <c r="BF82" i="3"/>
  <c r="V71" i="13"/>
  <c r="K83" i="3"/>
  <c r="J72" i="13"/>
  <c r="AJ72" i="13" s="1"/>
  <c r="BG83" i="3"/>
  <c r="W72" i="13"/>
  <c r="L84" i="3"/>
  <c r="K73" i="13"/>
  <c r="AK73" i="13" s="1"/>
  <c r="BH84" i="3"/>
  <c r="X73" i="13"/>
  <c r="M85" i="3"/>
  <c r="L74" i="13"/>
  <c r="AL74" i="13" s="1"/>
  <c r="BI85" i="3"/>
  <c r="Y74" i="13"/>
  <c r="N86" i="3"/>
  <c r="M75" i="13"/>
  <c r="AM75" i="13" s="1"/>
  <c r="BJ86" i="3"/>
  <c r="Z75" i="13"/>
  <c r="O87" i="3"/>
  <c r="N76" i="13"/>
  <c r="AN76" i="13" s="1"/>
  <c r="BK87" i="3"/>
  <c r="AA76" i="13"/>
  <c r="U37" i="13"/>
  <c r="I38" i="13"/>
  <c r="V38" i="13"/>
  <c r="J39" i="13"/>
  <c r="W39" i="13"/>
  <c r="K40" i="13"/>
  <c r="X40" i="13"/>
  <c r="L41" i="13"/>
  <c r="Y41" i="13"/>
  <c r="M42" i="13"/>
  <c r="Z42" i="13"/>
  <c r="N43" i="13"/>
  <c r="AA43" i="13"/>
  <c r="C48" i="13"/>
  <c r="AC48" i="13" s="1"/>
  <c r="P48" i="13"/>
  <c r="D49" i="13"/>
  <c r="Q49" i="13"/>
  <c r="E50" i="13"/>
  <c r="R50" i="13"/>
  <c r="F51" i="13"/>
  <c r="S51" i="13"/>
  <c r="G52" i="13"/>
  <c r="T52" i="13"/>
  <c r="H53" i="13"/>
  <c r="U53" i="13"/>
  <c r="I54" i="13"/>
  <c r="V54" i="13"/>
  <c r="J55" i="13"/>
  <c r="W55" i="13"/>
  <c r="K56" i="13"/>
  <c r="AK56" i="13" s="1"/>
  <c r="X56" i="13"/>
  <c r="L57" i="13"/>
  <c r="Y57" i="13"/>
  <c r="M58" i="13"/>
  <c r="Z58" i="13"/>
  <c r="N59" i="13"/>
  <c r="AA59" i="13"/>
  <c r="C64" i="13"/>
  <c r="P64" i="13"/>
  <c r="D65" i="13"/>
  <c r="Q65" i="13"/>
  <c r="E66" i="13"/>
  <c r="R66" i="13"/>
  <c r="F67" i="13"/>
  <c r="S67" i="13"/>
  <c r="H79" i="3"/>
  <c r="G68" i="13"/>
  <c r="BD79" i="3"/>
  <c r="T68" i="13"/>
  <c r="I80" i="3"/>
  <c r="H69" i="13"/>
  <c r="BE80" i="3"/>
  <c r="U69" i="13"/>
  <c r="J81" i="3"/>
  <c r="I70" i="13"/>
  <c r="BF81" i="3"/>
  <c r="V70" i="13"/>
  <c r="K82" i="3"/>
  <c r="J71" i="13"/>
  <c r="AJ71" i="13" s="1"/>
  <c r="BG82" i="3"/>
  <c r="W71" i="13"/>
  <c r="L83" i="3"/>
  <c r="K72" i="13"/>
  <c r="BH83" i="3"/>
  <c r="X72" i="13"/>
  <c r="M84" i="3"/>
  <c r="L73" i="13"/>
  <c r="BI84" i="3"/>
  <c r="Y73" i="13"/>
  <c r="N85" i="3"/>
  <c r="M74" i="13"/>
  <c r="BJ85" i="3"/>
  <c r="Z74" i="13"/>
  <c r="O86" i="3"/>
  <c r="N75" i="13"/>
  <c r="AN75" i="13" s="1"/>
  <c r="BK86" i="3"/>
  <c r="AA75" i="13"/>
  <c r="Y56" i="13"/>
  <c r="AL56" i="13" s="1"/>
  <c r="AN58" i="13"/>
  <c r="AC63" i="13"/>
  <c r="Q64" i="13"/>
  <c r="I79" i="3"/>
  <c r="H68" i="13"/>
  <c r="BE79" i="3"/>
  <c r="U68" i="13"/>
  <c r="J80" i="3"/>
  <c r="I69" i="13"/>
  <c r="BF80" i="3"/>
  <c r="V69" i="13"/>
  <c r="K81" i="3"/>
  <c r="J70" i="13"/>
  <c r="AJ70" i="13" s="1"/>
  <c r="BG81" i="3"/>
  <c r="W70" i="13"/>
  <c r="L82" i="3"/>
  <c r="K71" i="13"/>
  <c r="BH82" i="3"/>
  <c r="X71" i="13"/>
  <c r="M83" i="3"/>
  <c r="L72" i="13"/>
  <c r="BI83" i="3"/>
  <c r="Y72" i="13"/>
  <c r="N84" i="3"/>
  <c r="M73" i="13"/>
  <c r="BJ84" i="3"/>
  <c r="Z73" i="13"/>
  <c r="O85" i="3"/>
  <c r="N74" i="13"/>
  <c r="AN74" i="13" s="1"/>
  <c r="BK85" i="3"/>
  <c r="AA74" i="13"/>
  <c r="D90" i="3"/>
  <c r="C79" i="13"/>
  <c r="AC79" i="13" s="1"/>
  <c r="C80" i="13"/>
  <c r="AC80" i="13" s="1"/>
  <c r="AZ90" i="3"/>
  <c r="P79" i="13"/>
  <c r="P80" i="13"/>
  <c r="V53" i="13"/>
  <c r="AI53" i="13" s="1"/>
  <c r="AD64" i="13"/>
  <c r="K6" i="13"/>
  <c r="X6" i="13"/>
  <c r="L7" i="13"/>
  <c r="Y7" i="13"/>
  <c r="M8" i="13"/>
  <c r="Z8" i="13"/>
  <c r="N9" i="13"/>
  <c r="AN9" i="13" s="1"/>
  <c r="AA9" i="13"/>
  <c r="C14" i="13"/>
  <c r="P14" i="13"/>
  <c r="D15" i="13"/>
  <c r="Q15" i="13"/>
  <c r="E16" i="13"/>
  <c r="R16" i="13"/>
  <c r="F17" i="13"/>
  <c r="S17" i="13"/>
  <c r="G18" i="13"/>
  <c r="T18" i="13"/>
  <c r="H19" i="13"/>
  <c r="U19" i="13"/>
  <c r="I20" i="13"/>
  <c r="V20" i="13"/>
  <c r="J21" i="13"/>
  <c r="AJ21" i="13" s="1"/>
  <c r="W21" i="13"/>
  <c r="K22" i="13"/>
  <c r="X22" i="13"/>
  <c r="L23" i="13"/>
  <c r="Y23" i="13"/>
  <c r="M24" i="13"/>
  <c r="Z24" i="13"/>
  <c r="N25" i="13"/>
  <c r="AA25" i="13"/>
  <c r="C30" i="13"/>
  <c r="P30" i="13"/>
  <c r="D31" i="13"/>
  <c r="Q31" i="13"/>
  <c r="E32" i="13"/>
  <c r="R32" i="13"/>
  <c r="F33" i="13"/>
  <c r="AF33" i="13" s="1"/>
  <c r="S33" i="13"/>
  <c r="T34" i="13"/>
  <c r="AG34" i="13" s="1"/>
  <c r="H35" i="13"/>
  <c r="U35" i="13"/>
  <c r="I36" i="13"/>
  <c r="V36" i="13"/>
  <c r="J37" i="13"/>
  <c r="W37" i="13"/>
  <c r="K38" i="13"/>
  <c r="X38" i="13"/>
  <c r="L39" i="13"/>
  <c r="Y39" i="13"/>
  <c r="M40" i="13"/>
  <c r="Z40" i="13"/>
  <c r="N41" i="13"/>
  <c r="AN41" i="13" s="1"/>
  <c r="AA41" i="13"/>
  <c r="C46" i="13"/>
  <c r="P46" i="13"/>
  <c r="D47" i="13"/>
  <c r="Q47" i="13"/>
  <c r="E48" i="13"/>
  <c r="R48" i="13"/>
  <c r="F49" i="13"/>
  <c r="S49" i="13"/>
  <c r="G50" i="13"/>
  <c r="T50" i="13"/>
  <c r="H51" i="13"/>
  <c r="U51" i="13"/>
  <c r="I52" i="13"/>
  <c r="V52" i="13"/>
  <c r="J53" i="13"/>
  <c r="AJ53" i="13" s="1"/>
  <c r="W53" i="13"/>
  <c r="K54" i="13"/>
  <c r="X54" i="13"/>
  <c r="L55" i="13"/>
  <c r="Y55" i="13"/>
  <c r="Z56" i="13"/>
  <c r="AM56" i="13" s="1"/>
  <c r="N57" i="13"/>
  <c r="AA57" i="13"/>
  <c r="Q63" i="13"/>
  <c r="AD63" i="13" s="1"/>
  <c r="R64" i="13"/>
  <c r="AE64" i="13" s="1"/>
  <c r="S65" i="13"/>
  <c r="AF65" i="13" s="1"/>
  <c r="H67" i="13"/>
  <c r="AH67" i="13" s="1"/>
  <c r="J79" i="3"/>
  <c r="I68" i="13"/>
  <c r="AI68" i="13" s="1"/>
  <c r="BF79" i="3"/>
  <c r="V68" i="13"/>
  <c r="K80" i="3"/>
  <c r="J69" i="13"/>
  <c r="BG80" i="3"/>
  <c r="W69" i="13"/>
  <c r="L81" i="3"/>
  <c r="K70" i="13"/>
  <c r="BH81" i="3"/>
  <c r="X70" i="13"/>
  <c r="M82" i="3"/>
  <c r="L71" i="13"/>
  <c r="BI82" i="3"/>
  <c r="Y71" i="13"/>
  <c r="N83" i="3"/>
  <c r="M72" i="13"/>
  <c r="AM72" i="13" s="1"/>
  <c r="BJ83" i="3"/>
  <c r="Z72" i="13"/>
  <c r="O84" i="3"/>
  <c r="N73" i="13"/>
  <c r="BK84" i="3"/>
  <c r="AA73" i="13"/>
  <c r="D89" i="3"/>
  <c r="C78" i="13"/>
  <c r="AZ89" i="3"/>
  <c r="P78" i="13"/>
  <c r="E90" i="3"/>
  <c r="D79" i="13"/>
  <c r="D80" i="13"/>
  <c r="BA90" i="3"/>
  <c r="Q79" i="13"/>
  <c r="Q80" i="13"/>
  <c r="L6" i="13"/>
  <c r="AL6" i="13" s="1"/>
  <c r="Y6" i="13"/>
  <c r="M7" i="13"/>
  <c r="AM7" i="13" s="1"/>
  <c r="Z7" i="13"/>
  <c r="N8" i="13"/>
  <c r="AN8" i="13" s="1"/>
  <c r="AA8" i="13"/>
  <c r="C13" i="13"/>
  <c r="AC13" i="13" s="1"/>
  <c r="P13" i="13"/>
  <c r="D14" i="13"/>
  <c r="Q14" i="13"/>
  <c r="E15" i="13"/>
  <c r="AE15" i="13" s="1"/>
  <c r="R15" i="13"/>
  <c r="F16" i="13"/>
  <c r="S16" i="13"/>
  <c r="G17" i="13"/>
  <c r="T17" i="13"/>
  <c r="H18" i="13"/>
  <c r="AH18" i="13" s="1"/>
  <c r="U18" i="13"/>
  <c r="I19" i="13"/>
  <c r="AI19" i="13" s="1"/>
  <c r="V19" i="13"/>
  <c r="J20" i="13"/>
  <c r="AJ20" i="13" s="1"/>
  <c r="W20" i="13"/>
  <c r="K21" i="13"/>
  <c r="AK21" i="13" s="1"/>
  <c r="X21" i="13"/>
  <c r="L22" i="13"/>
  <c r="Y22" i="13"/>
  <c r="M23" i="13"/>
  <c r="AM23" i="13" s="1"/>
  <c r="Z23" i="13"/>
  <c r="N24" i="13"/>
  <c r="AA24" i="13"/>
  <c r="C29" i="13"/>
  <c r="P29" i="13"/>
  <c r="D30" i="13"/>
  <c r="AD30" i="13" s="1"/>
  <c r="Q30" i="13"/>
  <c r="E31" i="13"/>
  <c r="AE31" i="13" s="1"/>
  <c r="R31" i="13"/>
  <c r="F32" i="13"/>
  <c r="AF32" i="13" s="1"/>
  <c r="S32" i="13"/>
  <c r="G33" i="13"/>
  <c r="AG33" i="13" s="1"/>
  <c r="T33" i="13"/>
  <c r="H34" i="13"/>
  <c r="U34" i="13"/>
  <c r="I35" i="13"/>
  <c r="AI35" i="13" s="1"/>
  <c r="V35" i="13"/>
  <c r="J36" i="13"/>
  <c r="W36" i="13"/>
  <c r="K37" i="13"/>
  <c r="X37" i="13"/>
  <c r="L38" i="13"/>
  <c r="AL38" i="13" s="1"/>
  <c r="Y38" i="13"/>
  <c r="M39" i="13"/>
  <c r="AM39" i="13" s="1"/>
  <c r="Z39" i="13"/>
  <c r="N40" i="13"/>
  <c r="AN40" i="13" s="1"/>
  <c r="AA40" i="13"/>
  <c r="C45" i="13"/>
  <c r="AC45" i="13" s="1"/>
  <c r="P45" i="13"/>
  <c r="D46" i="13"/>
  <c r="Q46" i="13"/>
  <c r="E47" i="13"/>
  <c r="AE47" i="13" s="1"/>
  <c r="R47" i="13"/>
  <c r="F48" i="13"/>
  <c r="S48" i="13"/>
  <c r="G49" i="13"/>
  <c r="T49" i="13"/>
  <c r="H50" i="13"/>
  <c r="AH50" i="13" s="1"/>
  <c r="U50" i="13"/>
  <c r="I51" i="13"/>
  <c r="AI51" i="13" s="1"/>
  <c r="V51" i="13"/>
  <c r="J52" i="13"/>
  <c r="AJ52" i="13" s="1"/>
  <c r="W52" i="13"/>
  <c r="K53" i="13"/>
  <c r="AK53" i="13" s="1"/>
  <c r="X53" i="13"/>
  <c r="L54" i="13"/>
  <c r="Y54" i="13"/>
  <c r="M55" i="13"/>
  <c r="AM55" i="13" s="1"/>
  <c r="Z55" i="13"/>
  <c r="N56" i="13"/>
  <c r="AA56" i="13"/>
  <c r="C61" i="13"/>
  <c r="P61" i="13"/>
  <c r="D62" i="13"/>
  <c r="AD62" i="13" s="1"/>
  <c r="Q62" i="13"/>
  <c r="E63" i="13"/>
  <c r="AE63" i="13" s="1"/>
  <c r="R63" i="13"/>
  <c r="F64" i="13"/>
  <c r="AF64" i="13" s="1"/>
  <c r="S64" i="13"/>
  <c r="G65" i="13"/>
  <c r="AG65" i="13" s="1"/>
  <c r="T65" i="13"/>
  <c r="H66" i="13"/>
  <c r="U66" i="13"/>
  <c r="I67" i="13"/>
  <c r="AI67" i="13" s="1"/>
  <c r="V67" i="13"/>
  <c r="K79" i="3"/>
  <c r="J68" i="13"/>
  <c r="AJ68" i="13" s="1"/>
  <c r="BG79" i="3"/>
  <c r="W68" i="13"/>
  <c r="L80" i="3"/>
  <c r="K69" i="13"/>
  <c r="AK69" i="13" s="1"/>
  <c r="BH80" i="3"/>
  <c r="X69" i="13"/>
  <c r="M81" i="3"/>
  <c r="L70" i="13"/>
  <c r="AL70" i="13" s="1"/>
  <c r="BI81" i="3"/>
  <c r="Y70" i="13"/>
  <c r="N82" i="3"/>
  <c r="M71" i="13"/>
  <c r="AM71" i="13" s="1"/>
  <c r="BJ82" i="3"/>
  <c r="Z71" i="13"/>
  <c r="O83" i="3"/>
  <c r="N72" i="13"/>
  <c r="AN72" i="13" s="1"/>
  <c r="BK83" i="3"/>
  <c r="AA72" i="13"/>
  <c r="D88" i="3"/>
  <c r="C77" i="13"/>
  <c r="AC77" i="13" s="1"/>
  <c r="AZ88" i="3"/>
  <c r="P77" i="13"/>
  <c r="E89" i="3"/>
  <c r="D78" i="13"/>
  <c r="AD78" i="13" s="1"/>
  <c r="BA89" i="3"/>
  <c r="Q78" i="13"/>
  <c r="F90" i="3"/>
  <c r="E79" i="13"/>
  <c r="AE79" i="13" s="1"/>
  <c r="E80" i="13"/>
  <c r="AE80" i="13" s="1"/>
  <c r="BB90" i="3"/>
  <c r="R79" i="13"/>
  <c r="R80" i="13"/>
  <c r="D13" i="13"/>
  <c r="Q13" i="13"/>
  <c r="E14" i="13"/>
  <c r="AE14" i="13" s="1"/>
  <c r="G16" i="13"/>
  <c r="J19" i="13"/>
  <c r="AJ19" i="13" s="1"/>
  <c r="L21" i="13"/>
  <c r="AA23" i="13"/>
  <c r="AN23" i="13" s="1"/>
  <c r="C28" i="13"/>
  <c r="AC28" i="13" s="1"/>
  <c r="D29" i="13"/>
  <c r="Q29" i="13"/>
  <c r="E30" i="13"/>
  <c r="AE30" i="13" s="1"/>
  <c r="T32" i="13"/>
  <c r="AG32" i="13" s="1"/>
  <c r="H33" i="13"/>
  <c r="AH33" i="13" s="1"/>
  <c r="U33" i="13"/>
  <c r="V34" i="13"/>
  <c r="AI34" i="13" s="1"/>
  <c r="J35" i="13"/>
  <c r="AJ35" i="13" s="1"/>
  <c r="K36" i="13"/>
  <c r="AK36" i="13" s="1"/>
  <c r="L37" i="13"/>
  <c r="Y37" i="13"/>
  <c r="AA39" i="13"/>
  <c r="AN39" i="13" s="1"/>
  <c r="C44" i="13"/>
  <c r="AC44" i="13" s="1"/>
  <c r="D45" i="13"/>
  <c r="Q45" i="13"/>
  <c r="E46" i="13"/>
  <c r="AE46" i="13" s="1"/>
  <c r="T48" i="13"/>
  <c r="AG48" i="13" s="1"/>
  <c r="H49" i="13"/>
  <c r="AH49" i="13" s="1"/>
  <c r="U49" i="13"/>
  <c r="V50" i="13"/>
  <c r="AI50" i="13" s="1"/>
  <c r="K52" i="13"/>
  <c r="AK52" i="13" s="1"/>
  <c r="L53" i="13"/>
  <c r="AL53" i="13" s="1"/>
  <c r="Y53" i="13"/>
  <c r="C60" i="13"/>
  <c r="AC60" i="13" s="1"/>
  <c r="Q61" i="13"/>
  <c r="AD61" i="13" s="1"/>
  <c r="T64" i="13"/>
  <c r="AG64" i="13" s="1"/>
  <c r="U65" i="13"/>
  <c r="AH65" i="13" s="1"/>
  <c r="L79" i="3"/>
  <c r="K68" i="13"/>
  <c r="AK68" i="13" s="1"/>
  <c r="BH79" i="3"/>
  <c r="X68" i="13"/>
  <c r="M80" i="3"/>
  <c r="L69" i="13"/>
  <c r="AL69" i="13" s="1"/>
  <c r="BI80" i="3"/>
  <c r="Y69" i="13"/>
  <c r="N81" i="3"/>
  <c r="M70" i="13"/>
  <c r="BJ81" i="3"/>
  <c r="Z70" i="13"/>
  <c r="O82" i="3"/>
  <c r="N71" i="13"/>
  <c r="BK82" i="3"/>
  <c r="AA71" i="13"/>
  <c r="D87" i="3"/>
  <c r="C76" i="13"/>
  <c r="AC76" i="13" s="1"/>
  <c r="AZ87" i="3"/>
  <c r="P76" i="13"/>
  <c r="E88" i="3"/>
  <c r="D77" i="13"/>
  <c r="AD77" i="13" s="1"/>
  <c r="BA88" i="3"/>
  <c r="Q77" i="13"/>
  <c r="F89" i="3"/>
  <c r="E78" i="13"/>
  <c r="BB89" i="3"/>
  <c r="R78" i="13"/>
  <c r="G90" i="3"/>
  <c r="F79" i="13"/>
  <c r="AF79" i="13" s="1"/>
  <c r="F80" i="13"/>
  <c r="AF80" i="13" s="1"/>
  <c r="BC90" i="3"/>
  <c r="S79" i="13"/>
  <c r="S80" i="13"/>
  <c r="AA6" i="13"/>
  <c r="D12" i="13"/>
  <c r="Q12" i="13"/>
  <c r="E13" i="13"/>
  <c r="AE13" i="13" s="1"/>
  <c r="R13" i="13"/>
  <c r="F14" i="13"/>
  <c r="AF14" i="13" s="1"/>
  <c r="S14" i="13"/>
  <c r="G15" i="13"/>
  <c r="AG15" i="13" s="1"/>
  <c r="H16" i="13"/>
  <c r="U16" i="13"/>
  <c r="I17" i="13"/>
  <c r="V17" i="13"/>
  <c r="W18" i="13"/>
  <c r="AJ18" i="13" s="1"/>
  <c r="K19" i="13"/>
  <c r="X19" i="13"/>
  <c r="L20" i="13"/>
  <c r="AL20" i="13" s="1"/>
  <c r="Y20" i="13"/>
  <c r="M21" i="13"/>
  <c r="Z21" i="13"/>
  <c r="N22" i="13"/>
  <c r="AN22" i="13" s="1"/>
  <c r="D28" i="13"/>
  <c r="AD28" i="13" s="1"/>
  <c r="Q28" i="13"/>
  <c r="E29" i="13"/>
  <c r="AE29" i="13" s="1"/>
  <c r="R29" i="13"/>
  <c r="F30" i="13"/>
  <c r="AF30" i="13" s="1"/>
  <c r="S30" i="13"/>
  <c r="G31" i="13"/>
  <c r="T31" i="13"/>
  <c r="H32" i="13"/>
  <c r="AH32" i="13" s="1"/>
  <c r="U32" i="13"/>
  <c r="I33" i="13"/>
  <c r="V33" i="13"/>
  <c r="J34" i="13"/>
  <c r="W34" i="13"/>
  <c r="K35" i="13"/>
  <c r="AK35" i="13" s="1"/>
  <c r="X35" i="13"/>
  <c r="L36" i="13"/>
  <c r="AL36" i="13" s="1"/>
  <c r="Y36" i="13"/>
  <c r="M37" i="13"/>
  <c r="AM37" i="13" s="1"/>
  <c r="Z37" i="13"/>
  <c r="N38" i="13"/>
  <c r="AN38" i="13" s="1"/>
  <c r="AA38" i="13"/>
  <c r="C43" i="13"/>
  <c r="P43" i="13"/>
  <c r="D44" i="13"/>
  <c r="AD44" i="13" s="1"/>
  <c r="Q44" i="13"/>
  <c r="E45" i="13"/>
  <c r="R45" i="13"/>
  <c r="F46" i="13"/>
  <c r="S46" i="13"/>
  <c r="G47" i="13"/>
  <c r="AG47" i="13" s="1"/>
  <c r="T47" i="13"/>
  <c r="H48" i="13"/>
  <c r="AH48" i="13" s="1"/>
  <c r="U48" i="13"/>
  <c r="I49" i="13"/>
  <c r="AI49" i="13" s="1"/>
  <c r="V49" i="13"/>
  <c r="J50" i="13"/>
  <c r="AJ50" i="13" s="1"/>
  <c r="W50" i="13"/>
  <c r="K51" i="13"/>
  <c r="X51" i="13"/>
  <c r="L52" i="13"/>
  <c r="AL52" i="13" s="1"/>
  <c r="Y52" i="13"/>
  <c r="M53" i="13"/>
  <c r="Z53" i="13"/>
  <c r="N54" i="13"/>
  <c r="AA54" i="13"/>
  <c r="C59" i="13"/>
  <c r="AC59" i="13" s="1"/>
  <c r="P59" i="13"/>
  <c r="D60" i="13"/>
  <c r="AD60" i="13" s="1"/>
  <c r="Q60" i="13"/>
  <c r="E61" i="13"/>
  <c r="AE61" i="13" s="1"/>
  <c r="R61" i="13"/>
  <c r="F62" i="13"/>
  <c r="AF62" i="13" s="1"/>
  <c r="S62" i="13"/>
  <c r="G63" i="13"/>
  <c r="T63" i="13"/>
  <c r="H64" i="13"/>
  <c r="AH64" i="13" s="1"/>
  <c r="U64" i="13"/>
  <c r="I65" i="13"/>
  <c r="V65" i="13"/>
  <c r="J66" i="13"/>
  <c r="W66" i="13"/>
  <c r="K67" i="13"/>
  <c r="AK67" i="13" s="1"/>
  <c r="X67" i="13"/>
  <c r="M79" i="3"/>
  <c r="L68" i="13"/>
  <c r="BI79" i="3"/>
  <c r="Y68" i="13"/>
  <c r="N80" i="3"/>
  <c r="M69" i="13"/>
  <c r="BJ80" i="3"/>
  <c r="Z69" i="13"/>
  <c r="O81" i="3"/>
  <c r="N70" i="13"/>
  <c r="BK81" i="3"/>
  <c r="AA70" i="13"/>
  <c r="D86" i="3"/>
  <c r="C75" i="13"/>
  <c r="AC75" i="13" s="1"/>
  <c r="AZ86" i="3"/>
  <c r="P75" i="13"/>
  <c r="E87" i="3"/>
  <c r="D76" i="13"/>
  <c r="BA87" i="3"/>
  <c r="Q76" i="13"/>
  <c r="F88" i="3"/>
  <c r="E77" i="13"/>
  <c r="BB88" i="3"/>
  <c r="R77" i="13"/>
  <c r="G89" i="3"/>
  <c r="F78" i="13"/>
  <c r="BC89" i="3"/>
  <c r="S78" i="13"/>
  <c r="H90" i="3"/>
  <c r="G79" i="13"/>
  <c r="AG79" i="13" s="1"/>
  <c r="G80" i="13"/>
  <c r="AG80" i="13" s="1"/>
  <c r="BD90" i="3"/>
  <c r="T79" i="13"/>
  <c r="T80" i="13"/>
  <c r="T16" i="13"/>
  <c r="H17" i="13"/>
  <c r="U17" i="13"/>
  <c r="V18" i="13"/>
  <c r="AI18" i="13" s="1"/>
  <c r="K20" i="13"/>
  <c r="X20" i="13"/>
  <c r="Y21" i="13"/>
  <c r="N6" i="13"/>
  <c r="C10" i="13"/>
  <c r="P10" i="13"/>
  <c r="D11" i="13"/>
  <c r="Q11" i="13"/>
  <c r="E12" i="13"/>
  <c r="AE12" i="13" s="1"/>
  <c r="R12" i="13"/>
  <c r="F13" i="13"/>
  <c r="AF13" i="13" s="1"/>
  <c r="S13" i="13"/>
  <c r="G14" i="13"/>
  <c r="AG14" i="13" s="1"/>
  <c r="T14" i="13"/>
  <c r="H15" i="13"/>
  <c r="AH15" i="13" s="1"/>
  <c r="U15" i="13"/>
  <c r="I16" i="13"/>
  <c r="V16" i="13"/>
  <c r="J17" i="13"/>
  <c r="AJ17" i="13" s="1"/>
  <c r="W17" i="13"/>
  <c r="K18" i="13"/>
  <c r="X18" i="13"/>
  <c r="L19" i="13"/>
  <c r="Y19" i="13"/>
  <c r="M20" i="13"/>
  <c r="AM20" i="13" s="1"/>
  <c r="Z20" i="13"/>
  <c r="N21" i="13"/>
  <c r="AN21" i="13" s="1"/>
  <c r="AA21" i="13"/>
  <c r="C26" i="13"/>
  <c r="AC26" i="13" s="1"/>
  <c r="P26" i="13"/>
  <c r="D27" i="13"/>
  <c r="AD27" i="13" s="1"/>
  <c r="Q27" i="13"/>
  <c r="E28" i="13"/>
  <c r="R28" i="13"/>
  <c r="F29" i="13"/>
  <c r="AF29" i="13" s="1"/>
  <c r="S29" i="13"/>
  <c r="G30" i="13"/>
  <c r="T30" i="13"/>
  <c r="H31" i="13"/>
  <c r="U31" i="13"/>
  <c r="I32" i="13"/>
  <c r="AI32" i="13" s="1"/>
  <c r="V32" i="13"/>
  <c r="J33" i="13"/>
  <c r="AJ33" i="13" s="1"/>
  <c r="W33" i="13"/>
  <c r="K34" i="13"/>
  <c r="AK34" i="13" s="1"/>
  <c r="X34" i="13"/>
  <c r="L35" i="13"/>
  <c r="AL35" i="13" s="1"/>
  <c r="Y35" i="13"/>
  <c r="M36" i="13"/>
  <c r="Z36" i="13"/>
  <c r="N37" i="13"/>
  <c r="AN37" i="13" s="1"/>
  <c r="AA37" i="13"/>
  <c r="C42" i="13"/>
  <c r="P42" i="13"/>
  <c r="D43" i="13"/>
  <c r="Q43" i="13"/>
  <c r="E44" i="13"/>
  <c r="AE44" i="13" s="1"/>
  <c r="R44" i="13"/>
  <c r="F45" i="13"/>
  <c r="AF45" i="13" s="1"/>
  <c r="S45" i="13"/>
  <c r="G46" i="13"/>
  <c r="AG46" i="13" s="1"/>
  <c r="T46" i="13"/>
  <c r="H47" i="13"/>
  <c r="AH47" i="13" s="1"/>
  <c r="U47" i="13"/>
  <c r="I48" i="13"/>
  <c r="V48" i="13"/>
  <c r="J49" i="13"/>
  <c r="AJ49" i="13" s="1"/>
  <c r="W49" i="13"/>
  <c r="K50" i="13"/>
  <c r="X50" i="13"/>
  <c r="L51" i="13"/>
  <c r="Y51" i="13"/>
  <c r="M52" i="13"/>
  <c r="AM52" i="13" s="1"/>
  <c r="Z52" i="13"/>
  <c r="N53" i="13"/>
  <c r="AN53" i="13" s="1"/>
  <c r="AA53" i="13"/>
  <c r="C58" i="13"/>
  <c r="AC58" i="13" s="1"/>
  <c r="P58" i="13"/>
  <c r="D59" i="13"/>
  <c r="AD59" i="13" s="1"/>
  <c r="Q59" i="13"/>
  <c r="E60" i="13"/>
  <c r="R60" i="13"/>
  <c r="F61" i="13"/>
  <c r="AF61" i="13" s="1"/>
  <c r="S61" i="13"/>
  <c r="G62" i="13"/>
  <c r="T62" i="13"/>
  <c r="H63" i="13"/>
  <c r="U63" i="13"/>
  <c r="I64" i="13"/>
  <c r="AI64" i="13" s="1"/>
  <c r="V64" i="13"/>
  <c r="J65" i="13"/>
  <c r="AJ65" i="13" s="1"/>
  <c r="W65" i="13"/>
  <c r="K66" i="13"/>
  <c r="AK66" i="13" s="1"/>
  <c r="X66" i="13"/>
  <c r="L67" i="13"/>
  <c r="AL67" i="13" s="1"/>
  <c r="Y67" i="13"/>
  <c r="N79" i="3"/>
  <c r="M68" i="13"/>
  <c r="AM68" i="13" s="1"/>
  <c r="BJ79" i="3"/>
  <c r="Z68" i="13"/>
  <c r="O80" i="3"/>
  <c r="N69" i="13"/>
  <c r="AN69" i="13" s="1"/>
  <c r="BK80" i="3"/>
  <c r="AA69" i="13"/>
  <c r="D85" i="3"/>
  <c r="C74" i="13"/>
  <c r="AC74" i="13" s="1"/>
  <c r="AZ85" i="3"/>
  <c r="P74" i="13"/>
  <c r="E86" i="3"/>
  <c r="D75" i="13"/>
  <c r="AD75" i="13" s="1"/>
  <c r="BA86" i="3"/>
  <c r="Q75" i="13"/>
  <c r="F87" i="3"/>
  <c r="E76" i="13"/>
  <c r="AE76" i="13" s="1"/>
  <c r="BB87" i="3"/>
  <c r="R76" i="13"/>
  <c r="G88" i="3"/>
  <c r="F77" i="13"/>
  <c r="AF77" i="13" s="1"/>
  <c r="BC88" i="3"/>
  <c r="S77" i="13"/>
  <c r="H89" i="3"/>
  <c r="G78" i="13"/>
  <c r="AG78" i="13" s="1"/>
  <c r="BD89" i="3"/>
  <c r="T78" i="13"/>
  <c r="I90" i="3"/>
  <c r="H79" i="13"/>
  <c r="H80" i="13"/>
  <c r="BE90" i="3"/>
  <c r="U79" i="13"/>
  <c r="U80" i="13"/>
  <c r="CF90" i="3"/>
  <c r="CF89" i="3"/>
  <c r="CF88" i="3"/>
  <c r="CF87" i="3"/>
  <c r="CF86" i="3"/>
  <c r="CF85" i="3"/>
  <c r="CF84" i="3"/>
  <c r="CF82" i="3"/>
  <c r="CF83" i="3"/>
  <c r="CF81" i="3"/>
  <c r="B10" i="12"/>
  <c r="C9" i="12"/>
  <c r="D9" i="12" s="1"/>
  <c r="CF80" i="3"/>
  <c r="CF79" i="3"/>
  <c r="A10" i="3"/>
  <c r="B11" i="3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AE39" i="13" l="1"/>
  <c r="AK51" i="13"/>
  <c r="AH66" i="13"/>
  <c r="AN29" i="13"/>
  <c r="AF38" i="13"/>
  <c r="AC68" i="13"/>
  <c r="AE58" i="13"/>
  <c r="AN68" i="13"/>
  <c r="AM35" i="13"/>
  <c r="AI15" i="13"/>
  <c r="AE77" i="13"/>
  <c r="AM69" i="13"/>
  <c r="AI17" i="13"/>
  <c r="AC78" i="13"/>
  <c r="AK70" i="13"/>
  <c r="AG50" i="13"/>
  <c r="AK38" i="13"/>
  <c r="AC30" i="13"/>
  <c r="AG18" i="13"/>
  <c r="AK6" i="13"/>
  <c r="AD65" i="13"/>
  <c r="AH53" i="13"/>
  <c r="AL41" i="13"/>
  <c r="AH58" i="13"/>
  <c r="AL46" i="13"/>
  <c r="AD38" i="13"/>
  <c r="AH26" i="13"/>
  <c r="AL14" i="13"/>
  <c r="AI77" i="13"/>
  <c r="AE73" i="13"/>
  <c r="AH37" i="13"/>
  <c r="AD31" i="13"/>
  <c r="AM42" i="13"/>
  <c r="AM47" i="13"/>
  <c r="AE60" i="13"/>
  <c r="AG31" i="13"/>
  <c r="AL54" i="13"/>
  <c r="AF53" i="13"/>
  <c r="AF21" i="13"/>
  <c r="AJ58" i="13"/>
  <c r="AK76" i="13"/>
  <c r="AM66" i="13"/>
  <c r="AI47" i="13"/>
  <c r="AH80" i="13"/>
  <c r="AM73" i="13"/>
  <c r="AI69" i="13"/>
  <c r="AM74" i="13"/>
  <c r="AI70" i="13"/>
  <c r="AK77" i="13"/>
  <c r="AG73" i="13"/>
  <c r="AC69" i="13"/>
  <c r="AL80" i="13"/>
  <c r="AE28" i="13"/>
  <c r="AN61" i="13"/>
  <c r="AE59" i="13"/>
  <c r="AE27" i="13"/>
  <c r="AE33" i="13"/>
  <c r="AH79" i="13"/>
  <c r="AH17" i="13"/>
  <c r="AH16" i="13"/>
  <c r="AN57" i="13"/>
  <c r="AF49" i="13"/>
  <c r="AJ37" i="13"/>
  <c r="AN25" i="13"/>
  <c r="AF17" i="13"/>
  <c r="AC64" i="13"/>
  <c r="AG52" i="13"/>
  <c r="AK40" i="13"/>
  <c r="AN80" i="13"/>
  <c r="AN63" i="13"/>
  <c r="AG57" i="13"/>
  <c r="AK45" i="13"/>
  <c r="AC37" i="13"/>
  <c r="AG25" i="13"/>
  <c r="AK13" i="13"/>
  <c r="AL79" i="13"/>
  <c r="AF57" i="13"/>
  <c r="AI80" i="13"/>
  <c r="AM15" i="13"/>
  <c r="AC43" i="13"/>
  <c r="AD45" i="13"/>
  <c r="AH34" i="13"/>
  <c r="AD66" i="13"/>
  <c r="AJ41" i="13"/>
  <c r="AJ9" i="13"/>
  <c r="AN46" i="13"/>
  <c r="AG72" i="13"/>
  <c r="AF76" i="13"/>
  <c r="AE78" i="13"/>
  <c r="AM70" i="13"/>
  <c r="AL21" i="13"/>
  <c r="AF71" i="13"/>
  <c r="AG37" i="13"/>
  <c r="AL7" i="13"/>
  <c r="AI54" i="13"/>
  <c r="AD76" i="13"/>
  <c r="AL68" i="13"/>
  <c r="AL37" i="13"/>
  <c r="AN73" i="13"/>
  <c r="AJ69" i="13"/>
  <c r="AE48" i="13"/>
  <c r="AI36" i="13"/>
  <c r="AM24" i="13"/>
  <c r="AE16" i="13"/>
  <c r="AN59" i="13"/>
  <c r="AF51" i="13"/>
  <c r="AJ39" i="13"/>
  <c r="AM62" i="13"/>
  <c r="AF56" i="13"/>
  <c r="AJ44" i="13"/>
  <c r="AN32" i="13"/>
  <c r="AF24" i="13"/>
  <c r="AJ12" i="13"/>
  <c r="AH76" i="13"/>
  <c r="AD72" i="13"/>
  <c r="AE21" i="13"/>
  <c r="AE7" i="13"/>
  <c r="AH51" i="13"/>
  <c r="AL22" i="13"/>
  <c r="AL72" i="13"/>
  <c r="AH68" i="13"/>
  <c r="AL73" i="13"/>
  <c r="AH69" i="13"/>
  <c r="AJ76" i="13"/>
  <c r="AF72" i="13"/>
  <c r="AJ63" i="13"/>
  <c r="AN51" i="13"/>
  <c r="AJ64" i="13"/>
  <c r="AN52" i="13"/>
  <c r="AF44" i="13"/>
  <c r="AJ32" i="13"/>
  <c r="AN20" i="13"/>
  <c r="AM6" i="13"/>
  <c r="AM36" i="13"/>
  <c r="AG16" i="13"/>
  <c r="AL55" i="13"/>
  <c r="AD47" i="13"/>
  <c r="AH35" i="13"/>
  <c r="AL23" i="13"/>
  <c r="AD15" i="13"/>
  <c r="AM58" i="13"/>
  <c r="AE50" i="13"/>
  <c r="AI38" i="13"/>
  <c r="AM63" i="13"/>
  <c r="AE55" i="13"/>
  <c r="AI43" i="13"/>
  <c r="AM31" i="13"/>
  <c r="AE23" i="13"/>
  <c r="AI11" i="13"/>
  <c r="AK78" i="13"/>
  <c r="AG74" i="13"/>
  <c r="AC70" i="13"/>
  <c r="AH77" i="13"/>
  <c r="AD73" i="13"/>
  <c r="AE66" i="13"/>
  <c r="AI31" i="13"/>
  <c r="AM19" i="13"/>
  <c r="AI59" i="13"/>
  <c r="AD46" i="13"/>
  <c r="AM21" i="13"/>
  <c r="AK54" i="13"/>
  <c r="AC46" i="13"/>
  <c r="AK22" i="13"/>
  <c r="AC14" i="13"/>
  <c r="AL57" i="13"/>
  <c r="AD49" i="13"/>
  <c r="AM29" i="13"/>
  <c r="AL62" i="13"/>
  <c r="AD54" i="13"/>
  <c r="AH42" i="13"/>
  <c r="AL30" i="13"/>
  <c r="AD22" i="13"/>
  <c r="AH10" i="13"/>
  <c r="AN49" i="13"/>
  <c r="AK79" i="13"/>
  <c r="AC71" i="13"/>
  <c r="AD33" i="13"/>
  <c r="AI27" i="13"/>
  <c r="AI48" i="13"/>
  <c r="AG63" i="13"/>
  <c r="AD29" i="13"/>
  <c r="AD14" i="13"/>
  <c r="AH63" i="13"/>
  <c r="AL51" i="13"/>
  <c r="AD43" i="13"/>
  <c r="AH31" i="13"/>
  <c r="AL19" i="13"/>
  <c r="AD11" i="13"/>
  <c r="AJ66" i="13"/>
  <c r="AN54" i="13"/>
  <c r="AF46" i="13"/>
  <c r="AJ34" i="13"/>
  <c r="AD12" i="13"/>
  <c r="AD13" i="13"/>
  <c r="AC61" i="13"/>
  <c r="AG49" i="13"/>
  <c r="AK37" i="13"/>
  <c r="AC29" i="13"/>
  <c r="AG17" i="13"/>
  <c r="AK71" i="13"/>
  <c r="AK72" i="13"/>
  <c r="AG68" i="13"/>
  <c r="AI56" i="13"/>
  <c r="AM44" i="13"/>
  <c r="AE36" i="13"/>
  <c r="AI24" i="13"/>
  <c r="AM12" i="13"/>
  <c r="AM61" i="13"/>
  <c r="AE53" i="13"/>
  <c r="AI41" i="13"/>
  <c r="AI75" i="13"/>
  <c r="AE71" i="13"/>
  <c r="AH61" i="13"/>
  <c r="AL49" i="13"/>
  <c r="AL39" i="13"/>
  <c r="AK20" i="13"/>
  <c r="AG62" i="13"/>
  <c r="AK50" i="13"/>
  <c r="AC42" i="13"/>
  <c r="AG30" i="13"/>
  <c r="AK18" i="13"/>
  <c r="AC10" i="13"/>
  <c r="AI65" i="13"/>
  <c r="AM53" i="13"/>
  <c r="AE45" i="13"/>
  <c r="AI33" i="13"/>
  <c r="AN56" i="13"/>
  <c r="AF48" i="13"/>
  <c r="AJ36" i="13"/>
  <c r="AN24" i="13"/>
  <c r="AF16" i="13"/>
  <c r="AD80" i="13"/>
  <c r="AH55" i="13"/>
  <c r="AL43" i="13"/>
  <c r="AD35" i="13"/>
  <c r="AH23" i="13"/>
  <c r="AL11" i="13"/>
  <c r="AL60" i="13"/>
  <c r="AD52" i="13"/>
  <c r="AH40" i="13"/>
  <c r="AG60" i="13"/>
  <c r="AK48" i="13"/>
  <c r="AG77" i="13"/>
  <c r="AC73" i="13"/>
  <c r="AG61" i="13"/>
  <c r="AK49" i="13"/>
  <c r="AC41" i="13"/>
  <c r="AG29" i="13"/>
  <c r="AK17" i="13"/>
  <c r="AH19" i="13"/>
  <c r="AI16" i="13"/>
  <c r="AN71" i="13"/>
  <c r="AN6" i="13"/>
  <c r="AF78" i="13"/>
  <c r="AN70" i="13"/>
  <c r="AK19" i="13"/>
  <c r="AD79" i="13"/>
  <c r="AL71" i="13"/>
  <c r="AI52" i="13"/>
  <c r="AM40" i="13"/>
  <c r="AE32" i="13"/>
  <c r="AI20" i="13"/>
  <c r="AM8" i="13"/>
  <c r="AF67" i="13"/>
  <c r="AJ55" i="13"/>
  <c r="AN43" i="13"/>
  <c r="AJ60" i="13"/>
  <c r="AN48" i="13"/>
  <c r="AF40" i="13"/>
  <c r="AJ28" i="13"/>
  <c r="AN16" i="13"/>
  <c r="AF8" i="13"/>
  <c r="AJ78" i="13"/>
  <c r="AF74" i="13"/>
  <c r="AI37" i="13"/>
  <c r="CF79" i="2"/>
  <c r="CF78" i="2"/>
  <c r="B11" i="12"/>
  <c r="C10" i="12"/>
  <c r="D10" i="12" s="1"/>
  <c r="A11" i="3"/>
  <c r="B12" i="3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F8" i="12" l="1"/>
  <c r="G8" i="12"/>
  <c r="G9" i="12"/>
  <c r="E6" i="12"/>
  <c r="H9" i="12"/>
  <c r="I7" i="12"/>
  <c r="I6" i="12"/>
  <c r="E10" i="12"/>
  <c r="E7" i="12"/>
  <c r="H10" i="12"/>
  <c r="I10" i="12"/>
  <c r="H6" i="12"/>
  <c r="F7" i="12"/>
  <c r="C11" i="12"/>
  <c r="D11" i="12" s="1"/>
  <c r="I11" i="12" s="1"/>
  <c r="B12" i="12"/>
  <c r="I9" i="12"/>
  <c r="E9" i="12"/>
  <c r="F10" i="12"/>
  <c r="E8" i="12"/>
  <c r="F9" i="12"/>
  <c r="G10" i="12"/>
  <c r="F6" i="12"/>
  <c r="G7" i="12"/>
  <c r="H8" i="12"/>
  <c r="G6" i="12"/>
  <c r="H7" i="12"/>
  <c r="I8" i="12"/>
  <c r="CF46" i="3"/>
  <c r="CF62" i="3"/>
  <c r="B13" i="3"/>
  <c r="A12" i="3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F11" i="12" l="1"/>
  <c r="E11" i="12"/>
  <c r="G11" i="12"/>
  <c r="H11" i="12"/>
  <c r="C12" i="12"/>
  <c r="D12" i="12" s="1"/>
  <c r="B13" i="12"/>
  <c r="A13" i="3"/>
  <c r="B14" i="3"/>
  <c r="C13" i="12" l="1"/>
  <c r="D13" i="12" s="1"/>
  <c r="B14" i="12"/>
  <c r="F12" i="12"/>
  <c r="G12" i="12"/>
  <c r="H12" i="12"/>
  <c r="I12" i="12"/>
  <c r="E12" i="12"/>
  <c r="B15" i="3"/>
  <c r="A14" i="3"/>
  <c r="B15" i="12" l="1"/>
  <c r="C14" i="12"/>
  <c r="D14" i="12" s="1"/>
  <c r="F13" i="12"/>
  <c r="E13" i="12"/>
  <c r="G13" i="12"/>
  <c r="I13" i="12"/>
  <c r="H13" i="12"/>
  <c r="B16" i="3"/>
  <c r="A15" i="3"/>
  <c r="B16" i="12" l="1"/>
  <c r="C15" i="12"/>
  <c r="D15" i="12" s="1"/>
  <c r="H14" i="12"/>
  <c r="F14" i="12"/>
  <c r="E14" i="12"/>
  <c r="I14" i="12"/>
  <c r="G14" i="12"/>
  <c r="B17" i="3"/>
  <c r="A16" i="3"/>
  <c r="B17" i="12" l="1"/>
  <c r="C16" i="12"/>
  <c r="D16" i="12" s="1"/>
  <c r="H15" i="12"/>
  <c r="G15" i="12"/>
  <c r="I15" i="12"/>
  <c r="F15" i="12"/>
  <c r="E15" i="12"/>
  <c r="B18" i="3"/>
  <c r="A17" i="3"/>
  <c r="H16" i="12" l="1"/>
  <c r="F16" i="12"/>
  <c r="E16" i="12"/>
  <c r="I16" i="12"/>
  <c r="G16" i="12"/>
  <c r="B18" i="12"/>
  <c r="C17" i="12"/>
  <c r="D17" i="12" s="1"/>
  <c r="A18" i="3"/>
  <c r="B19" i="3"/>
  <c r="C18" i="12" l="1"/>
  <c r="D18" i="12" s="1"/>
  <c r="F17" i="12"/>
  <c r="E17" i="12"/>
  <c r="G17" i="12"/>
  <c r="H17" i="12"/>
  <c r="I17" i="12"/>
  <c r="F18" i="12"/>
  <c r="E18" i="12"/>
  <c r="I18" i="12"/>
  <c r="H18" i="12"/>
  <c r="G18" i="12"/>
  <c r="A19" i="3"/>
  <c r="B20" i="3"/>
  <c r="B21" i="3" l="1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G12" i="9" l="1"/>
  <c r="B24" i="3"/>
  <c r="A23" i="3"/>
  <c r="K6" i="9"/>
  <c r="M6" i="9" s="1"/>
  <c r="P7" i="9"/>
  <c r="Q7" i="9"/>
  <c r="K19" i="9" l="1"/>
  <c r="M19" i="9" s="1"/>
  <c r="A24" i="3"/>
  <c r="B25" i="3"/>
  <c r="K7" i="9"/>
  <c r="K20" i="9" s="1"/>
  <c r="P8" i="9"/>
  <c r="Q8" i="9"/>
  <c r="M7" i="9" l="1"/>
  <c r="K32" i="9"/>
  <c r="M32" i="9" s="1"/>
  <c r="B26" i="3"/>
  <c r="A25" i="3"/>
  <c r="M20" i="9"/>
  <c r="K33" i="9"/>
  <c r="Q9" i="9"/>
  <c r="P9" i="9"/>
  <c r="K8" i="9"/>
  <c r="K9" i="9" l="1"/>
  <c r="K45" i="9"/>
  <c r="M45" i="9" s="1"/>
  <c r="A26" i="3"/>
  <c r="B27" i="3"/>
  <c r="M8" i="9"/>
  <c r="K21" i="9"/>
  <c r="K22" i="9"/>
  <c r="M9" i="9"/>
  <c r="Q10" i="9"/>
  <c r="P10" i="9"/>
  <c r="M33" i="9"/>
  <c r="K46" i="9"/>
  <c r="K58" i="9" l="1"/>
  <c r="M58" i="9" s="1"/>
  <c r="K10" i="9"/>
  <c r="K23" i="9" s="1"/>
  <c r="B28" i="3"/>
  <c r="A27" i="3"/>
  <c r="Q11" i="9"/>
  <c r="P11" i="9"/>
  <c r="M22" i="9"/>
  <c r="K35" i="9"/>
  <c r="K59" i="9"/>
  <c r="M59" i="9" s="1"/>
  <c r="M46" i="9"/>
  <c r="M21" i="9"/>
  <c r="K34" i="9"/>
  <c r="M10" i="9" l="1"/>
  <c r="B29" i="3"/>
  <c r="A28" i="3"/>
  <c r="K11" i="9"/>
  <c r="M11" i="9" s="1"/>
  <c r="K48" i="9"/>
  <c r="M35" i="9"/>
  <c r="K47" i="9"/>
  <c r="M34" i="9"/>
  <c r="Q12" i="9"/>
  <c r="P12" i="9"/>
  <c r="K36" i="9"/>
  <c r="M23" i="9"/>
  <c r="K12" i="9" l="1"/>
  <c r="K24" i="9"/>
  <c r="K37" i="9" s="1"/>
  <c r="A29" i="3"/>
  <c r="B30" i="3"/>
  <c r="K60" i="9"/>
  <c r="M60" i="9" s="1"/>
  <c r="M47" i="9"/>
  <c r="K49" i="9"/>
  <c r="M36" i="9"/>
  <c r="M12" i="9"/>
  <c r="K25" i="9"/>
  <c r="Q13" i="9"/>
  <c r="P13" i="9"/>
  <c r="K61" i="9"/>
  <c r="M61" i="9" s="1"/>
  <c r="M48" i="9"/>
  <c r="M24" i="9" l="1"/>
  <c r="K13" i="9"/>
  <c r="K26" i="9" s="1"/>
  <c r="B31" i="3"/>
  <c r="A30" i="3"/>
  <c r="M49" i="9"/>
  <c r="K62" i="9"/>
  <c r="M62" i="9" s="1"/>
  <c r="Q14" i="9"/>
  <c r="P14" i="9"/>
  <c r="M25" i="9"/>
  <c r="K38" i="9"/>
  <c r="M37" i="9"/>
  <c r="K50" i="9"/>
  <c r="M13" i="9" l="1"/>
  <c r="B32" i="3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l="1"/>
  <c r="M15" i="9" s="1"/>
  <c r="B33" i="3"/>
  <c r="A32" i="3"/>
  <c r="P16" i="9"/>
  <c r="Q16" i="9"/>
  <c r="M27" i="9"/>
  <c r="K40" i="9"/>
  <c r="K52" i="9"/>
  <c r="M39" i="9"/>
  <c r="K64" i="9"/>
  <c r="M64" i="9" s="1"/>
  <c r="M51" i="9"/>
  <c r="K28" i="9" l="1"/>
  <c r="K41" i="9" s="1"/>
  <c r="B34" i="3"/>
  <c r="A33" i="3"/>
  <c r="K16" i="9"/>
  <c r="M52" i="9"/>
  <c r="K65" i="9"/>
  <c r="M65" i="9" s="1"/>
  <c r="K53" i="9"/>
  <c r="M40" i="9"/>
  <c r="Q17" i="9"/>
  <c r="P17" i="9"/>
  <c r="K29" i="9"/>
  <c r="M16" i="9"/>
  <c r="M28" i="9" l="1"/>
  <c r="K17" i="9"/>
  <c r="A34" i="3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l="1"/>
  <c r="C77" i="3" l="1"/>
  <c r="A77" i="3" s="1"/>
  <c r="C76" i="3"/>
  <c r="A76" i="3" s="1"/>
</calcChain>
</file>

<file path=xl/sharedStrings.xml><?xml version="1.0" encoding="utf-8"?>
<sst xmlns="http://schemas.openxmlformats.org/spreadsheetml/2006/main" count="740" uniqueCount="150">
  <si>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</si>
  <si>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</si>
  <si>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</si>
  <si>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</si>
  <si>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</si>
  <si>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</si>
  <si>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</si>
  <si>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</si>
  <si>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</si>
  <si>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</si>
  <si>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</si>
  <si>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</si>
  <si>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</si>
  <si>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</si>
  <si>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</si>
  <si>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</si>
  <si>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</si>
  <si>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</si>
  <si>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</si>
  <si>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</si>
  <si>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</si>
  <si>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</si>
  <si>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</si>
  <si>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</si>
  <si>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</si>
  <si>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</si>
  <si>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</si>
  <si>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</si>
  <si>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</si>
  <si>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</si>
  <si>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</si>
  <si>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</si>
  <si>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</si>
  <si>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</si>
  <si>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</si>
  <si>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</si>
  <si>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</si>
  <si>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</si>
  <si>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</si>
  <si>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</si>
  <si>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</si>
  <si>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</si>
  <si>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</si>
  <si>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</si>
  <si>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</si>
  <si>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</si>
  <si>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</si>
  <si>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</si>
  <si>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</si>
  <si>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</si>
  <si>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</si>
  <si>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</si>
  <si>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</si>
  <si>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</si>
  <si>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</si>
  <si>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</si>
  <si>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</si>
  <si>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</si>
  <si>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</si>
  <si>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</si>
  <si>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</si>
  <si>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</si>
  <si>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</si>
  <si>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</si>
  <si>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</si>
  <si>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</si>
  <si>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</si>
  <si>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</si>
  <si>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</si>
  <si>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</si>
  <si>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</si>
  <si>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</si>
  <si>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</si>
  <si>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</si>
  <si>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</si>
  <si>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</si>
  <si>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</si>
  <si>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</si>
  <si>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</si>
  <si>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</si>
  <si>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</si>
  <si>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</si>
  <si>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</si>
  <si>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</si>
  <si>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</si>
  <si>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</si>
  <si>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</si>
  <si>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</si>
  <si>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</si>
  <si>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</si>
  <si>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</si>
  <si>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</si>
  <si>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</si>
  <si>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</si>
  <si>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</si>
  <si>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</si>
  <si>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</si>
  <si>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</si>
  <si>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</si>
  <si>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</si>
  <si>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</si>
  <si>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</si>
  <si>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</si>
  <si>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</si>
  <si>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</si>
  <si>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</si>
  <si>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</si>
  <si>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</si>
  <si>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</si>
  <si>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</si>
  <si>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</si>
  <si>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</si>
  <si>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</si>
  <si>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</si>
  <si>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</si>
  <si>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</si>
  <si>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</si>
  <si>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</si>
  <si>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</si>
  <si>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</si>
  <si>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</si>
  <si>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</si>
  <si>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</si>
  <si>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</si>
  <si>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</si>
  <si>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</si>
  <si>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</si>
  <si>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</si>
  <si>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</si>
  <si>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</si>
  <si>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</si>
  <si>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</si>
  <si>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</si>
  <si>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</si>
  <si>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</si>
  <si>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</si>
  <si>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</si>
  <si>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</si>
  <si>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</si>
  <si>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</si>
  <si>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</si>
  <si>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</si>
  <si>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</si>
  <si>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</si>
  <si>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</si>
  <si>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</si>
  <si>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</si>
  <si>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</si>
  <si>
    <t>q1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</si>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</sst>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"/>
    <numFmt numFmtId="166" formatCode="0.0000"/>
    <numFmt numFmtId="167" formatCode="0.000000"/>
    <numFmt numFmtId="168" formatCode="0.000"/>
    <numFmt numFmtId="169" formatCode="0.00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/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0" fillId="2" borderId="0" xfId="0" applyFill="1"/>
    <xf numFmtId="168" fontId="5" fillId="0" borderId="0" xfId="0" applyNumberFormat="1" applyFont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4.xml"/><Relationship Id="rId15" Type="http://schemas.openxmlformats.org/officeDocument/2006/relationships/externalLink" Target="externalLinks/externalLink3.xml"/><Relationship Id="rId10" Type="http://schemas.openxmlformats.org/officeDocument/2006/relationships/chartsheet" Target="chartsheets/sheet4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3118984486389046E-2"/>
          <c:y val="8.481578747231984E-2"/>
          <c:w val="0.93928392785471182"/>
          <c:h val="0.79343459366198554"/>
        </c:manualLayout>
      </c:layout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  <c:pt idx="74">
                  <c:v>6.90408772374278E-2</c:v>
                </c:pt>
                <c:pt idx="75" formatCode="0.00%">
                  <c:v>7.7692264898693075E-2</c:v>
                </c:pt>
                <c:pt idx="76" formatCode="0.00%">
                  <c:v>8.4412651823325913E-2</c:v>
                </c:pt>
                <c:pt idx="77" formatCode="0.00%">
                  <c:v>7.5823020190075141E-2</c:v>
                </c:pt>
                <c:pt idx="78" formatCode="0.00%">
                  <c:v>5.7797379716095554E-2</c:v>
                </c:pt>
                <c:pt idx="79" formatCode="0.00%">
                  <c:v>6.2276960487531063E-2</c:v>
                </c:pt>
                <c:pt idx="80" formatCode="0.00%">
                  <c:v>0.12599511781629347</c:v>
                </c:pt>
                <c:pt idx="81" formatCode="0.00%">
                  <c:v>0.12985278325771588</c:v>
                </c:pt>
                <c:pt idx="82" formatCode="0.00%">
                  <c:v>8.2531664141957339E-2</c:v>
                </c:pt>
                <c:pt idx="83" formatCode="0.00%">
                  <c:v>0.12868027167293605</c:v>
                </c:pt>
                <c:pt idx="84" formatCode="0.00%">
                  <c:v>0.25572870220640764</c:v>
                </c:pt>
                <c:pt idx="85" formatCode="0.00%">
                  <c:v>0.2060060306089917</c:v>
                </c:pt>
                <c:pt idx="86" formatCode="0.00%">
                  <c:v>0.13003508560672206</c:v>
                </c:pt>
                <c:pt idx="87" formatCode="0.00%">
                  <c:v>0.10873591167641217</c:v>
                </c:pt>
                <c:pt idx="88" formatCode="0.00%">
                  <c:v>8.6883528828919587E-2</c:v>
                </c:pt>
                <c:pt idx="89" formatCode="0.00%">
                  <c:v>4.2916808344292123E-2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  <c:pt idx="74">
                  <c:v>6.7498851489504963E-2</c:v>
                </c:pt>
                <c:pt idx="75" formatCode="0.00%">
                  <c:v>7.8038619876598547E-2</c:v>
                </c:pt>
                <c:pt idx="76" formatCode="0.00%">
                  <c:v>8.4299632029146032E-2</c:v>
                </c:pt>
                <c:pt idx="77" formatCode="0.00%">
                  <c:v>7.6545593138108048E-2</c:v>
                </c:pt>
                <c:pt idx="78" formatCode="0.00%">
                  <c:v>5.8441121044883193E-2</c:v>
                </c:pt>
                <c:pt idx="79" formatCode="0.00%">
                  <c:v>6.3219379750594218E-2</c:v>
                </c:pt>
                <c:pt idx="80" formatCode="0.00%">
                  <c:v>0.12479389858211865</c:v>
                </c:pt>
                <c:pt idx="81" formatCode="0.00%">
                  <c:v>0.12891574331296174</c:v>
                </c:pt>
                <c:pt idx="82" formatCode="0.00%">
                  <c:v>8.2852463205679738E-2</c:v>
                </c:pt>
                <c:pt idx="83" formatCode="0.00%">
                  <c:v>0.12895689669512378</c:v>
                </c:pt>
                <c:pt idx="84" formatCode="0.00%">
                  <c:v>0.25500131445175733</c:v>
                </c:pt>
                <c:pt idx="85" formatCode="0.00%">
                  <c:v>0.20595148300979838</c:v>
                </c:pt>
                <c:pt idx="86" formatCode="0.00%">
                  <c:v>0.13013120494736774</c:v>
                </c:pt>
                <c:pt idx="87" formatCode="0.00%">
                  <c:v>0.11074013722809561</c:v>
                </c:pt>
                <c:pt idx="88" formatCode="0.00%">
                  <c:v>8.8202404350806063E-2</c:v>
                </c:pt>
                <c:pt idx="89" formatCode="0.00%">
                  <c:v>4.2386161819870427E-2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  <c:pt idx="74">
                  <c:v>6.5236279031658073E-2</c:v>
                </c:pt>
                <c:pt idx="75" formatCode="0.00%">
                  <c:v>7.6601348602286734E-2</c:v>
                </c:pt>
                <c:pt idx="76" formatCode="0.00%">
                  <c:v>8.3468087491878507E-2</c:v>
                </c:pt>
                <c:pt idx="77" formatCode="0.00%">
                  <c:v>7.7746253814737321E-2</c:v>
                </c:pt>
                <c:pt idx="78" formatCode="0.00%">
                  <c:v>5.9827916226151467E-2</c:v>
                </c:pt>
                <c:pt idx="79" formatCode="0.00%">
                  <c:v>6.3920111007106817E-2</c:v>
                </c:pt>
                <c:pt idx="80" formatCode="0.00%">
                  <c:v>0.12315197892183671</c:v>
                </c:pt>
                <c:pt idx="81" formatCode="0.00%">
                  <c:v>0.12713376024682055</c:v>
                </c:pt>
                <c:pt idx="82" formatCode="0.00%">
                  <c:v>8.2907970696898703E-2</c:v>
                </c:pt>
                <c:pt idx="83" formatCode="0.00%">
                  <c:v>0.12766829611435759</c:v>
                </c:pt>
                <c:pt idx="84" formatCode="0.00%">
                  <c:v>0.25453497673378456</c:v>
                </c:pt>
                <c:pt idx="85" formatCode="0.00%">
                  <c:v>0.20816975702616336</c:v>
                </c:pt>
                <c:pt idx="86" formatCode="0.00%">
                  <c:v>0.13354219518869503</c:v>
                </c:pt>
                <c:pt idx="87" formatCode="0.00%">
                  <c:v>0.11115884720172953</c:v>
                </c:pt>
                <c:pt idx="88" formatCode="0.00%">
                  <c:v>8.806174899665975E-2</c:v>
                </c:pt>
                <c:pt idx="89" formatCode="0.00%">
                  <c:v>4.1786403725716292E-2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7.4337232159194189E-2</c:v>
                </c:pt>
                <c:pt idx="1">
                  <c:v>5.6976255082355154E-2</c:v>
                </c:pt>
                <c:pt idx="2">
                  <c:v>6.1142218424594663E-2</c:v>
                </c:pt>
                <c:pt idx="3">
                  <c:v>0.13051800137981262</c:v>
                </c:pt>
                <c:pt idx="4">
                  <c:v>0.13247857195113033</c:v>
                </c:pt>
                <c:pt idx="5">
                  <c:v>8.1310040635020231E-2</c:v>
                </c:pt>
                <c:pt idx="6">
                  <c:v>0.13044013553219957</c:v>
                </c:pt>
                <c:pt idx="7">
                  <c:v>0.25930668071910268</c:v>
                </c:pt>
                <c:pt idx="8">
                  <c:v>0.20458141154209519</c:v>
                </c:pt>
                <c:pt idx="9">
                  <c:v>0.12452032037765881</c:v>
                </c:pt>
                <c:pt idx="10">
                  <c:v>0.10495215982218187</c:v>
                </c:pt>
                <c:pt idx="11">
                  <c:v>8.4299238461447379E-2</c:v>
                </c:pt>
                <c:pt idx="12">
                  <c:v>4.2678306560887114E-2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7.5823020190075141E-2</c:v>
                </c:pt>
                <c:pt idx="1">
                  <c:v>5.7797379716095554E-2</c:v>
                </c:pt>
                <c:pt idx="2">
                  <c:v>6.2276960487531063E-2</c:v>
                </c:pt>
                <c:pt idx="3">
                  <c:v>0.12599511781629347</c:v>
                </c:pt>
                <c:pt idx="4">
                  <c:v>0.12985278325771588</c:v>
                </c:pt>
                <c:pt idx="5">
                  <c:v>8.2531664141957339E-2</c:v>
                </c:pt>
                <c:pt idx="6">
                  <c:v>0.12868027167293605</c:v>
                </c:pt>
                <c:pt idx="7">
                  <c:v>0.25572870220640764</c:v>
                </c:pt>
                <c:pt idx="8">
                  <c:v>0.2060060306089917</c:v>
                </c:pt>
                <c:pt idx="9">
                  <c:v>0.13003508560672206</c:v>
                </c:pt>
                <c:pt idx="10">
                  <c:v>0.10873591167641217</c:v>
                </c:pt>
                <c:pt idx="11">
                  <c:v>8.6883528828919587E-2</c:v>
                </c:pt>
                <c:pt idx="12">
                  <c:v>4.2916808344292123E-2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7.6545593138108048E-2</c:v>
                </c:pt>
                <c:pt idx="1">
                  <c:v>5.8441121044883193E-2</c:v>
                </c:pt>
                <c:pt idx="2">
                  <c:v>6.3219379750594218E-2</c:v>
                </c:pt>
                <c:pt idx="3">
                  <c:v>0.12479389858211865</c:v>
                </c:pt>
                <c:pt idx="4">
                  <c:v>0.12891574331296174</c:v>
                </c:pt>
                <c:pt idx="5">
                  <c:v>8.2852463205679738E-2</c:v>
                </c:pt>
                <c:pt idx="6">
                  <c:v>0.12895689669512378</c:v>
                </c:pt>
                <c:pt idx="7">
                  <c:v>0.25500131445175733</c:v>
                </c:pt>
                <c:pt idx="8">
                  <c:v>0.20595148300979838</c:v>
                </c:pt>
                <c:pt idx="9">
                  <c:v>0.13013120494736774</c:v>
                </c:pt>
                <c:pt idx="10">
                  <c:v>0.11074013722809561</c:v>
                </c:pt>
                <c:pt idx="11">
                  <c:v>8.8202404350806063E-2</c:v>
                </c:pt>
                <c:pt idx="12">
                  <c:v>4.2386161819870427E-2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7.7746253814737321E-2</c:v>
                </c:pt>
                <c:pt idx="1">
                  <c:v>5.9827916226151467E-2</c:v>
                </c:pt>
                <c:pt idx="2">
                  <c:v>6.3920111007106817E-2</c:v>
                </c:pt>
                <c:pt idx="3">
                  <c:v>0.12315197892183671</c:v>
                </c:pt>
                <c:pt idx="4">
                  <c:v>0.12713376024682055</c:v>
                </c:pt>
                <c:pt idx="5">
                  <c:v>8.2907970696898703E-2</c:v>
                </c:pt>
                <c:pt idx="6">
                  <c:v>0.12766829611435759</c:v>
                </c:pt>
                <c:pt idx="7">
                  <c:v>0.25453497673378456</c:v>
                </c:pt>
                <c:pt idx="8">
                  <c:v>0.20816975702616336</c:v>
                </c:pt>
                <c:pt idx="9">
                  <c:v>0.13354219518869503</c:v>
                </c:pt>
                <c:pt idx="10">
                  <c:v>0.11115884720172953</c:v>
                </c:pt>
                <c:pt idx="11">
                  <c:v>8.806174899665975E-2</c:v>
                </c:pt>
                <c:pt idx="12">
                  <c:v>4.1786403725716292E-2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  <c:pt idx="12">
                  <c:v>45413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8.0005208860851162E-2</c:v>
                </c:pt>
                <c:pt idx="1">
                  <c:v>6.2131595829869157E-2</c:v>
                </c:pt>
                <c:pt idx="2">
                  <c:v>6.567049221317367E-2</c:v>
                </c:pt>
                <c:pt idx="3">
                  <c:v>0.12188583902114569</c:v>
                </c:pt>
                <c:pt idx="4">
                  <c:v>0.12473718469624107</c:v>
                </c:pt>
                <c:pt idx="5">
                  <c:v>8.3794170557853542E-2</c:v>
                </c:pt>
                <c:pt idx="6">
                  <c:v>0.12649986043209283</c:v>
                </c:pt>
                <c:pt idx="7">
                  <c:v>0.25180515107178114</c:v>
                </c:pt>
                <c:pt idx="8">
                  <c:v>0.20860510050867043</c:v>
                </c:pt>
                <c:pt idx="9">
                  <c:v>0.13487827515377537</c:v>
                </c:pt>
                <c:pt idx="10">
                  <c:v>0.11097723911231139</c:v>
                </c:pt>
                <c:pt idx="11">
                  <c:v>9.0265424807658867E-2</c:v>
                </c:pt>
                <c:pt idx="12">
                  <c:v>4.1115482864875652E-2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  <c:pt idx="61" formatCode="0.0%">
                  <c:v>0.99020804316201816</c:v>
                </c:pt>
                <c:pt idx="62" formatCode="0.0%">
                  <c:v>1.0275686424860861</c:v>
                </c:pt>
                <c:pt idx="63" formatCode="0.0%">
                  <c:v>1.0447068243239732</c:v>
                </c:pt>
                <c:pt idx="64" formatCode="0.0%">
                  <c:v>1.0912353478240733</c:v>
                </c:pt>
                <c:pt idx="65" formatCode="0.0%">
                  <c:v>1.1419203999552674</c:v>
                </c:pt>
                <c:pt idx="66" formatCode="0.0%">
                  <c:v>1.1536373783146461</c:v>
                </c:pt>
                <c:pt idx="67" formatCode="0.0%">
                  <c:v>1.1343250656629196</c:v>
                </c:pt>
                <c:pt idx="68" formatCode="0.0%">
                  <c:v>1.2452767645122855</c:v>
                </c:pt>
                <c:pt idx="69" formatCode="0.0%">
                  <c:v>1.3856779493096902</c:v>
                </c:pt>
                <c:pt idx="70" formatCode="0.0%">
                  <c:v>1.4288137399763152</c:v>
                </c:pt>
                <c:pt idx="71" formatCode="0.0%">
                  <c:v>1.6155890115480283</c:v>
                </c:pt>
                <c:pt idx="72" formatCode="0.0%">
                  <c:v>2.1276637842536283</c:v>
                </c:pt>
                <c:pt idx="73" formatCode="0.0%">
                  <c:v>2.5553302307303101</c:v>
                </c:pt>
                <c:pt idx="74" formatCode="0.0%">
                  <c:v>2.7581798668220574</c:v>
                </c:pt>
                <c:pt idx="75" formatCode="0.0%">
                  <c:v>2.8664367524959347</c:v>
                </c:pt>
                <c:pt idx="76" formatCode="0.0%">
                  <c:v>2.8752465811614902</c:v>
                </c:pt>
                <c:pt idx="77" formatCode="0.0%">
                  <c:v>2.7567143666976128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0.98886577063463377</c:v>
                </c:pt>
                <c:pt idx="62" formatCode="0.0%">
                  <c:v>1.0249034145755846</c:v>
                </c:pt>
                <c:pt idx="63" formatCode="0.0%">
                  <c:v>1.0438971121705456</c:v>
                </c:pt>
                <c:pt idx="64" formatCode="0.0%">
                  <c:v>1.0900391903981408</c:v>
                </c:pt>
                <c:pt idx="65" formatCode="0.0%">
                  <c:v>1.1419405498922179</c:v>
                </c:pt>
                <c:pt idx="66" formatCode="0.0%">
                  <c:v>1.1539520456144228</c:v>
                </c:pt>
                <c:pt idx="67" formatCode="0.0%">
                  <c:v>1.1345919010337631</c:v>
                </c:pt>
                <c:pt idx="68" formatCode="0.0%">
                  <c:v>1.2448628415979592</c:v>
                </c:pt>
                <c:pt idx="69" formatCode="0.0%">
                  <c:v>1.3853637562003809</c:v>
                </c:pt>
                <c:pt idx="70" formatCode="0.0%">
                  <c:v>1.4279346144317118</c:v>
                </c:pt>
                <c:pt idx="71" formatCode="0.0%">
                  <c:v>1.6144194970436394</c:v>
                </c:pt>
                <c:pt idx="72" formatCode="0.0%">
                  <c:v>2.1224960344521904</c:v>
                </c:pt>
                <c:pt idx="73" formatCode="0.0%">
                  <c:v>2.5516340392628827</c:v>
                </c:pt>
                <c:pt idx="74" formatCode="0.0%">
                  <c:v>2.7600157140438015</c:v>
                </c:pt>
                <c:pt idx="75" formatCode="0.0%">
                  <c:v>2.8740730556340131</c:v>
                </c:pt>
                <c:pt idx="76" formatCode="0.0%">
                  <c:v>2.8880171949171025</c:v>
                </c:pt>
                <c:pt idx="77" formatCode="0.0%">
                  <c:v>2.7646480991905094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  <c:pt idx="61" formatCode="0.0%">
                  <c:v>0.98751980042322196</c:v>
                </c:pt>
                <c:pt idx="62" formatCode="0.0%">
                  <c:v>1.022237913604056</c:v>
                </c:pt>
                <c:pt idx="63" formatCode="0.0%">
                  <c:v>1.0403360917013256</c:v>
                </c:pt>
                <c:pt idx="64" formatCode="0.0%">
                  <c:v>1.0847684039162488</c:v>
                </c:pt>
                <c:pt idx="65" formatCode="0.0%">
                  <c:v>1.1382529412840956</c:v>
                </c:pt>
                <c:pt idx="66" formatCode="0.0%">
                  <c:v>1.1519054271255729</c:v>
                </c:pt>
                <c:pt idx="67" formatCode="0.0%">
                  <c:v>1.1316596644955963</c:v>
                </c:pt>
                <c:pt idx="68" formatCode="0.0%">
                  <c:v>1.2392467534188958</c:v>
                </c:pt>
                <c:pt idx="69" formatCode="0.0%">
                  <c:v>1.3778634745488412</c:v>
                </c:pt>
                <c:pt idx="70" formatCode="0.0%">
                  <c:v>1.421170324380062</c:v>
                </c:pt>
                <c:pt idx="71" formatCode="0.0%">
                  <c:v>1.602065345992759</c:v>
                </c:pt>
                <c:pt idx="72" formatCode="0.0%">
                  <c:v>2.1039959174421332</c:v>
                </c:pt>
                <c:pt idx="73" formatCode="0.0%">
                  <c:v>2.5381441885575748</c:v>
                </c:pt>
                <c:pt idx="74" formatCode="0.0%">
                  <c:v>2.7650198452098382</c:v>
                </c:pt>
                <c:pt idx="75" formatCode="0.0%">
                  <c:v>2.8858720698486331</c:v>
                </c:pt>
                <c:pt idx="76" formatCode="0.0%">
                  <c:v>2.90234729523445</c:v>
                </c:pt>
                <c:pt idx="77" formatCode="0.0%">
                  <c:v>2.7721424133012209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72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61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6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934200" cy="50368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928884" cy="503274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158" cy="629478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158" cy="629478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  <row r="81">
          <cell r="A81">
            <v>45108</v>
          </cell>
        </row>
        <row r="82">
          <cell r="A82">
            <v>45139</v>
          </cell>
        </row>
        <row r="83">
          <cell r="A83">
            <v>45170</v>
          </cell>
        </row>
        <row r="84">
          <cell r="A84">
            <v>45200</v>
          </cell>
        </row>
        <row r="85">
          <cell r="A85">
            <v>45231</v>
          </cell>
        </row>
        <row r="86">
          <cell r="A86">
            <v>45261</v>
          </cell>
        </row>
        <row r="87">
          <cell r="A87">
            <v>45292</v>
          </cell>
        </row>
        <row r="88">
          <cell r="A88">
            <v>45323</v>
          </cell>
        </row>
        <row r="89">
          <cell r="A89">
            <v>45352</v>
          </cell>
        </row>
        <row r="90">
          <cell r="A90">
            <v>45383</v>
          </cell>
        </row>
        <row r="91">
          <cell r="A91">
            <v>45413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  <row r="78">
          <cell r="D78">
            <v>1679.9033203125</v>
          </cell>
          <cell r="E78">
            <v>1212.11083984375</v>
          </cell>
          <cell r="F78">
            <v>1719.7908935546875</v>
          </cell>
          <cell r="G78">
            <v>1119.7401123046875</v>
          </cell>
          <cell r="H78">
            <v>1460.245849609375</v>
          </cell>
          <cell r="I78">
            <v>1558.494384765625</v>
          </cell>
          <cell r="J78">
            <v>1499.3486328125</v>
          </cell>
          <cell r="K78">
            <v>1066.8155517578125</v>
          </cell>
          <cell r="L78">
            <v>1354.96923828125</v>
          </cell>
          <cell r="M78">
            <v>1260.807373046875</v>
          </cell>
          <cell r="N78">
            <v>1649.6666259765625</v>
          </cell>
          <cell r="O78">
            <v>1284.6734619140625</v>
          </cell>
          <cell r="P78">
            <v>1678.2567138671875</v>
          </cell>
          <cell r="Q78">
            <v>1205.103271484375</v>
          </cell>
          <cell r="R78">
            <v>1740.3765869140625</v>
          </cell>
          <cell r="S78">
            <v>1105.87060546875</v>
          </cell>
          <cell r="T78">
            <v>1462.4932861328125</v>
          </cell>
          <cell r="U78">
            <v>1548.7408447265625</v>
          </cell>
          <cell r="V78">
            <v>1494.606689453125</v>
          </cell>
          <cell r="W78">
            <v>1060.1795654296875</v>
          </cell>
          <cell r="X78">
            <v>1354.307861328125</v>
          </cell>
          <cell r="Y78">
            <v>1282.0938720703125</v>
          </cell>
          <cell r="Z78">
            <v>1643.651611328125</v>
          </cell>
          <cell r="AA78">
            <v>1282.1259765625</v>
          </cell>
          <cell r="AB78">
            <v>1677.468994140625</v>
          </cell>
          <cell r="AC78">
            <v>1203.2471923828125</v>
          </cell>
          <cell r="AD78">
            <v>1749.979248046875</v>
          </cell>
          <cell r="AE78">
            <v>1093.742431640625</v>
          </cell>
          <cell r="AF78">
            <v>1460.7650146484375</v>
          </cell>
          <cell r="AG78">
            <v>1550.8642578125</v>
          </cell>
          <cell r="AH78">
            <v>1498.0704345703125</v>
          </cell>
          <cell r="AI78">
            <v>1056.4571533203125</v>
          </cell>
          <cell r="AJ78">
            <v>1353.6854248046875</v>
          </cell>
          <cell r="AK78">
            <v>1289.0938720703125</v>
          </cell>
          <cell r="AL78">
            <v>1628.9378662109375</v>
          </cell>
          <cell r="AM78">
            <v>1280.771484375</v>
          </cell>
          <cell r="AN78">
            <v>1674.5711669921875</v>
          </cell>
          <cell r="AO78">
            <v>1201.33203125</v>
          </cell>
          <cell r="AP78">
            <v>1759.4073486328125</v>
          </cell>
          <cell r="AQ78">
            <v>1091.9642333984375</v>
          </cell>
          <cell r="AR78">
            <v>1460.5582275390625</v>
          </cell>
          <cell r="AS78">
            <v>1527.7974853515625</v>
          </cell>
          <cell r="AT78">
            <v>1488.420166015625</v>
          </cell>
          <cell r="AU78">
            <v>1051.44580078125</v>
          </cell>
          <cell r="AV78">
            <v>1352.4031982421875</v>
          </cell>
          <cell r="AW78">
            <v>1281.3316650390625</v>
          </cell>
          <cell r="AX78">
            <v>1624.1082763671875</v>
          </cell>
          <cell r="AY78">
            <v>1281.6229248046875</v>
          </cell>
          <cell r="AZ78">
            <v>1670.56982421875</v>
          </cell>
          <cell r="BA78">
            <v>1197.5133056640625</v>
          </cell>
          <cell r="BB78">
            <v>1773.03466796875</v>
          </cell>
          <cell r="BC78">
            <v>1087.76904296875</v>
          </cell>
          <cell r="BD78">
            <v>1463.4835205078125</v>
          </cell>
          <cell r="BE78">
            <v>1509.8834228515625</v>
          </cell>
          <cell r="BF78">
            <v>1478.6544189453125</v>
          </cell>
          <cell r="BG78">
            <v>1046.2294921875</v>
          </cell>
          <cell r="BH78">
            <v>1351.1190185546875</v>
          </cell>
          <cell r="BI78">
            <v>1307.8299560546875</v>
          </cell>
          <cell r="BJ78">
            <v>1613.43896484375</v>
          </cell>
          <cell r="BK78">
            <v>1284.3262939453125</v>
          </cell>
          <cell r="BL78">
            <v>1531.0870361328125</v>
          </cell>
          <cell r="BM78">
            <v>1510.4013671875</v>
          </cell>
          <cell r="BN78">
            <v>1506.62255859375</v>
          </cell>
          <cell r="BO78">
            <v>1495.7843017578125</v>
          </cell>
          <cell r="BP78">
            <v>1476.4129638671875</v>
          </cell>
          <cell r="BQ78">
            <v>1675.88916015625</v>
          </cell>
          <cell r="BR78">
            <v>1202.639892578125</v>
          </cell>
          <cell r="BS78">
            <v>1752.8990478515625</v>
          </cell>
          <cell r="BT78">
            <v>1096.30810546875</v>
          </cell>
          <cell r="BU78">
            <v>1462.023681640625</v>
          </cell>
          <cell r="BV78">
            <v>1529.1083984375</v>
          </cell>
          <cell r="BW78">
            <v>1488.31494140625</v>
          </cell>
          <cell r="BX78">
            <v>1054.155517578125</v>
          </cell>
          <cell r="BY78">
            <v>1352.674072265625</v>
          </cell>
          <cell r="BZ78">
            <v>1292.0540771484375</v>
          </cell>
          <cell r="CA78">
            <v>1624.996826171875</v>
          </cell>
          <cell r="CB78">
            <v>1282.852294921875</v>
          </cell>
          <cell r="CC78">
            <v>1498.019775390625</v>
          </cell>
          <cell r="CD78">
            <v>1498.019775390625</v>
          </cell>
        </row>
        <row r="79">
          <cell r="D79">
            <v>1782.088623046875</v>
          </cell>
          <cell r="E79">
            <v>1315.4029541015625</v>
          </cell>
          <cell r="F79">
            <v>1849.95458984375</v>
          </cell>
          <cell r="G79">
            <v>1251.8009033203125</v>
          </cell>
          <cell r="H79">
            <v>1589.091796875</v>
          </cell>
          <cell r="I79">
            <v>1704.8995361328125</v>
          </cell>
          <cell r="J79">
            <v>1612.5914306640625</v>
          </cell>
          <cell r="K79">
            <v>1138.4100341796875</v>
          </cell>
          <cell r="L79">
            <v>1460.772216796875</v>
          </cell>
          <cell r="M79">
            <v>1321.12109375</v>
          </cell>
          <cell r="N79">
            <v>1800.11376953125</v>
          </cell>
          <cell r="O79">
            <v>1378.0029296875</v>
          </cell>
          <cell r="P79">
            <v>1778.6927490234375</v>
          </cell>
          <cell r="Q79">
            <v>1307.0694580078125</v>
          </cell>
          <cell r="R79">
            <v>1872.0574951171875</v>
          </cell>
          <cell r="S79">
            <v>1237.0118408203125</v>
          </cell>
          <cell r="T79">
            <v>1590.660400390625</v>
          </cell>
          <cell r="U79">
            <v>1691.892578125</v>
          </cell>
          <cell r="V79">
            <v>1609.615966796875</v>
          </cell>
          <cell r="W79">
            <v>1131.24755859375</v>
          </cell>
          <cell r="X79">
            <v>1463.4659423828125</v>
          </cell>
          <cell r="Y79">
            <v>1345.8592529296875</v>
          </cell>
          <cell r="Z79">
            <v>1795.203369140625</v>
          </cell>
          <cell r="AA79">
            <v>1373.6700439453125</v>
          </cell>
          <cell r="AB79">
            <v>1775.9554443359375</v>
          </cell>
          <cell r="AC79">
            <v>1305.7491455078125</v>
          </cell>
          <cell r="AD79">
            <v>1882.643310546875</v>
          </cell>
          <cell r="AE79">
            <v>1223.865234375</v>
          </cell>
          <cell r="AF79">
            <v>1588.8370361328125</v>
          </cell>
          <cell r="AG79">
            <v>1693.0377197265625</v>
          </cell>
          <cell r="AH79">
            <v>1615.9693603515625</v>
          </cell>
          <cell r="AI79">
            <v>1127.47021484375</v>
          </cell>
          <cell r="AJ79">
            <v>1464.1895751953125</v>
          </cell>
          <cell r="AK79">
            <v>1353.4666748046875</v>
          </cell>
          <cell r="AL79">
            <v>1781.8643798828125</v>
          </cell>
          <cell r="AM79">
            <v>1371.583251953125</v>
          </cell>
          <cell r="AN79">
            <v>1771.9652099609375</v>
          </cell>
          <cell r="AO79">
            <v>1303.3057861328125</v>
          </cell>
          <cell r="AP79">
            <v>1892.91845703125</v>
          </cell>
          <cell r="AQ79">
            <v>1220.7060546875</v>
          </cell>
          <cell r="AR79">
            <v>1588.5799560546875</v>
          </cell>
          <cell r="AS79">
            <v>1664.723388671875</v>
          </cell>
          <cell r="AT79">
            <v>1607.2542724609375</v>
          </cell>
          <cell r="AU79">
            <v>1122.560546875</v>
          </cell>
          <cell r="AV79">
            <v>1466.09765625</v>
          </cell>
          <cell r="AW79">
            <v>1345.2239990234375</v>
          </cell>
          <cell r="AX79">
            <v>1775.918701171875</v>
          </cell>
          <cell r="AY79">
            <v>1371.967041015625</v>
          </cell>
          <cell r="AZ79">
            <v>1766.8240966796875</v>
          </cell>
          <cell r="BA79">
            <v>1298.263916015625</v>
          </cell>
          <cell r="BB79">
            <v>1908.0567626953125</v>
          </cell>
          <cell r="BC79">
            <v>1214.3626708984375</v>
          </cell>
          <cell r="BD79">
            <v>1591.100830078125</v>
          </cell>
          <cell r="BE79">
            <v>1642.009033203125</v>
          </cell>
          <cell r="BF79">
            <v>1598.9503173828125</v>
          </cell>
          <cell r="BG79">
            <v>1117.1436767578125</v>
          </cell>
          <cell r="BH79">
            <v>1469.402099609375</v>
          </cell>
          <cell r="BI79">
            <v>1372.8116455078125</v>
          </cell>
          <cell r="BJ79">
            <v>1765.39599609375</v>
          </cell>
          <cell r="BK79">
            <v>1374.1820068359375</v>
          </cell>
          <cell r="BL79">
            <v>1644.90380859375</v>
          </cell>
          <cell r="BM79">
            <v>1624.924560546875</v>
          </cell>
          <cell r="BN79">
            <v>1621.9478759765625</v>
          </cell>
          <cell r="BO79">
            <v>1612.075927734375</v>
          </cell>
          <cell r="BP79">
            <v>1594.53369140625</v>
          </cell>
          <cell r="BQ79">
            <v>1774.6748046875</v>
          </cell>
          <cell r="BR79">
            <v>1304.505615234375</v>
          </cell>
          <cell r="BS79">
            <v>1885.9169921875</v>
          </cell>
          <cell r="BT79">
            <v>1225.3485107421875</v>
          </cell>
          <cell r="BU79">
            <v>1589.9764404296875</v>
          </cell>
          <cell r="BV79">
            <v>1666.3961181640625</v>
          </cell>
          <cell r="BW79">
            <v>1606.4923095703125</v>
          </cell>
          <cell r="BX79">
            <v>1125.23974609375</v>
          </cell>
          <cell r="BY79">
            <v>1466.078857421875</v>
          </cell>
          <cell r="BZ79">
            <v>1356.2225341796875</v>
          </cell>
          <cell r="CA79">
            <v>1776.9044189453125</v>
          </cell>
          <cell r="CB79">
            <v>1373.55419921875</v>
          </cell>
          <cell r="CC79">
            <v>1614.1549072265625</v>
          </cell>
          <cell r="CD79">
            <v>1614.1549072265625</v>
          </cell>
        </row>
        <row r="80">
          <cell r="D80">
            <v>1861.6829833984375</v>
          </cell>
          <cell r="E80">
            <v>1375.1539306640625</v>
          </cell>
          <cell r="F80">
            <v>1931.69775390625</v>
          </cell>
          <cell r="G80">
            <v>1370.620849609375</v>
          </cell>
          <cell r="H80">
            <v>1713.923828125</v>
          </cell>
          <cell r="I80">
            <v>1853.2890625</v>
          </cell>
          <cell r="J80">
            <v>1714.979736328125</v>
          </cell>
          <cell r="K80">
            <v>1254.3341064453125</v>
          </cell>
          <cell r="L80">
            <v>1555.780029296875</v>
          </cell>
          <cell r="M80">
            <v>1411.9619140625</v>
          </cell>
          <cell r="N80">
            <v>1903.7252197265625</v>
          </cell>
          <cell r="O80">
            <v>1469.8658447265625</v>
          </cell>
          <cell r="P80">
            <v>1855.254150390625</v>
          </cell>
          <cell r="Q80">
            <v>1365.88134765625</v>
          </cell>
          <cell r="R80">
            <v>1953.683349609375</v>
          </cell>
          <cell r="S80">
            <v>1343.2078857421875</v>
          </cell>
          <cell r="T80">
            <v>1716.774658203125</v>
          </cell>
          <cell r="U80">
            <v>1838.9609375</v>
          </cell>
          <cell r="V80">
            <v>1712.572509765625</v>
          </cell>
          <cell r="W80">
            <v>1247.7742919921875</v>
          </cell>
          <cell r="X80">
            <v>1558.9276123046875</v>
          </cell>
          <cell r="Y80">
            <v>1436.8681640625</v>
          </cell>
          <cell r="Z80">
            <v>1902.3260498046875</v>
          </cell>
          <cell r="AA80">
            <v>1463.8819580078125</v>
          </cell>
          <cell r="AB80">
            <v>1850.5831298828125</v>
          </cell>
          <cell r="AC80">
            <v>1364.1832275390625</v>
          </cell>
          <cell r="AD80">
            <v>1964.6080322265625</v>
          </cell>
          <cell r="AE80">
            <v>1321.363037109375</v>
          </cell>
          <cell r="AF80">
            <v>1714.980224609375</v>
          </cell>
          <cell r="AG80">
            <v>1839.4200439453125</v>
          </cell>
          <cell r="AH80">
            <v>1720.4163818359375</v>
          </cell>
          <cell r="AI80">
            <v>1244.834228515625</v>
          </cell>
          <cell r="AJ80">
            <v>1559.8277587890625</v>
          </cell>
          <cell r="AK80">
            <v>1443.5218505859375</v>
          </cell>
          <cell r="AL80">
            <v>1893.58544921875</v>
          </cell>
          <cell r="AM80">
            <v>1461.013916015625</v>
          </cell>
          <cell r="AN80">
            <v>1845.7493896484375</v>
          </cell>
          <cell r="AO80">
            <v>1361.41455078125</v>
          </cell>
          <cell r="AP80">
            <v>1974.5003662109375</v>
          </cell>
          <cell r="AQ80">
            <v>1317.47509765625</v>
          </cell>
          <cell r="AR80">
            <v>1714.8017578125</v>
          </cell>
          <cell r="AS80">
            <v>1807.8380126953125</v>
          </cell>
          <cell r="AT80">
            <v>1711.3621826171875</v>
          </cell>
          <cell r="AU80">
            <v>1238.219970703125</v>
          </cell>
          <cell r="AV80">
            <v>1561.864501953125</v>
          </cell>
          <cell r="AW80">
            <v>1433.2882080078125</v>
          </cell>
          <cell r="AX80">
            <v>1889.0654296875</v>
          </cell>
          <cell r="AY80">
            <v>1461.2030029296875</v>
          </cell>
          <cell r="AZ80">
            <v>1838.8470458984375</v>
          </cell>
          <cell r="BA80">
            <v>1356.0374755859375</v>
          </cell>
          <cell r="BB80">
            <v>1989.387939453125</v>
          </cell>
          <cell r="BC80">
            <v>1309.0806884765625</v>
          </cell>
          <cell r="BD80">
            <v>1719.2021484375</v>
          </cell>
          <cell r="BE80">
            <v>1782.260986328125</v>
          </cell>
          <cell r="BF80">
            <v>1702.8878173828125</v>
          </cell>
          <cell r="BG80">
            <v>1233.2178955078125</v>
          </cell>
          <cell r="BH80">
            <v>1564.8314208984375</v>
          </cell>
          <cell r="BI80">
            <v>1462.4893798828125</v>
          </cell>
          <cell r="BJ80">
            <v>1881.3878173828125</v>
          </cell>
          <cell r="BK80">
            <v>1463.293701171875</v>
          </cell>
          <cell r="BL80">
            <v>1738.624267578125</v>
          </cell>
          <cell r="BM80">
            <v>1718.8409423828125</v>
          </cell>
          <cell r="BN80">
            <v>1716.736328125</v>
          </cell>
          <cell r="BO80">
            <v>1708.5230712890625</v>
          </cell>
          <cell r="BP80">
            <v>1693.6046142578125</v>
          </cell>
          <cell r="BQ80">
            <v>1849.7945556640625</v>
          </cell>
          <cell r="BR80">
            <v>1362.9189453125</v>
          </cell>
          <cell r="BS80">
            <v>1967.52783203125</v>
          </cell>
          <cell r="BT80">
            <v>1325.61376953125</v>
          </cell>
          <cell r="BU80">
            <v>1716.8304443359375</v>
          </cell>
          <cell r="BV80">
            <v>1809.7479248046875</v>
          </cell>
          <cell r="BW80">
            <v>1710.2816162109375</v>
          </cell>
          <cell r="BX80">
            <v>1241.529541015625</v>
          </cell>
          <cell r="BY80">
            <v>1561.5770263671875</v>
          </cell>
          <cell r="BZ80">
            <v>1445.830078125</v>
          </cell>
          <cell r="CA80">
            <v>1889.4757080078125</v>
          </cell>
          <cell r="CB80">
            <v>1463.170654296875</v>
          </cell>
          <cell r="CC80">
            <v>1710.4310302734375</v>
          </cell>
          <cell r="CD80">
            <v>1710.4310302734375</v>
          </cell>
        </row>
        <row r="81">
          <cell r="D81">
            <v>1966.556640625</v>
          </cell>
          <cell r="E81">
            <v>1499.584716796875</v>
          </cell>
          <cell r="F81">
            <v>1994.58447265625</v>
          </cell>
          <cell r="G81">
            <v>1429.326904296875</v>
          </cell>
          <cell r="H81">
            <v>1821.224853515625</v>
          </cell>
          <cell r="I81">
            <v>2024.6173095703125</v>
          </cell>
          <cell r="J81">
            <v>1811.275634765625</v>
          </cell>
          <cell r="K81">
            <v>1403.6280517578125</v>
          </cell>
          <cell r="L81">
            <v>1724.3636474609375</v>
          </cell>
          <cell r="M81">
            <v>1501.2705078125</v>
          </cell>
          <cell r="N81">
            <v>2045.173095703125</v>
          </cell>
          <cell r="O81">
            <v>1561.875732421875</v>
          </cell>
          <cell r="P81">
            <v>1960.9854736328125</v>
          </cell>
          <cell r="Q81">
            <v>1489.2073974609375</v>
          </cell>
          <cell r="R81">
            <v>2015.533935546875</v>
          </cell>
          <cell r="S81">
            <v>1398.6148681640625</v>
          </cell>
          <cell r="T81">
            <v>1823.4251708984375</v>
          </cell>
          <cell r="U81">
            <v>2007.3262939453125</v>
          </cell>
          <cell r="V81">
            <v>1807.195556640625</v>
          </cell>
          <cell r="W81">
            <v>1398.0517578125</v>
          </cell>
          <cell r="X81">
            <v>1729.9122314453125</v>
          </cell>
          <cell r="Y81">
            <v>1529.3760986328125</v>
          </cell>
          <cell r="Z81">
            <v>2043.3662109375</v>
          </cell>
          <cell r="AA81">
            <v>1556.4384765625</v>
          </cell>
          <cell r="AB81">
            <v>1956.7760009765625</v>
          </cell>
          <cell r="AC81">
            <v>1488.63623046875</v>
          </cell>
          <cell r="AD81">
            <v>2025.794189453125</v>
          </cell>
          <cell r="AE81">
            <v>1374.2984619140625</v>
          </cell>
          <cell r="AF81">
            <v>1820.852783203125</v>
          </cell>
          <cell r="AG81">
            <v>2008.1256103515625</v>
          </cell>
          <cell r="AH81">
            <v>1815.548095703125</v>
          </cell>
          <cell r="AI81">
            <v>1395.8726806640625</v>
          </cell>
          <cell r="AJ81">
            <v>1732.0025634765625</v>
          </cell>
          <cell r="AK81">
            <v>1536.9000244140625</v>
          </cell>
          <cell r="AL81">
            <v>2034.7833251953125</v>
          </cell>
          <cell r="AM81">
            <v>1553.3392333984375</v>
          </cell>
          <cell r="AN81">
            <v>1952.56103515625</v>
          </cell>
          <cell r="AO81">
            <v>1485.93896484375</v>
          </cell>
          <cell r="AP81">
            <v>2036.2525634765625</v>
          </cell>
          <cell r="AQ81">
            <v>1370.481689453125</v>
          </cell>
          <cell r="AR81">
            <v>1821.015869140625</v>
          </cell>
          <cell r="AS81">
            <v>1970.2440185546875</v>
          </cell>
          <cell r="AT81">
            <v>1804.489501953125</v>
          </cell>
          <cell r="AU81">
            <v>1388.905029296875</v>
          </cell>
          <cell r="AV81">
            <v>1735.6171875</v>
          </cell>
          <cell r="AW81">
            <v>1524.5257568359375</v>
          </cell>
          <cell r="AX81">
            <v>2028.666259765625</v>
          </cell>
          <cell r="AY81">
            <v>1554.7276611328125</v>
          </cell>
          <cell r="AZ81">
            <v>1946.4547119140625</v>
          </cell>
          <cell r="BA81">
            <v>1479.72509765625</v>
          </cell>
          <cell r="BB81">
            <v>2051.1328125</v>
          </cell>
          <cell r="BC81">
            <v>1360.8436279296875</v>
          </cell>
          <cell r="BD81">
            <v>1826.1044921875</v>
          </cell>
          <cell r="BE81">
            <v>1939.5897216796875</v>
          </cell>
          <cell r="BF81">
            <v>1795.3118896484375</v>
          </cell>
          <cell r="BG81">
            <v>1384.7261962890625</v>
          </cell>
          <cell r="BH81">
            <v>1741.479736328125</v>
          </cell>
          <cell r="BI81">
            <v>1558.39208984375</v>
          </cell>
          <cell r="BJ81">
            <v>2019.5751953125</v>
          </cell>
          <cell r="BK81">
            <v>1557.88720703125</v>
          </cell>
          <cell r="BL81">
            <v>1844.9276123046875</v>
          </cell>
          <cell r="BM81">
            <v>1825.8851318359375</v>
          </cell>
          <cell r="BN81">
            <v>1825.267333984375</v>
          </cell>
          <cell r="BO81">
            <v>1817.7320556640625</v>
          </cell>
          <cell r="BP81">
            <v>1804.824462890625</v>
          </cell>
          <cell r="BQ81">
            <v>1956.1124267578125</v>
          </cell>
          <cell r="BR81">
            <v>1486.93896484375</v>
          </cell>
          <cell r="BS81">
            <v>2029.346435546875</v>
          </cell>
          <cell r="BT81">
            <v>1379.236328125</v>
          </cell>
          <cell r="BU81">
            <v>1823.43115234375</v>
          </cell>
          <cell r="BV81">
            <v>1972.5054931640625</v>
          </cell>
          <cell r="BW81">
            <v>1803.96875</v>
          </cell>
          <cell r="BX81">
            <v>1392.2935791015625</v>
          </cell>
          <cell r="BY81">
            <v>1735.2113037109375</v>
          </cell>
          <cell r="BZ81">
            <v>1539.342529296875</v>
          </cell>
          <cell r="CA81">
            <v>2029.0816650390625</v>
          </cell>
          <cell r="CB81">
            <v>1556.6068115234375</v>
          </cell>
          <cell r="CC81">
            <v>1819.4791259765625</v>
          </cell>
          <cell r="CD81">
            <v>1819.4791259765625</v>
          </cell>
        </row>
        <row r="82">
          <cell r="D82">
            <v>2283.075439453125</v>
          </cell>
          <cell r="E82">
            <v>1632.6173095703125</v>
          </cell>
          <cell r="F82">
            <v>2183.88720703125</v>
          </cell>
          <cell r="G82">
            <v>1548.423828125</v>
          </cell>
          <cell r="H82">
            <v>2081.99853515625</v>
          </cell>
          <cell r="I82">
            <v>2331.720703125</v>
          </cell>
          <cell r="J82">
            <v>2005.028564453125</v>
          </cell>
          <cell r="K82">
            <v>1468.1953125</v>
          </cell>
          <cell r="L82">
            <v>1924.8724365234375</v>
          </cell>
          <cell r="M82">
            <v>1632.58447265625</v>
          </cell>
          <cell r="N82">
            <v>2307.400146484375</v>
          </cell>
          <cell r="O82">
            <v>1712.3974609375</v>
          </cell>
          <cell r="P82">
            <v>2271.78125</v>
          </cell>
          <cell r="Q82">
            <v>1616.3836669921875</v>
          </cell>
          <cell r="R82">
            <v>2203.396240234375</v>
          </cell>
          <cell r="S82">
            <v>1521.0791015625</v>
          </cell>
          <cell r="T82">
            <v>2081.25341796875</v>
          </cell>
          <cell r="U82">
            <v>2310.579345703125</v>
          </cell>
          <cell r="V82">
            <v>1999.231689453125</v>
          </cell>
          <cell r="W82">
            <v>1461.0416259765625</v>
          </cell>
          <cell r="X82">
            <v>1931.213134765625</v>
          </cell>
          <cell r="Y82">
            <v>1665.53076171875</v>
          </cell>
          <cell r="Z82">
            <v>2303.627685546875</v>
          </cell>
          <cell r="AA82">
            <v>1702.9273681640625</v>
          </cell>
          <cell r="AB82">
            <v>2263.38720703125</v>
          </cell>
          <cell r="AC82">
            <v>1616.553466796875</v>
          </cell>
          <cell r="AD82">
            <v>2213.66357421875</v>
          </cell>
          <cell r="AE82">
            <v>1496.8309326171875</v>
          </cell>
          <cell r="AF82">
            <v>2075.29638671875</v>
          </cell>
          <cell r="AG82">
            <v>2309.08349609375</v>
          </cell>
          <cell r="AH82">
            <v>2008.875244140625</v>
          </cell>
          <cell r="AI82">
            <v>1458.2501220703125</v>
          </cell>
          <cell r="AJ82">
            <v>1933.2208251953125</v>
          </cell>
          <cell r="AK82">
            <v>1675.2244873046875</v>
          </cell>
          <cell r="AL82">
            <v>2289.582275390625</v>
          </cell>
          <cell r="AM82">
            <v>1698.0758056640625</v>
          </cell>
          <cell r="AN82">
            <v>2255.906494140625</v>
          </cell>
          <cell r="AO82">
            <v>1612.0185546875</v>
          </cell>
          <cell r="AP82">
            <v>2223.44921875</v>
          </cell>
          <cell r="AQ82">
            <v>1494.9429931640625</v>
          </cell>
          <cell r="AR82">
            <v>2075.359619140625</v>
          </cell>
          <cell r="AS82">
            <v>2270.177001953125</v>
          </cell>
          <cell r="AT82">
            <v>1994.732177734375</v>
          </cell>
          <cell r="AU82">
            <v>1451.086181640625</v>
          </cell>
          <cell r="AV82">
            <v>1939.2286376953125</v>
          </cell>
          <cell r="AW82">
            <v>1661.55615234375</v>
          </cell>
          <cell r="AX82">
            <v>2281.782470703125</v>
          </cell>
          <cell r="AY82">
            <v>1699.4422607421875</v>
          </cell>
          <cell r="AZ82">
            <v>2245.627197265625</v>
          </cell>
          <cell r="BA82">
            <v>1601.8603515625</v>
          </cell>
          <cell r="BB82">
            <v>2237.948486328125</v>
          </cell>
          <cell r="BC82">
            <v>1490.9464111328125</v>
          </cell>
          <cell r="BD82">
            <v>2082.730224609375</v>
          </cell>
          <cell r="BE82">
            <v>2237.79248046875</v>
          </cell>
          <cell r="BF82">
            <v>1983.57861328125</v>
          </cell>
          <cell r="BG82">
            <v>1447.0848388671875</v>
          </cell>
          <cell r="BH82">
            <v>1946.9710693359375</v>
          </cell>
          <cell r="BI82">
            <v>1700.7626953125</v>
          </cell>
          <cell r="BJ82">
            <v>2269.48291015625</v>
          </cell>
          <cell r="BK82">
            <v>1701.7784423828125</v>
          </cell>
          <cell r="BL82">
            <v>2085.723876953125</v>
          </cell>
          <cell r="BM82">
            <v>2055.937744140625</v>
          </cell>
          <cell r="BN82">
            <v>2053.049560546875</v>
          </cell>
          <cell r="BO82">
            <v>2041.58935546875</v>
          </cell>
          <cell r="BP82">
            <v>2024.8070068359375</v>
          </cell>
          <cell r="BQ82">
            <v>2262.9287109375</v>
          </cell>
          <cell r="BR82">
            <v>1613.2640380859375</v>
          </cell>
          <cell r="BS82">
            <v>2216.9619140625</v>
          </cell>
          <cell r="BT82">
            <v>1504.2818603515625</v>
          </cell>
          <cell r="BU82">
            <v>2079.751953125</v>
          </cell>
          <cell r="BV82">
            <v>2272.83544921875</v>
          </cell>
          <cell r="BW82">
            <v>1994.56298828125</v>
          </cell>
          <cell r="BX82">
            <v>1454.97607421875</v>
          </cell>
          <cell r="BY82">
            <v>1938.477294921875</v>
          </cell>
          <cell r="BZ82">
            <v>1678.2552490234375</v>
          </cell>
          <cell r="CA82">
            <v>2282.7724609375</v>
          </cell>
          <cell r="CB82">
            <v>1701.83740234375</v>
          </cell>
          <cell r="CC82">
            <v>2045.808349609375</v>
          </cell>
          <cell r="CD82">
            <v>2045.808349609375</v>
          </cell>
        </row>
        <row r="83">
          <cell r="D83">
            <v>2613.584228515625</v>
          </cell>
          <cell r="E83">
            <v>1821.865234375</v>
          </cell>
          <cell r="F83">
            <v>2515.08447265625</v>
          </cell>
          <cell r="G83">
            <v>1687.1995849609375</v>
          </cell>
          <cell r="H83">
            <v>2349.667724609375</v>
          </cell>
          <cell r="I83">
            <v>2563.7607421875</v>
          </cell>
          <cell r="J83">
            <v>2229.331298828125</v>
          </cell>
          <cell r="K83">
            <v>1609.956787109375</v>
          </cell>
          <cell r="L83">
            <v>2215.42578125</v>
          </cell>
          <cell r="M83">
            <v>1764.8367919921875</v>
          </cell>
          <cell r="N83">
            <v>2605.0947265625</v>
          </cell>
          <cell r="O83">
            <v>1911.4449462890625</v>
          </cell>
          <cell r="P83">
            <v>2599.826416015625</v>
          </cell>
          <cell r="Q83">
            <v>1803.35595703125</v>
          </cell>
          <cell r="R83">
            <v>2542.2890625</v>
          </cell>
          <cell r="S83">
            <v>1653.55322265625</v>
          </cell>
          <cell r="T83">
            <v>2347.15478515625</v>
          </cell>
          <cell r="U83">
            <v>2539.3876953125</v>
          </cell>
          <cell r="V83">
            <v>2220.2392578125</v>
          </cell>
          <cell r="W83">
            <v>1601.60107421875</v>
          </cell>
          <cell r="X83">
            <v>2223.984375</v>
          </cell>
          <cell r="Y83">
            <v>1808.620361328125</v>
          </cell>
          <cell r="Z83">
            <v>2602.2783203125</v>
          </cell>
          <cell r="AA83">
            <v>1901.299072265625</v>
          </cell>
          <cell r="AB83">
            <v>2590.07470703125</v>
          </cell>
          <cell r="AC83">
            <v>1803.869873046875</v>
          </cell>
          <cell r="AD83">
            <v>2554.729736328125</v>
          </cell>
          <cell r="AE83">
            <v>1625.1451416015625</v>
          </cell>
          <cell r="AF83">
            <v>2340.020263671875</v>
          </cell>
          <cell r="AG83">
            <v>2538.505126953125</v>
          </cell>
          <cell r="AH83">
            <v>2229.92578125</v>
          </cell>
          <cell r="AI83">
            <v>1598.2919921875</v>
          </cell>
          <cell r="AJ83">
            <v>2226.99169921875</v>
          </cell>
          <cell r="AK83">
            <v>1820.83740234375</v>
          </cell>
          <cell r="AL83">
            <v>2591.127197265625</v>
          </cell>
          <cell r="AM83">
            <v>1895.6834716796875</v>
          </cell>
          <cell r="AN83">
            <v>2581.61767578125</v>
          </cell>
          <cell r="AO83">
            <v>1798.45849609375</v>
          </cell>
          <cell r="AP83">
            <v>2569.423095703125</v>
          </cell>
          <cell r="AQ83">
            <v>1622.8753662109375</v>
          </cell>
          <cell r="AR83">
            <v>2339.892822265625</v>
          </cell>
          <cell r="AS83">
            <v>2486.328369140625</v>
          </cell>
          <cell r="AT83">
            <v>2210.633544921875</v>
          </cell>
          <cell r="AU83">
            <v>1589.8804931640625</v>
          </cell>
          <cell r="AV83">
            <v>2233.35693359375</v>
          </cell>
          <cell r="AW83">
            <v>1804.1087646484375</v>
          </cell>
          <cell r="AX83">
            <v>2584.99951171875</v>
          </cell>
          <cell r="AY83">
            <v>1897.87255859375</v>
          </cell>
          <cell r="AZ83">
            <v>2567.32470703125</v>
          </cell>
          <cell r="BA83">
            <v>1786.5576171875</v>
          </cell>
          <cell r="BB83">
            <v>2589.390380859375</v>
          </cell>
          <cell r="BC83">
            <v>1615.953125</v>
          </cell>
          <cell r="BD83">
            <v>2344.77685546875</v>
          </cell>
          <cell r="BE83">
            <v>2443.228271484375</v>
          </cell>
          <cell r="BF83">
            <v>2195.341552734375</v>
          </cell>
          <cell r="BG83">
            <v>1584.296630859375</v>
          </cell>
          <cell r="BH83">
            <v>2242.447998046875</v>
          </cell>
          <cell r="BI83">
            <v>1854.774658203125</v>
          </cell>
          <cell r="BJ83">
            <v>2575.373291015625</v>
          </cell>
          <cell r="BK83">
            <v>1903.0467529296875</v>
          </cell>
          <cell r="BL83">
            <v>2362.03759765625</v>
          </cell>
          <cell r="BM83">
            <v>2322.906982421875</v>
          </cell>
          <cell r="BN83">
            <v>2317.719970703125</v>
          </cell>
          <cell r="BO83">
            <v>2301.144287109375</v>
          </cell>
          <cell r="BP83">
            <v>2277.375732421875</v>
          </cell>
          <cell r="BQ83">
            <v>2589.22607421875</v>
          </cell>
          <cell r="BR83">
            <v>1799.7969970703125</v>
          </cell>
          <cell r="BS83">
            <v>2560.36279296875</v>
          </cell>
          <cell r="BT83">
            <v>1633.2891845703125</v>
          </cell>
          <cell r="BU83">
            <v>2343.7333984375</v>
          </cell>
          <cell r="BV83">
            <v>2489.507568359375</v>
          </cell>
          <cell r="BW83">
            <v>2211.271240234375</v>
          </cell>
          <cell r="BX83">
            <v>1594.194580078125</v>
          </cell>
          <cell r="BY83">
            <v>2232.479248046875</v>
          </cell>
          <cell r="BZ83">
            <v>1825.329345703125</v>
          </cell>
          <cell r="CA83">
            <v>2585.80419921875</v>
          </cell>
          <cell r="CB83">
            <v>1901.234375</v>
          </cell>
          <cell r="CC83">
            <v>2307.20703125</v>
          </cell>
          <cell r="CD83">
            <v>2307.20703125</v>
          </cell>
        </row>
        <row r="84">
          <cell r="D84">
            <v>2805.372314453125</v>
          </cell>
          <cell r="E84">
            <v>1998.6875</v>
          </cell>
          <cell r="F84">
            <v>2786.978271484375</v>
          </cell>
          <cell r="G84">
            <v>1809.190185546875</v>
          </cell>
          <cell r="H84">
            <v>2596.068359375</v>
          </cell>
          <cell r="I84">
            <v>2689.5205078125</v>
          </cell>
          <cell r="J84">
            <v>2386.760986328125</v>
          </cell>
          <cell r="K84">
            <v>1810.3914794921875</v>
          </cell>
          <cell r="L84">
            <v>2426.427001953125</v>
          </cell>
          <cell r="M84">
            <v>1876.76220703125</v>
          </cell>
          <cell r="N84">
            <v>2836.185302734375</v>
          </cell>
          <cell r="O84">
            <v>2060.776611328125</v>
          </cell>
          <cell r="P84">
            <v>2795.179443359375</v>
          </cell>
          <cell r="Q84">
            <v>1980.632568359375</v>
          </cell>
          <cell r="R84">
            <v>2820.1650390625</v>
          </cell>
          <cell r="S84">
            <v>1778.279296875</v>
          </cell>
          <cell r="T84">
            <v>2596.39208984375</v>
          </cell>
          <cell r="U84">
            <v>2665.885498046875</v>
          </cell>
          <cell r="V84">
            <v>2376.055419921875</v>
          </cell>
          <cell r="W84">
            <v>1802.4083251953125</v>
          </cell>
          <cell r="X84">
            <v>2430.72802734375</v>
          </cell>
          <cell r="Y84">
            <v>1925.4990234375</v>
          </cell>
          <cell r="Z84">
            <v>2831.818359375</v>
          </cell>
          <cell r="AA84">
            <v>2048.106689453125</v>
          </cell>
          <cell r="AB84">
            <v>2787.367919921875</v>
          </cell>
          <cell r="AC84">
            <v>1980.65380859375</v>
          </cell>
          <cell r="AD84">
            <v>2836.5244140625</v>
          </cell>
          <cell r="AE84">
            <v>1750.891845703125</v>
          </cell>
          <cell r="AF84">
            <v>2589.058837890625</v>
          </cell>
          <cell r="AG84">
            <v>2667.865966796875</v>
          </cell>
          <cell r="AH84">
            <v>2389.603515625</v>
          </cell>
          <cell r="AI84">
            <v>1799.745849609375</v>
          </cell>
          <cell r="AJ84">
            <v>2431.3798828125</v>
          </cell>
          <cell r="AK84">
            <v>1939.661865234375</v>
          </cell>
          <cell r="AL84">
            <v>2818.844970703125</v>
          </cell>
          <cell r="AM84">
            <v>2041.7578125</v>
          </cell>
          <cell r="AN84">
            <v>2780.26123046875</v>
          </cell>
          <cell r="AO84">
            <v>1975.21240234375</v>
          </cell>
          <cell r="AP84">
            <v>2852.551025390625</v>
          </cell>
          <cell r="AQ84">
            <v>1749.8231201171875</v>
          </cell>
          <cell r="AR84">
            <v>2589.210693359375</v>
          </cell>
          <cell r="AS84">
            <v>2614.387939453125</v>
          </cell>
          <cell r="AT84">
            <v>2367.1162109375</v>
          </cell>
          <cell r="AU84">
            <v>1790.0443115234375</v>
          </cell>
          <cell r="AV84">
            <v>2438.131591796875</v>
          </cell>
          <cell r="AW84">
            <v>1921.5341796875</v>
          </cell>
          <cell r="AX84">
            <v>2811.4267578125</v>
          </cell>
          <cell r="AY84">
            <v>2041.8582763671875</v>
          </cell>
          <cell r="AZ84">
            <v>2769.28955078125</v>
          </cell>
          <cell r="BA84">
            <v>1963.46533203125</v>
          </cell>
          <cell r="BB84">
            <v>2875.721435546875</v>
          </cell>
          <cell r="BC84">
            <v>1745.9569091796875</v>
          </cell>
          <cell r="BD84">
            <v>2597.823974609375</v>
          </cell>
          <cell r="BE84">
            <v>2571.240966796875</v>
          </cell>
          <cell r="BF84">
            <v>2351.360107421875</v>
          </cell>
          <cell r="BG84">
            <v>1785.0751953125</v>
          </cell>
          <cell r="BH84">
            <v>2447.14404296875</v>
          </cell>
          <cell r="BI84">
            <v>1976.590576171875</v>
          </cell>
          <cell r="BJ84">
            <v>2800.867431640625</v>
          </cell>
          <cell r="BK84">
            <v>2043.1153564453125</v>
          </cell>
          <cell r="BL84">
            <v>2554.094970703125</v>
          </cell>
          <cell r="BM84">
            <v>2514.620361328125</v>
          </cell>
          <cell r="BN84">
            <v>2509.748779296875</v>
          </cell>
          <cell r="BO84">
            <v>2491.927490234375</v>
          </cell>
          <cell r="BP84">
            <v>2468.20654296875</v>
          </cell>
          <cell r="BQ84">
            <v>2786.502685546875</v>
          </cell>
          <cell r="BR84">
            <v>1976.709716796875</v>
          </cell>
          <cell r="BS84">
            <v>2841.728759765625</v>
          </cell>
          <cell r="BT84">
            <v>1760.1082763671875</v>
          </cell>
          <cell r="BU84">
            <v>2594.289794921875</v>
          </cell>
          <cell r="BV84">
            <v>2617.41064453125</v>
          </cell>
          <cell r="BW84">
            <v>2368.091796875</v>
          </cell>
          <cell r="BX84">
            <v>1794.9287109375</v>
          </cell>
          <cell r="BY84">
            <v>2438.093994140625</v>
          </cell>
          <cell r="BZ84">
            <v>1944.3326416015625</v>
          </cell>
          <cell r="CA84">
            <v>2812.81494140625</v>
          </cell>
          <cell r="CB84">
            <v>2045.0362548828125</v>
          </cell>
          <cell r="CC84">
            <v>2498.525634765625</v>
          </cell>
          <cell r="CD84">
            <v>2498.525634765625</v>
          </cell>
        </row>
        <row r="85">
          <cell r="D85">
            <v>3231.446533203125</v>
          </cell>
          <cell r="E85">
            <v>2233.682373046875</v>
          </cell>
          <cell r="F85">
            <v>3075.353271484375</v>
          </cell>
          <cell r="G85">
            <v>1942.9840087890625</v>
          </cell>
          <cell r="H85">
            <v>2921.404541015625</v>
          </cell>
          <cell r="I85">
            <v>3110.193359375</v>
          </cell>
          <cell r="J85">
            <v>2635.679931640625</v>
          </cell>
          <cell r="K85">
            <v>2084.296875</v>
          </cell>
          <cell r="L85">
            <v>2740.153076171875</v>
          </cell>
          <cell r="M85">
            <v>2029.1669921875</v>
          </cell>
          <cell r="N85">
            <v>3167.57666015625</v>
          </cell>
          <cell r="O85">
            <v>2299.18701171875</v>
          </cell>
          <cell r="P85">
            <v>3225.408935546875</v>
          </cell>
          <cell r="Q85">
            <v>2213.879150390625</v>
          </cell>
          <cell r="R85">
            <v>3108.554443359375</v>
          </cell>
          <cell r="S85">
            <v>1909.3436279296875</v>
          </cell>
          <cell r="T85">
            <v>2920.266845703125</v>
          </cell>
          <cell r="U85">
            <v>3085.151611328125</v>
          </cell>
          <cell r="V85">
            <v>2622.731201171875</v>
          </cell>
          <cell r="W85">
            <v>2075.119384765625</v>
          </cell>
          <cell r="X85">
            <v>2748.585693359375</v>
          </cell>
          <cell r="Y85">
            <v>2097.771484375</v>
          </cell>
          <cell r="Z85">
            <v>3166.544189453125</v>
          </cell>
          <cell r="AA85">
            <v>2284.43408203125</v>
          </cell>
          <cell r="AB85">
            <v>3220.54052734375</v>
          </cell>
          <cell r="AC85">
            <v>2214.211669921875</v>
          </cell>
          <cell r="AD85">
            <v>3126.23876953125</v>
          </cell>
          <cell r="AE85">
            <v>1878.5074462890625</v>
          </cell>
          <cell r="AF85">
            <v>2911.934326171875</v>
          </cell>
          <cell r="AG85">
            <v>3081.591796875</v>
          </cell>
          <cell r="AH85">
            <v>2639.1142578125</v>
          </cell>
          <cell r="AI85">
            <v>2072.761962890625</v>
          </cell>
          <cell r="AJ85">
            <v>2751.64892578125</v>
          </cell>
          <cell r="AK85">
            <v>2116.15625</v>
          </cell>
          <cell r="AL85">
            <v>3157.32080078125</v>
          </cell>
          <cell r="AM85">
            <v>2276.765380859375</v>
          </cell>
          <cell r="AN85">
            <v>3214.688232421875</v>
          </cell>
          <cell r="AO85">
            <v>2207.600341796875</v>
          </cell>
          <cell r="AP85">
            <v>3140.561279296875</v>
          </cell>
          <cell r="AQ85">
            <v>1875.865234375</v>
          </cell>
          <cell r="AR85">
            <v>2912.5478515625</v>
          </cell>
          <cell r="AS85">
            <v>3030.450927734375</v>
          </cell>
          <cell r="AT85">
            <v>2612.880859375</v>
          </cell>
          <cell r="AU85">
            <v>2061.01171875</v>
          </cell>
          <cell r="AV85">
            <v>2760.19287109375</v>
          </cell>
          <cell r="AW85">
            <v>2093.50390625</v>
          </cell>
          <cell r="AX85">
            <v>3150.77783203125</v>
          </cell>
          <cell r="AY85">
            <v>2277.18603515625</v>
          </cell>
          <cell r="AZ85">
            <v>3206.59033203125</v>
          </cell>
          <cell r="BA85">
            <v>2193.9140625</v>
          </cell>
          <cell r="BB85">
            <v>3162.99267578125</v>
          </cell>
          <cell r="BC85">
            <v>1866.1756591796875</v>
          </cell>
          <cell r="BD85">
            <v>2921.831298828125</v>
          </cell>
          <cell r="BE85">
            <v>2987.357177734375</v>
          </cell>
          <cell r="BF85">
            <v>2595.880859375</v>
          </cell>
          <cell r="BG85">
            <v>2055.873779296875</v>
          </cell>
          <cell r="BH85">
            <v>2772.106689453125</v>
          </cell>
          <cell r="BI85">
            <v>2159.83349609375</v>
          </cell>
          <cell r="BJ85">
            <v>3143.7587890625</v>
          </cell>
          <cell r="BK85">
            <v>2278.44482421875</v>
          </cell>
          <cell r="BL85">
            <v>2887.25146484375</v>
          </cell>
          <cell r="BM85">
            <v>2838.202392578125</v>
          </cell>
          <cell r="BN85">
            <v>2833.398193359375</v>
          </cell>
          <cell r="BO85">
            <v>2810.067626953125</v>
          </cell>
          <cell r="BP85">
            <v>2780.434326171875</v>
          </cell>
          <cell r="BQ85">
            <v>3219.04052734375</v>
          </cell>
          <cell r="BR85">
            <v>2209.215087890625</v>
          </cell>
          <cell r="BS85">
            <v>3129.957763671875</v>
          </cell>
          <cell r="BT85">
            <v>1886.195556640625</v>
          </cell>
          <cell r="BU85">
            <v>2918.08154296875</v>
          </cell>
          <cell r="BV85">
            <v>3033.823974609375</v>
          </cell>
          <cell r="BW85">
            <v>2614.42041015625</v>
          </cell>
          <cell r="BX85">
            <v>2066.88037109375</v>
          </cell>
          <cell r="BY85">
            <v>2759.469482421875</v>
          </cell>
          <cell r="BZ85">
            <v>2120.391357421875</v>
          </cell>
          <cell r="CA85">
            <v>3152.260009765625</v>
          </cell>
          <cell r="CB85">
            <v>2280.7529296875</v>
          </cell>
          <cell r="CC85">
            <v>2818.407470703125</v>
          </cell>
          <cell r="CD85">
            <v>2818.4072265625</v>
          </cell>
        </row>
        <row r="86">
          <cell r="D86">
            <v>4194.083984375</v>
          </cell>
          <cell r="E86">
            <v>2683.359130859375</v>
          </cell>
          <cell r="F86">
            <v>3595.75390625</v>
          </cell>
          <cell r="G86">
            <v>2211.98388671875</v>
          </cell>
          <cell r="H86">
            <v>3813.608642578125</v>
          </cell>
          <cell r="I86">
            <v>4140.84619140625</v>
          </cell>
          <cell r="J86">
            <v>3490.809326171875</v>
          </cell>
          <cell r="K86">
            <v>2415.260986328125</v>
          </cell>
          <cell r="L86">
            <v>3295.56201171875</v>
          </cell>
          <cell r="M86">
            <v>2157.4775390625</v>
          </cell>
          <cell r="N86">
            <v>3851.77587890625</v>
          </cell>
          <cell r="O86">
            <v>3063.993408203125</v>
          </cell>
          <cell r="P86">
            <v>4183.82373046875</v>
          </cell>
          <cell r="Q86">
            <v>2660.67626953125</v>
          </cell>
          <cell r="R86">
            <v>3635.637451171875</v>
          </cell>
          <cell r="S86">
            <v>2170.706787109375</v>
          </cell>
          <cell r="T86">
            <v>3813.318603515625</v>
          </cell>
          <cell r="U86">
            <v>4104.99609375</v>
          </cell>
          <cell r="V86">
            <v>3465.657958984375</v>
          </cell>
          <cell r="W86">
            <v>2400.391845703125</v>
          </cell>
          <cell r="X86">
            <v>3302.34765625</v>
          </cell>
          <cell r="Y86">
            <v>2232.822265625</v>
          </cell>
          <cell r="Z86">
            <v>3851.466064453125</v>
          </cell>
          <cell r="AA86">
            <v>3032.099853515625</v>
          </cell>
          <cell r="AB86">
            <v>4176.52685546875</v>
          </cell>
          <cell r="AC86">
            <v>2660.688720703125</v>
          </cell>
          <cell r="AD86">
            <v>3655.809814453125</v>
          </cell>
          <cell r="AE86">
            <v>2135.424072265625</v>
          </cell>
          <cell r="AF86">
            <v>3802.658935546875</v>
          </cell>
          <cell r="AG86">
            <v>4102.1083984375</v>
          </cell>
          <cell r="AH86">
            <v>3481.17626953125</v>
          </cell>
          <cell r="AI86">
            <v>2395.688232421875</v>
          </cell>
          <cell r="AJ86">
            <v>3303.656494140625</v>
          </cell>
          <cell r="AK86">
            <v>2253.576904296875</v>
          </cell>
          <cell r="AL86">
            <v>3837.01513671875</v>
          </cell>
          <cell r="AM86">
            <v>3019.0556640625</v>
          </cell>
          <cell r="AN86">
            <v>4167.7177734375</v>
          </cell>
          <cell r="AO86">
            <v>2653.109130859375</v>
          </cell>
          <cell r="AP86">
            <v>3677.423828125</v>
          </cell>
          <cell r="AQ86">
            <v>2132.645263671875</v>
          </cell>
          <cell r="AR86">
            <v>3802.73486328125</v>
          </cell>
          <cell r="AS86">
            <v>4017.055419921875</v>
          </cell>
          <cell r="AT86">
            <v>3439.63818359375</v>
          </cell>
          <cell r="AU86">
            <v>2381.2158203125</v>
          </cell>
          <cell r="AV86">
            <v>3317.20068359375</v>
          </cell>
          <cell r="AW86">
            <v>2227.58154296875</v>
          </cell>
          <cell r="AX86">
            <v>3831.658447265625</v>
          </cell>
          <cell r="AY86">
            <v>3013.9306640625</v>
          </cell>
          <cell r="AZ86">
            <v>4155.208984375</v>
          </cell>
          <cell r="BA86">
            <v>2638.12646484375</v>
          </cell>
          <cell r="BB86">
            <v>3708.287109375</v>
          </cell>
          <cell r="BC86">
            <v>2122.614013671875</v>
          </cell>
          <cell r="BD86">
            <v>3816.68994140625</v>
          </cell>
          <cell r="BE86">
            <v>3946.79638671875</v>
          </cell>
          <cell r="BF86">
            <v>3410.241943359375</v>
          </cell>
          <cell r="BG86">
            <v>2374.168701171875</v>
          </cell>
          <cell r="BH86">
            <v>3334.118896484375</v>
          </cell>
          <cell r="BI86">
            <v>2300.914794921875</v>
          </cell>
          <cell r="BJ86">
            <v>3824.404052734375</v>
          </cell>
          <cell r="BK86">
            <v>3007.68994140625</v>
          </cell>
          <cell r="BL86">
            <v>3635.93505859375</v>
          </cell>
          <cell r="BM86">
            <v>3564.01220703125</v>
          </cell>
          <cell r="BN86">
            <v>3555.91845703125</v>
          </cell>
          <cell r="BO86">
            <v>3525.328125</v>
          </cell>
          <cell r="BP86">
            <v>3480.56201171875</v>
          </cell>
          <cell r="BQ86">
            <v>4174.39599609375</v>
          </cell>
          <cell r="BR86">
            <v>2655.292724609375</v>
          </cell>
          <cell r="BS86">
            <v>3663.97119140625</v>
          </cell>
          <cell r="BT86">
            <v>2145.027587890625</v>
          </cell>
          <cell r="BU86">
            <v>3810.833984375</v>
          </cell>
          <cell r="BV86">
            <v>4022.214599609375</v>
          </cell>
          <cell r="BW86">
            <v>3443.976318359375</v>
          </cell>
          <cell r="BX86">
            <v>2389.15771484375</v>
          </cell>
          <cell r="BY86">
            <v>3316.890869140625</v>
          </cell>
          <cell r="BZ86">
            <v>2257.606201171875</v>
          </cell>
          <cell r="CA86">
            <v>3833.622314453125</v>
          </cell>
          <cell r="CB86">
            <v>3019.92529296875</v>
          </cell>
          <cell r="CC86">
            <v>3535.77978515625</v>
          </cell>
          <cell r="CD86">
            <v>3535.77978515625</v>
          </cell>
        </row>
        <row r="87">
          <cell r="D87">
            <v>5047.578125</v>
          </cell>
          <cell r="E87">
            <v>3245.0634765625</v>
          </cell>
          <cell r="F87">
            <v>4032.2890625</v>
          </cell>
          <cell r="G87">
            <v>2557.311279296875</v>
          </cell>
          <cell r="H87">
            <v>4673.46435546875</v>
          </cell>
          <cell r="I87">
            <v>4984.400390625</v>
          </cell>
          <cell r="J87">
            <v>4423.7109375</v>
          </cell>
          <cell r="K87">
            <v>3027.1201171875</v>
          </cell>
          <cell r="L87">
            <v>4078.480224609375</v>
          </cell>
          <cell r="M87">
            <v>2179.613037109375</v>
          </cell>
          <cell r="N87">
            <v>4607.373046875</v>
          </cell>
          <cell r="O87">
            <v>4429.48193359375</v>
          </cell>
          <cell r="P87">
            <v>5037.09619140625</v>
          </cell>
          <cell r="Q87">
            <v>3219.63330078125</v>
          </cell>
          <cell r="R87">
            <v>4077.921142578125</v>
          </cell>
          <cell r="S87">
            <v>2491.02294921875</v>
          </cell>
          <cell r="T87">
            <v>4669.81640625</v>
          </cell>
          <cell r="U87">
            <v>4938.96875</v>
          </cell>
          <cell r="V87">
            <v>4393.271484375</v>
          </cell>
          <cell r="W87">
            <v>3006.052978515625</v>
          </cell>
          <cell r="X87">
            <v>4091.96630859375</v>
          </cell>
          <cell r="Y87">
            <v>2252.510986328125</v>
          </cell>
          <cell r="Z87">
            <v>4603.89501953125</v>
          </cell>
          <cell r="AA87">
            <v>4384.78369140625</v>
          </cell>
          <cell r="AB87">
            <v>5030.25</v>
          </cell>
          <cell r="AC87">
            <v>3224.296875</v>
          </cell>
          <cell r="AD87">
            <v>4100.5400390625</v>
          </cell>
          <cell r="AE87">
            <v>2442.620849609375</v>
          </cell>
          <cell r="AF87">
            <v>4661.48388671875</v>
          </cell>
          <cell r="AG87">
            <v>4936.27587890625</v>
          </cell>
          <cell r="AH87">
            <v>4409.76806640625</v>
          </cell>
          <cell r="AI87">
            <v>2998.052490234375</v>
          </cell>
          <cell r="AJ87">
            <v>4097.11376953125</v>
          </cell>
          <cell r="AK87">
            <v>2272.439453125</v>
          </cell>
          <cell r="AL87">
            <v>4583.1669921875</v>
          </cell>
          <cell r="AM87">
            <v>4360.77099609375</v>
          </cell>
          <cell r="AN87">
            <v>5023.783203125</v>
          </cell>
          <cell r="AO87">
            <v>3216.79833984375</v>
          </cell>
          <cell r="AP87">
            <v>4119.9189453125</v>
          </cell>
          <cell r="AQ87">
            <v>2433.739990234375</v>
          </cell>
          <cell r="AR87">
            <v>4662.55712890625</v>
          </cell>
          <cell r="AS87">
            <v>4837.35302734375</v>
          </cell>
          <cell r="AT87">
            <v>4354.9736328125</v>
          </cell>
          <cell r="AU87">
            <v>2978.275146484375</v>
          </cell>
          <cell r="AV87">
            <v>4111.57421875</v>
          </cell>
          <cell r="AW87">
            <v>2245.729736328125</v>
          </cell>
          <cell r="AX87">
            <v>4574.52392578125</v>
          </cell>
          <cell r="AY87">
            <v>4360.052734375</v>
          </cell>
          <cell r="AZ87">
            <v>5011.78076171875</v>
          </cell>
          <cell r="BA87">
            <v>3198.399169921875</v>
          </cell>
          <cell r="BB87">
            <v>4149.1708984375</v>
          </cell>
          <cell r="BC87">
            <v>2404.261474609375</v>
          </cell>
          <cell r="BD87">
            <v>4666.72900390625</v>
          </cell>
          <cell r="BE87">
            <v>4755.36572265625</v>
          </cell>
          <cell r="BF87">
            <v>4314.32861328125</v>
          </cell>
          <cell r="BG87">
            <v>2966.344970703125</v>
          </cell>
          <cell r="BH87">
            <v>4131.125</v>
          </cell>
          <cell r="BI87">
            <v>2319.2880859375</v>
          </cell>
          <cell r="BJ87">
            <v>4561.3388671875</v>
          </cell>
          <cell r="BK87">
            <v>4350.091796875</v>
          </cell>
          <cell r="BL87">
            <v>4379.77978515625</v>
          </cell>
          <cell r="BM87">
            <v>4298.22021484375</v>
          </cell>
          <cell r="BN87">
            <v>4288.26513671875</v>
          </cell>
          <cell r="BO87">
            <v>4259.19482421875</v>
          </cell>
          <cell r="BP87">
            <v>4206.625</v>
          </cell>
          <cell r="BQ87">
            <v>5029.12646484375</v>
          </cell>
          <cell r="BR87">
            <v>3216.773681640625</v>
          </cell>
          <cell r="BS87">
            <v>4105.55810546875</v>
          </cell>
          <cell r="BT87">
            <v>2448.941162109375</v>
          </cell>
          <cell r="BU87">
            <v>4666.02197265625</v>
          </cell>
          <cell r="BV87">
            <v>4843.40380859375</v>
          </cell>
          <cell r="BW87">
            <v>4360.703125</v>
          </cell>
          <cell r="BX87">
            <v>2988.992919921875</v>
          </cell>
          <cell r="BY87">
            <v>4110.21484375</v>
          </cell>
          <cell r="BZ87">
            <v>2276.417724609375</v>
          </cell>
          <cell r="CA87">
            <v>4576.798828125</v>
          </cell>
          <cell r="CB87">
            <v>4366.74462890625</v>
          </cell>
          <cell r="CC87">
            <v>4268.12744140625</v>
          </cell>
          <cell r="CD87">
            <v>4268.12744140625</v>
          </cell>
        </row>
        <row r="88">
          <cell r="D88">
            <v>5614.08203125</v>
          </cell>
          <cell r="E88">
            <v>3808.406982421875</v>
          </cell>
          <cell r="F88">
            <v>4335.70947265625</v>
          </cell>
          <cell r="G88">
            <v>3069.001953125</v>
          </cell>
          <cell r="H88">
            <v>5152.33349609375</v>
          </cell>
          <cell r="I88">
            <v>5641.63720703125</v>
          </cell>
          <cell r="J88">
            <v>5287.95703125</v>
          </cell>
          <cell r="K88">
            <v>3758.001220703125</v>
          </cell>
          <cell r="L88">
            <v>4432.7666015625</v>
          </cell>
          <cell r="M88">
            <v>2405.473876953125</v>
          </cell>
          <cell r="N88">
            <v>5136.2021484375</v>
          </cell>
          <cell r="O88">
            <v>5174.51806640625</v>
          </cell>
          <cell r="P88">
            <v>5619.57568359375</v>
          </cell>
          <cell r="Q88">
            <v>3785.6513671875</v>
          </cell>
          <cell r="R88">
            <v>4378.451171875</v>
          </cell>
          <cell r="S88">
            <v>2998.654296875</v>
          </cell>
          <cell r="T88">
            <v>5148.98583984375</v>
          </cell>
          <cell r="U88">
            <v>5597.2265625</v>
          </cell>
          <cell r="V88">
            <v>5281.17724609375</v>
          </cell>
          <cell r="W88">
            <v>3740.745361328125</v>
          </cell>
          <cell r="X88">
            <v>4443.57373046875</v>
          </cell>
          <cell r="Y88">
            <v>2503.40673828125</v>
          </cell>
          <cell r="Z88">
            <v>5128.43798828125</v>
          </cell>
          <cell r="AA88">
            <v>5121.8154296875</v>
          </cell>
          <cell r="AB88">
            <v>5622.07666015625</v>
          </cell>
          <cell r="AC88">
            <v>3790.98876953125</v>
          </cell>
          <cell r="AD88">
            <v>4399.22509765625</v>
          </cell>
          <cell r="AE88">
            <v>2933.813720703125</v>
          </cell>
          <cell r="AF88">
            <v>5144.06787109375</v>
          </cell>
          <cell r="AG88">
            <v>5593.451171875</v>
          </cell>
          <cell r="AH88">
            <v>5290.447265625</v>
          </cell>
          <cell r="AI88">
            <v>3737.048095703125</v>
          </cell>
          <cell r="AJ88">
            <v>4447.166015625</v>
          </cell>
          <cell r="AK88">
            <v>2524.250732421875</v>
          </cell>
          <cell r="AL88">
            <v>5096.328125</v>
          </cell>
          <cell r="AM88">
            <v>5092.6201171875</v>
          </cell>
          <cell r="AN88">
            <v>5620.1279296875</v>
          </cell>
          <cell r="AO88">
            <v>3787.497314453125</v>
          </cell>
          <cell r="AP88">
            <v>4419.34716796875</v>
          </cell>
          <cell r="AQ88">
            <v>2920.175048828125</v>
          </cell>
          <cell r="AR88">
            <v>5145.8408203125</v>
          </cell>
          <cell r="AS88">
            <v>5497.67822265625</v>
          </cell>
          <cell r="AT88">
            <v>5272.04931640625</v>
          </cell>
          <cell r="AU88">
            <v>3714.37841796875</v>
          </cell>
          <cell r="AV88">
            <v>4463.171875</v>
          </cell>
          <cell r="AW88">
            <v>2492.9287109375</v>
          </cell>
          <cell r="AX88">
            <v>5082.4775390625</v>
          </cell>
          <cell r="AY88">
            <v>5091.93017578125</v>
          </cell>
          <cell r="AZ88">
            <v>5617.939453125</v>
          </cell>
          <cell r="BA88">
            <v>3772.774169921875</v>
          </cell>
          <cell r="BB88">
            <v>4448.251953125</v>
          </cell>
          <cell r="BC88">
            <v>2888.340576171875</v>
          </cell>
          <cell r="BD88">
            <v>5148.6064453125</v>
          </cell>
          <cell r="BE88">
            <v>5418.142578125</v>
          </cell>
          <cell r="BF88">
            <v>5253.88232421875</v>
          </cell>
          <cell r="BG88">
            <v>3704.999755859375</v>
          </cell>
          <cell r="BH88">
            <v>4482.69091796875</v>
          </cell>
          <cell r="BI88">
            <v>2603.8984375</v>
          </cell>
          <cell r="BJ88">
            <v>5055.125</v>
          </cell>
          <cell r="BK88">
            <v>5063.97314453125</v>
          </cell>
          <cell r="BL88">
            <v>4925.1513671875</v>
          </cell>
          <cell r="BM88">
            <v>4857.1396484375</v>
          </cell>
          <cell r="BN88">
            <v>4846.30224609375</v>
          </cell>
          <cell r="BO88">
            <v>4827.97705078125</v>
          </cell>
          <cell r="BP88">
            <v>4774.00732421875</v>
          </cell>
          <cell r="BQ88">
            <v>5618.82470703125</v>
          </cell>
          <cell r="BR88">
            <v>3786.04833984375</v>
          </cell>
          <cell r="BS88">
            <v>4405.48583984375</v>
          </cell>
          <cell r="BT88">
            <v>2941.712158203125</v>
          </cell>
          <cell r="BU88">
            <v>5147.69970703125</v>
          </cell>
          <cell r="BV88">
            <v>5503.72705078125</v>
          </cell>
          <cell r="BW88">
            <v>5271.205078125</v>
          </cell>
          <cell r="BX88">
            <v>3725.56298828125</v>
          </cell>
          <cell r="BY88">
            <v>4461.833984375</v>
          </cell>
          <cell r="BZ88">
            <v>2538.458984375</v>
          </cell>
          <cell r="CA88">
            <v>5083.53857421875</v>
          </cell>
          <cell r="CB88">
            <v>5093.955078125</v>
          </cell>
          <cell r="CC88">
            <v>4830.16845703125</v>
          </cell>
          <cell r="CD88">
            <v>4830.16845703125</v>
          </cell>
        </row>
        <row r="89">
          <cell r="D89">
            <v>6174.6474609375</v>
          </cell>
          <cell r="E89">
            <v>4272.7392578125</v>
          </cell>
          <cell r="F89">
            <v>4762.12841796875</v>
          </cell>
          <cell r="G89">
            <v>3452.883056640625</v>
          </cell>
          <cell r="H89">
            <v>5405.81298828125</v>
          </cell>
          <cell r="I89">
            <v>6317.7880859375</v>
          </cell>
          <cell r="J89">
            <v>6009.2216796875</v>
          </cell>
          <cell r="K89">
            <v>4343.302734375</v>
          </cell>
          <cell r="L89">
            <v>4801.833984375</v>
          </cell>
          <cell r="M89">
            <v>3665.76025390625</v>
          </cell>
          <cell r="N89">
            <v>5560.345703125</v>
          </cell>
          <cell r="O89">
            <v>5660.21142578125</v>
          </cell>
          <cell r="P89">
            <v>6196.1796875</v>
          </cell>
          <cell r="Q89">
            <v>4252.7060546875</v>
          </cell>
          <cell r="R89">
            <v>4833.3193359375</v>
          </cell>
          <cell r="S89">
            <v>3380.279541015625</v>
          </cell>
          <cell r="T89">
            <v>5405.1845703125</v>
          </cell>
          <cell r="U89">
            <v>6274.57421875</v>
          </cell>
          <cell r="V89">
            <v>5977.5263671875</v>
          </cell>
          <cell r="W89">
            <v>4330.9755859375</v>
          </cell>
          <cell r="X89">
            <v>4817.6591796875</v>
          </cell>
          <cell r="Y89">
            <v>3778.305908203125</v>
          </cell>
          <cell r="Z89">
            <v>5549.0146484375</v>
          </cell>
          <cell r="AA89">
            <v>5608.59619140625</v>
          </cell>
          <cell r="AB89">
            <v>6209.00830078125</v>
          </cell>
          <cell r="AC89">
            <v>4258.0166015625</v>
          </cell>
          <cell r="AD89">
            <v>4868.2578125</v>
          </cell>
          <cell r="AE89">
            <v>3319.620361328125</v>
          </cell>
          <cell r="AF89">
            <v>5403.47802734375</v>
          </cell>
          <cell r="AG89">
            <v>6276.33203125</v>
          </cell>
          <cell r="AH89">
            <v>5977.77294921875</v>
          </cell>
          <cell r="AI89">
            <v>4331.927734375</v>
          </cell>
          <cell r="AJ89">
            <v>4824.85400390625</v>
          </cell>
          <cell r="AK89">
            <v>3816.01953125</v>
          </cell>
          <cell r="AL89">
            <v>5517.36279296875</v>
          </cell>
          <cell r="AM89">
            <v>5581.5849609375</v>
          </cell>
          <cell r="AN89">
            <v>6213.41796875</v>
          </cell>
          <cell r="AO89">
            <v>4252.8212890625</v>
          </cell>
          <cell r="AP89">
            <v>4904.30322265625</v>
          </cell>
          <cell r="AQ89">
            <v>3306.634033203125</v>
          </cell>
          <cell r="AR89">
            <v>5404.40283203125</v>
          </cell>
          <cell r="AS89">
            <v>6172.64208984375</v>
          </cell>
          <cell r="AT89">
            <v>5944.65380859375</v>
          </cell>
          <cell r="AU89">
            <v>4304.2255859375</v>
          </cell>
          <cell r="AV89">
            <v>4842.00244140625</v>
          </cell>
          <cell r="AW89">
            <v>3772.4677734375</v>
          </cell>
          <cell r="AX89">
            <v>5502.3212890625</v>
          </cell>
          <cell r="AY89">
            <v>5579.88427734375</v>
          </cell>
          <cell r="AZ89">
            <v>6221.99658203125</v>
          </cell>
          <cell r="BA89">
            <v>4237.3955078125</v>
          </cell>
          <cell r="BB89">
            <v>4953.45654296875</v>
          </cell>
          <cell r="BC89">
            <v>3276.818603515625</v>
          </cell>
          <cell r="BD89">
            <v>5403.99462890625</v>
          </cell>
          <cell r="BE89">
            <v>6089.34130859375</v>
          </cell>
          <cell r="BF89">
            <v>5913.5830078125</v>
          </cell>
          <cell r="BG89">
            <v>4294.86572265625</v>
          </cell>
          <cell r="BH89">
            <v>4863.98779296875</v>
          </cell>
          <cell r="BI89">
            <v>3905.357666015625</v>
          </cell>
          <cell r="BJ89">
            <v>5471.3916015625</v>
          </cell>
          <cell r="BK89">
            <v>5547.91455078125</v>
          </cell>
          <cell r="BL89">
            <v>5442.056640625</v>
          </cell>
          <cell r="BM89">
            <v>5385.28515625</v>
          </cell>
          <cell r="BN89">
            <v>5382.982421875</v>
          </cell>
          <cell r="BO89">
            <v>5364.6494140625</v>
          </cell>
          <cell r="BP89">
            <v>5303.8134765625</v>
          </cell>
          <cell r="BQ89">
            <v>6204.271484375</v>
          </cell>
          <cell r="BR89">
            <v>4251.64111328125</v>
          </cell>
          <cell r="BS89">
            <v>4880.16015625</v>
          </cell>
          <cell r="BT89">
            <v>3327.6630859375</v>
          </cell>
          <cell r="BU89">
            <v>5404.3193359375</v>
          </cell>
          <cell r="BV89">
            <v>6178.84375</v>
          </cell>
          <cell r="BW89">
            <v>5949.1611328125</v>
          </cell>
          <cell r="BX89">
            <v>4315.9404296875</v>
          </cell>
          <cell r="BY89">
            <v>4839.69775390625</v>
          </cell>
          <cell r="BZ89">
            <v>3827.07080078125</v>
          </cell>
          <cell r="CA89">
            <v>5502.548828125</v>
          </cell>
          <cell r="CB89">
            <v>5580.20556640625</v>
          </cell>
          <cell r="CC89">
            <v>5360.88525390625</v>
          </cell>
          <cell r="CD89">
            <v>5360.88525390625</v>
          </cell>
        </row>
        <row r="90">
          <cell r="D90">
            <v>6552.21240234375</v>
          </cell>
          <cell r="E90">
            <v>4508.49951171875</v>
          </cell>
          <cell r="F90">
            <v>5213.82470703125</v>
          </cell>
          <cell r="G90">
            <v>4582.21337890625</v>
          </cell>
          <cell r="H90">
            <v>5750.4697265625</v>
          </cell>
          <cell r="I90">
            <v>6884.20458984375</v>
          </cell>
          <cell r="J90">
            <v>6376.724609375</v>
          </cell>
          <cell r="K90">
            <v>4965.5361328125</v>
          </cell>
          <cell r="L90">
            <v>5160.02392578125</v>
          </cell>
          <cell r="M90">
            <v>3980.666015625</v>
          </cell>
          <cell r="N90">
            <v>5950.5185546875</v>
          </cell>
          <cell r="O90">
            <v>5981.37353515625</v>
          </cell>
          <cell r="P90">
            <v>6572.9423828125</v>
          </cell>
          <cell r="Q90">
            <v>4486.4833984375</v>
          </cell>
          <cell r="R90">
            <v>5294.5322265625</v>
          </cell>
          <cell r="S90">
            <v>4546.189453125</v>
          </cell>
          <cell r="T90">
            <v>5752.916015625</v>
          </cell>
          <cell r="U90">
            <v>6843.513671875</v>
          </cell>
          <cell r="V90">
            <v>6343.19091796875</v>
          </cell>
          <cell r="W90">
            <v>4945.88232421875</v>
          </cell>
          <cell r="X90">
            <v>5168.45947265625</v>
          </cell>
          <cell r="Y90">
            <v>4099.935546875</v>
          </cell>
          <cell r="Z90">
            <v>5946.23779296875</v>
          </cell>
          <cell r="AA90">
            <v>5929.572265625</v>
          </cell>
          <cell r="AB90">
            <v>6585.11767578125</v>
          </cell>
          <cell r="AC90">
            <v>4492.580078125</v>
          </cell>
          <cell r="AD90">
            <v>5333.6328125</v>
          </cell>
          <cell r="AE90">
            <v>4495.45068359375</v>
          </cell>
          <cell r="AF90">
            <v>5754.89697265625</v>
          </cell>
          <cell r="AG90">
            <v>6847.7470703125</v>
          </cell>
          <cell r="AH90">
            <v>6358.85546875</v>
          </cell>
          <cell r="AI90">
            <v>4944.88427734375</v>
          </cell>
          <cell r="AJ90">
            <v>5170.529296875</v>
          </cell>
          <cell r="AK90">
            <v>4137.58935546875</v>
          </cell>
          <cell r="AL90">
            <v>5920.12158203125</v>
          </cell>
          <cell r="AM90">
            <v>5902.734375</v>
          </cell>
          <cell r="AN90">
            <v>6587.07568359375</v>
          </cell>
          <cell r="AO90">
            <v>4487.896484375</v>
          </cell>
          <cell r="AP90">
            <v>5371.6181640625</v>
          </cell>
          <cell r="AQ90">
            <v>4494.91650390625</v>
          </cell>
          <cell r="AR90">
            <v>5757.31298828125</v>
          </cell>
          <cell r="AS90">
            <v>6739.91162109375</v>
          </cell>
          <cell r="AT90">
            <v>6310.5576171875</v>
          </cell>
          <cell r="AU90">
            <v>4912.67333984375</v>
          </cell>
          <cell r="AV90">
            <v>5185.19384765625</v>
          </cell>
          <cell r="AW90">
            <v>4094.3125</v>
          </cell>
          <cell r="AX90">
            <v>5907.5771484375</v>
          </cell>
          <cell r="AY90">
            <v>5902.8740234375</v>
          </cell>
          <cell r="AZ90">
            <v>6593.4296875</v>
          </cell>
          <cell r="BA90">
            <v>4471.25390625</v>
          </cell>
          <cell r="BB90">
            <v>5424.96484375</v>
          </cell>
          <cell r="BC90">
            <v>4498.494140625</v>
          </cell>
          <cell r="BD90">
            <v>5759.4423828125</v>
          </cell>
          <cell r="BE90">
            <v>6654.53515625</v>
          </cell>
          <cell r="BF90">
            <v>6273.80712890625</v>
          </cell>
          <cell r="BG90">
            <v>4901.77587890625</v>
          </cell>
          <cell r="BH90">
            <v>5204.40673828125</v>
          </cell>
          <cell r="BI90">
            <v>4239.27783203125</v>
          </cell>
          <cell r="BJ90">
            <v>5880.986328125</v>
          </cell>
          <cell r="BK90">
            <v>5863.9208984375</v>
          </cell>
          <cell r="BL90">
            <v>5900.81787109375</v>
          </cell>
          <cell r="BM90">
            <v>5853.177734375</v>
          </cell>
          <cell r="BN90">
            <v>5857.7744140625</v>
          </cell>
          <cell r="BO90">
            <v>5837.06982421875</v>
          </cell>
          <cell r="BP90">
            <v>5782.564453125</v>
          </cell>
          <cell r="BQ90">
            <v>6579.19580078125</v>
          </cell>
          <cell r="BR90">
            <v>4486.1044921875</v>
          </cell>
          <cell r="BS90">
            <v>5345.134765625</v>
          </cell>
          <cell r="BT90">
            <v>4514.40087890625</v>
          </cell>
          <cell r="BU90">
            <v>5756.66748046875</v>
          </cell>
          <cell r="BV90">
            <v>6746.08544921875</v>
          </cell>
          <cell r="BW90">
            <v>6315.59619140625</v>
          </cell>
          <cell r="BX90">
            <v>4927.501953125</v>
          </cell>
          <cell r="BY90">
            <v>5184.91455078125</v>
          </cell>
          <cell r="BZ90">
            <v>4153.2138671875</v>
          </cell>
          <cell r="CA90">
            <v>5906.9765625</v>
          </cell>
          <cell r="CB90">
            <v>5899.837890625</v>
          </cell>
          <cell r="CC90">
            <v>5833.3994140625</v>
          </cell>
          <cell r="CD90">
            <v>5833.3994140625</v>
          </cell>
        </row>
        <row r="91">
          <cell r="D91">
            <v>6855.63037109375</v>
          </cell>
          <cell r="E91">
            <v>4800.39501953125</v>
          </cell>
          <cell r="F91">
            <v>5411.0380859375</v>
          </cell>
          <cell r="G91">
            <v>4703.73193359375</v>
          </cell>
          <cell r="H91">
            <v>5938.84619140625</v>
          </cell>
          <cell r="I91">
            <v>6942.7001953125</v>
          </cell>
          <cell r="J91">
            <v>6656.1025390625</v>
          </cell>
          <cell r="K91">
            <v>5367.23388671875</v>
          </cell>
          <cell r="L91">
            <v>5379.65625</v>
          </cell>
          <cell r="M91">
            <v>4280.36181640625</v>
          </cell>
          <cell r="N91">
            <v>6269.9296875</v>
          </cell>
          <cell r="O91">
            <v>6227.8984375</v>
          </cell>
          <cell r="P91">
            <v>6883.77392578125</v>
          </cell>
          <cell r="Q91">
            <v>4783.56298828125</v>
          </cell>
          <cell r="R91">
            <v>5493.57861328125</v>
          </cell>
          <cell r="S91">
            <v>4661.7900390625</v>
          </cell>
          <cell r="T91">
            <v>5939.88623046875</v>
          </cell>
          <cell r="U91">
            <v>6896.2119140625</v>
          </cell>
          <cell r="V91">
            <v>6617.537109375</v>
          </cell>
          <cell r="W91">
            <v>5349.263671875</v>
          </cell>
          <cell r="X91">
            <v>5395.193359375</v>
          </cell>
          <cell r="Y91">
            <v>4427.16455078125</v>
          </cell>
          <cell r="Z91">
            <v>6269.4091796875</v>
          </cell>
          <cell r="AA91">
            <v>6181.98046875</v>
          </cell>
          <cell r="AB91">
            <v>6900.6376953125</v>
          </cell>
          <cell r="AC91">
            <v>4788.978515625</v>
          </cell>
          <cell r="AD91">
            <v>5535.4912109375</v>
          </cell>
          <cell r="AE91">
            <v>4610.189453125</v>
          </cell>
          <cell r="AF91">
            <v>5941.333984375</v>
          </cell>
          <cell r="AG91">
            <v>6900.07568359375</v>
          </cell>
          <cell r="AH91">
            <v>6621.26806640625</v>
          </cell>
          <cell r="AI91">
            <v>5349.88720703125</v>
          </cell>
          <cell r="AJ91">
            <v>5399.68603515625</v>
          </cell>
          <cell r="AK91">
            <v>4467.595703125</v>
          </cell>
          <cell r="AL91">
            <v>6250.40771484375</v>
          </cell>
          <cell r="AM91">
            <v>6158.1533203125</v>
          </cell>
          <cell r="AN91">
            <v>6905.03857421875</v>
          </cell>
          <cell r="AO91">
            <v>4786.56640625</v>
          </cell>
          <cell r="AP91">
            <v>5570.15283203125</v>
          </cell>
          <cell r="AQ91">
            <v>4608.73876953125</v>
          </cell>
          <cell r="AR91">
            <v>5943.08935546875</v>
          </cell>
          <cell r="AS91">
            <v>6783.2666015625</v>
          </cell>
          <cell r="AT91">
            <v>6569.51416015625</v>
          </cell>
          <cell r="AU91">
            <v>5318.78466796875</v>
          </cell>
          <cell r="AV91">
            <v>5423.30322265625</v>
          </cell>
          <cell r="AW91">
            <v>4422.9765625</v>
          </cell>
          <cell r="AX91">
            <v>6239.22900390625</v>
          </cell>
          <cell r="AY91">
            <v>6159.23828125</v>
          </cell>
          <cell r="AZ91">
            <v>6918.29296875</v>
          </cell>
          <cell r="BA91">
            <v>4774.68017578125</v>
          </cell>
          <cell r="BB91">
            <v>5621.14111328125</v>
          </cell>
          <cell r="BC91">
            <v>4608.04541015625</v>
          </cell>
          <cell r="BD91">
            <v>5942.47412109375</v>
          </cell>
          <cell r="BE91">
            <v>6689.65185546875</v>
          </cell>
          <cell r="BF91">
            <v>6524.3935546875</v>
          </cell>
          <cell r="BG91">
            <v>5312.48681640625</v>
          </cell>
          <cell r="BH91">
            <v>5455.01611328125</v>
          </cell>
          <cell r="BI91">
            <v>4592.71728515625</v>
          </cell>
          <cell r="BJ91">
            <v>6216.9716796875</v>
          </cell>
          <cell r="BK91">
            <v>6122.89453125</v>
          </cell>
          <cell r="BL91">
            <v>6152.65478515625</v>
          </cell>
          <cell r="BM91">
            <v>6104.37744140625</v>
          </cell>
          <cell r="BN91">
            <v>6106.06298828125</v>
          </cell>
          <cell r="BO91">
            <v>6080.97998046875</v>
          </cell>
          <cell r="BP91">
            <v>6020.3173828125</v>
          </cell>
          <cell r="BQ91">
            <v>6894.28076171875</v>
          </cell>
          <cell r="BR91">
            <v>4784.6357421875</v>
          </cell>
          <cell r="BS91">
            <v>5543.513671875</v>
          </cell>
          <cell r="BT91">
            <v>4628.1484375</v>
          </cell>
          <cell r="BU91">
            <v>5941.78564453125</v>
          </cell>
          <cell r="BV91">
            <v>6789.8173828125</v>
          </cell>
          <cell r="BW91">
            <v>6576.076171875</v>
          </cell>
          <cell r="BX91">
            <v>5333.7626953125</v>
          </cell>
          <cell r="BY91">
            <v>5422.64794921875</v>
          </cell>
          <cell r="BZ91">
            <v>4489.97412109375</v>
          </cell>
          <cell r="CA91">
            <v>6238.1474609375</v>
          </cell>
          <cell r="CB91">
            <v>6155.4931640625</v>
          </cell>
          <cell r="CC91">
            <v>6078.193359375</v>
          </cell>
          <cell r="CD91">
            <v>6078.193359375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Para R"/>
      <sheetName val="Gráfico1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91"/>
  <sheetViews>
    <sheetView workbookViewId="0">
      <pane xSplit="3" ySplit="1" topLeftCell="AX2" activePane="bottomRight" state="frozen"/>
      <selection pane="topRight" activeCell="D1" sqref="D1"/>
      <selection pane="bottomLeft" activeCell="A2" sqref="A2"/>
      <selection pane="bottomRight" activeCell="A92" sqref="A92"/>
    </sheetView>
  </sheetViews>
  <sheetFormatPr baseColWidth="10" defaultColWidth="14.42578125" defaultRowHeight="15" x14ac:dyDescent="0.25"/>
  <cols>
    <col min="1" max="3" width="14.42578125" style="1"/>
  </cols>
  <sheetData>
    <row r="1" spans="1:82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25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25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25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25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25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25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25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25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25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25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25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25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25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25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25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25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25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25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25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25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25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25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25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25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25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25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25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25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25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25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25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25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25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25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25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25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25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25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25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25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25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25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25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25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25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25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25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25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25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25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25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25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25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25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25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25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25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25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25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4.1" customHeight="1" x14ac:dyDescent="0.25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25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25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25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25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25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25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25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25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25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25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25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25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25">
      <c r="A74" s="2">
        <f>+[1]Sheet1!A74</f>
        <v>44896</v>
      </c>
      <c r="B74" s="1" t="s">
        <v>82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25">
      <c r="A75" s="2">
        <f>+[1]Sheet1!A75</f>
        <v>44927</v>
      </c>
      <c r="B75" s="1" t="str">
        <f>+B63</f>
        <v>Enero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25">
      <c r="A76" s="2">
        <f>+[1]Sheet1!A76</f>
        <v>44958</v>
      </c>
      <c r="B76" s="1" t="str">
        <f t="shared" ref="B76:B91" si="0">+B64</f>
        <v>Febrero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25">
      <c r="A77" s="2">
        <f>+[1]Sheet1!A77</f>
        <v>44986</v>
      </c>
      <c r="B77" s="1" t="str">
        <f t="shared" si="0"/>
        <v>Marzo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  <row r="78" spans="1:82" x14ac:dyDescent="0.25">
      <c r="A78" s="2">
        <f>+[1]Sheet1!A78</f>
        <v>45017</v>
      </c>
      <c r="B78" s="1" t="str">
        <f t="shared" si="0"/>
        <v>Abril</v>
      </c>
      <c r="C78" s="1">
        <v>2023</v>
      </c>
      <c r="D78" s="57">
        <f>+[2]Sheet1!D78</f>
        <v>1679.9033203125</v>
      </c>
      <c r="E78" s="57">
        <f>+[2]Sheet1!E78</f>
        <v>1212.11083984375</v>
      </c>
      <c r="F78" s="57">
        <f>+[2]Sheet1!F78</f>
        <v>1719.7908935546875</v>
      </c>
      <c r="G78" s="57">
        <f>+[2]Sheet1!G78</f>
        <v>1119.7401123046875</v>
      </c>
      <c r="H78" s="57">
        <f>+[2]Sheet1!H78</f>
        <v>1460.245849609375</v>
      </c>
      <c r="I78" s="57">
        <f>+[2]Sheet1!I78</f>
        <v>1558.494384765625</v>
      </c>
      <c r="J78" s="57">
        <f>+[2]Sheet1!J78</f>
        <v>1499.3486328125</v>
      </c>
      <c r="K78" s="57">
        <f>+[2]Sheet1!K78</f>
        <v>1066.8155517578125</v>
      </c>
      <c r="L78" s="57">
        <f>+[2]Sheet1!L78</f>
        <v>1354.96923828125</v>
      </c>
      <c r="M78" s="57">
        <f>+[2]Sheet1!M78</f>
        <v>1260.807373046875</v>
      </c>
      <c r="N78" s="57">
        <f>+[2]Sheet1!N78</f>
        <v>1649.6666259765625</v>
      </c>
      <c r="O78" s="57">
        <f>+[2]Sheet1!O78</f>
        <v>1284.6734619140625</v>
      </c>
      <c r="P78" s="57">
        <f>+[2]Sheet1!P78</f>
        <v>1678.2567138671875</v>
      </c>
      <c r="Q78" s="57">
        <f>+[2]Sheet1!Q78</f>
        <v>1205.103271484375</v>
      </c>
      <c r="R78" s="57">
        <f>+[2]Sheet1!R78</f>
        <v>1740.3765869140625</v>
      </c>
      <c r="S78" s="57">
        <f>+[2]Sheet1!S78</f>
        <v>1105.87060546875</v>
      </c>
      <c r="T78" s="57">
        <f>+[2]Sheet1!T78</f>
        <v>1462.4932861328125</v>
      </c>
      <c r="U78" s="57">
        <f>+[2]Sheet1!U78</f>
        <v>1548.7408447265625</v>
      </c>
      <c r="V78" s="57">
        <f>+[2]Sheet1!V78</f>
        <v>1494.606689453125</v>
      </c>
      <c r="W78" s="57">
        <f>+[2]Sheet1!W78</f>
        <v>1060.1795654296875</v>
      </c>
      <c r="X78" s="57">
        <f>+[2]Sheet1!X78</f>
        <v>1354.307861328125</v>
      </c>
      <c r="Y78" s="57">
        <f>+[2]Sheet1!Y78</f>
        <v>1282.0938720703125</v>
      </c>
      <c r="Z78" s="57">
        <f>+[2]Sheet1!Z78</f>
        <v>1643.651611328125</v>
      </c>
      <c r="AA78" s="57">
        <f>+[2]Sheet1!AA78</f>
        <v>1282.1259765625</v>
      </c>
      <c r="AB78" s="57">
        <f>+[2]Sheet1!AB78</f>
        <v>1677.468994140625</v>
      </c>
      <c r="AC78" s="57">
        <f>+[2]Sheet1!AC78</f>
        <v>1203.2471923828125</v>
      </c>
      <c r="AD78" s="57">
        <f>+[2]Sheet1!AD78</f>
        <v>1749.979248046875</v>
      </c>
      <c r="AE78" s="57">
        <f>+[2]Sheet1!AE78</f>
        <v>1093.742431640625</v>
      </c>
      <c r="AF78" s="57">
        <f>+[2]Sheet1!AF78</f>
        <v>1460.7650146484375</v>
      </c>
      <c r="AG78" s="57">
        <f>+[2]Sheet1!AG78</f>
        <v>1550.8642578125</v>
      </c>
      <c r="AH78" s="57">
        <f>+[2]Sheet1!AH78</f>
        <v>1498.0704345703125</v>
      </c>
      <c r="AI78" s="57">
        <f>+[2]Sheet1!AI78</f>
        <v>1056.4571533203125</v>
      </c>
      <c r="AJ78" s="57">
        <f>+[2]Sheet1!AJ78</f>
        <v>1353.6854248046875</v>
      </c>
      <c r="AK78" s="57">
        <f>+[2]Sheet1!AK78</f>
        <v>1289.0938720703125</v>
      </c>
      <c r="AL78" s="57">
        <f>+[2]Sheet1!AL78</f>
        <v>1628.9378662109375</v>
      </c>
      <c r="AM78" s="57">
        <f>+[2]Sheet1!AM78</f>
        <v>1280.771484375</v>
      </c>
      <c r="AN78" s="57">
        <f>+[2]Sheet1!AN78</f>
        <v>1674.5711669921875</v>
      </c>
      <c r="AO78" s="57">
        <f>+[2]Sheet1!AO78</f>
        <v>1201.33203125</v>
      </c>
      <c r="AP78" s="57">
        <f>+[2]Sheet1!AP78</f>
        <v>1759.4073486328125</v>
      </c>
      <c r="AQ78" s="57">
        <f>+[2]Sheet1!AQ78</f>
        <v>1091.9642333984375</v>
      </c>
      <c r="AR78" s="57">
        <f>+[2]Sheet1!AR78</f>
        <v>1460.5582275390625</v>
      </c>
      <c r="AS78" s="57">
        <f>+[2]Sheet1!AS78</f>
        <v>1527.7974853515625</v>
      </c>
      <c r="AT78" s="57">
        <f>+[2]Sheet1!AT78</f>
        <v>1488.420166015625</v>
      </c>
      <c r="AU78" s="57">
        <f>+[2]Sheet1!AU78</f>
        <v>1051.44580078125</v>
      </c>
      <c r="AV78" s="57">
        <f>+[2]Sheet1!AV78</f>
        <v>1352.4031982421875</v>
      </c>
      <c r="AW78" s="57">
        <f>+[2]Sheet1!AW78</f>
        <v>1281.3316650390625</v>
      </c>
      <c r="AX78" s="57">
        <f>+[2]Sheet1!AX78</f>
        <v>1624.1082763671875</v>
      </c>
      <c r="AY78" s="57">
        <f>+[2]Sheet1!AY78</f>
        <v>1281.6229248046875</v>
      </c>
      <c r="AZ78" s="57">
        <f>+[2]Sheet1!AZ78</f>
        <v>1670.56982421875</v>
      </c>
      <c r="BA78" s="57">
        <f>+[2]Sheet1!BA78</f>
        <v>1197.5133056640625</v>
      </c>
      <c r="BB78" s="57">
        <f>+[2]Sheet1!BB78</f>
        <v>1773.03466796875</v>
      </c>
      <c r="BC78" s="57">
        <f>+[2]Sheet1!BC78</f>
        <v>1087.76904296875</v>
      </c>
      <c r="BD78" s="57">
        <f>+[2]Sheet1!BD78</f>
        <v>1463.4835205078125</v>
      </c>
      <c r="BE78" s="57">
        <f>+[2]Sheet1!BE78</f>
        <v>1509.8834228515625</v>
      </c>
      <c r="BF78" s="57">
        <f>+[2]Sheet1!BF78</f>
        <v>1478.6544189453125</v>
      </c>
      <c r="BG78" s="57">
        <f>+[2]Sheet1!BG78</f>
        <v>1046.2294921875</v>
      </c>
      <c r="BH78" s="57">
        <f>+[2]Sheet1!BH78</f>
        <v>1351.1190185546875</v>
      </c>
      <c r="BI78" s="57">
        <f>+[2]Sheet1!BI78</f>
        <v>1307.8299560546875</v>
      </c>
      <c r="BJ78" s="57">
        <f>+[2]Sheet1!BJ78</f>
        <v>1613.43896484375</v>
      </c>
      <c r="BK78" s="57">
        <f>+[2]Sheet1!BK78</f>
        <v>1284.3262939453125</v>
      </c>
      <c r="BL78" s="57">
        <f>+[2]Sheet1!BL78</f>
        <v>1531.0870361328125</v>
      </c>
      <c r="BM78" s="57">
        <f>+[2]Sheet1!BM78</f>
        <v>1510.4013671875</v>
      </c>
      <c r="BN78" s="57">
        <f>+[2]Sheet1!BN78</f>
        <v>1506.62255859375</v>
      </c>
      <c r="BO78" s="57">
        <f>+[2]Sheet1!BO78</f>
        <v>1495.7843017578125</v>
      </c>
      <c r="BP78" s="57">
        <f>+[2]Sheet1!BP78</f>
        <v>1476.4129638671875</v>
      </c>
      <c r="BQ78" s="57">
        <f>+[2]Sheet1!BQ78</f>
        <v>1675.88916015625</v>
      </c>
      <c r="BR78" s="57">
        <f>+[2]Sheet1!BR78</f>
        <v>1202.639892578125</v>
      </c>
      <c r="BS78" s="57">
        <f>+[2]Sheet1!BS78</f>
        <v>1752.8990478515625</v>
      </c>
      <c r="BT78" s="57">
        <f>+[2]Sheet1!BT78</f>
        <v>1096.30810546875</v>
      </c>
      <c r="BU78" s="57">
        <f>+[2]Sheet1!BU78</f>
        <v>1462.023681640625</v>
      </c>
      <c r="BV78" s="57">
        <f>+[2]Sheet1!BV78</f>
        <v>1529.1083984375</v>
      </c>
      <c r="BW78" s="57">
        <f>+[2]Sheet1!BW78</f>
        <v>1488.31494140625</v>
      </c>
      <c r="BX78" s="57">
        <f>+[2]Sheet1!BX78</f>
        <v>1054.155517578125</v>
      </c>
      <c r="BY78" s="57">
        <f>+[2]Sheet1!BY78</f>
        <v>1352.674072265625</v>
      </c>
      <c r="BZ78" s="57">
        <f>+[2]Sheet1!BZ78</f>
        <v>1292.0540771484375</v>
      </c>
      <c r="CA78" s="57">
        <f>+[2]Sheet1!CA78</f>
        <v>1624.996826171875</v>
      </c>
      <c r="CB78" s="57">
        <f>+[2]Sheet1!CB78</f>
        <v>1282.852294921875</v>
      </c>
      <c r="CC78" s="57">
        <f>+[2]Sheet1!CC78</f>
        <v>1498.019775390625</v>
      </c>
      <c r="CD78" s="57">
        <f>+[2]Sheet1!CD78</f>
        <v>1498.019775390625</v>
      </c>
    </row>
    <row r="79" spans="1:82" x14ac:dyDescent="0.25">
      <c r="A79" s="2">
        <f>+[1]Sheet1!A79</f>
        <v>45047</v>
      </c>
      <c r="B79" s="1" t="str">
        <f t="shared" si="0"/>
        <v>Mayo</v>
      </c>
      <c r="C79" s="1">
        <v>2023</v>
      </c>
      <c r="D79" s="57">
        <f>+[2]Sheet1!D79</f>
        <v>1782.088623046875</v>
      </c>
      <c r="E79" s="57">
        <f>+[2]Sheet1!E79</f>
        <v>1315.4029541015625</v>
      </c>
      <c r="F79" s="57">
        <f>+[2]Sheet1!F79</f>
        <v>1849.95458984375</v>
      </c>
      <c r="G79" s="57">
        <f>+[2]Sheet1!G79</f>
        <v>1251.8009033203125</v>
      </c>
      <c r="H79" s="57">
        <f>+[2]Sheet1!H79</f>
        <v>1589.091796875</v>
      </c>
      <c r="I79" s="57">
        <f>+[2]Sheet1!I79</f>
        <v>1704.8995361328125</v>
      </c>
      <c r="J79" s="57">
        <f>+[2]Sheet1!J79</f>
        <v>1612.5914306640625</v>
      </c>
      <c r="K79" s="57">
        <f>+[2]Sheet1!K79</f>
        <v>1138.4100341796875</v>
      </c>
      <c r="L79" s="57">
        <f>+[2]Sheet1!L79</f>
        <v>1460.772216796875</v>
      </c>
      <c r="M79" s="57">
        <f>+[2]Sheet1!M79</f>
        <v>1321.12109375</v>
      </c>
      <c r="N79" s="57">
        <f>+[2]Sheet1!N79</f>
        <v>1800.11376953125</v>
      </c>
      <c r="O79" s="57">
        <f>+[2]Sheet1!O79</f>
        <v>1378.0029296875</v>
      </c>
      <c r="P79" s="57">
        <f>+[2]Sheet1!P79</f>
        <v>1778.6927490234375</v>
      </c>
      <c r="Q79" s="57">
        <f>+[2]Sheet1!Q79</f>
        <v>1307.0694580078125</v>
      </c>
      <c r="R79" s="57">
        <f>+[2]Sheet1!R79</f>
        <v>1872.0574951171875</v>
      </c>
      <c r="S79" s="57">
        <f>+[2]Sheet1!S79</f>
        <v>1237.0118408203125</v>
      </c>
      <c r="T79" s="57">
        <f>+[2]Sheet1!T79</f>
        <v>1590.660400390625</v>
      </c>
      <c r="U79" s="57">
        <f>+[2]Sheet1!U79</f>
        <v>1691.892578125</v>
      </c>
      <c r="V79" s="57">
        <f>+[2]Sheet1!V79</f>
        <v>1609.615966796875</v>
      </c>
      <c r="W79" s="57">
        <f>+[2]Sheet1!W79</f>
        <v>1131.24755859375</v>
      </c>
      <c r="X79" s="57">
        <f>+[2]Sheet1!X79</f>
        <v>1463.4659423828125</v>
      </c>
      <c r="Y79" s="57">
        <f>+[2]Sheet1!Y79</f>
        <v>1345.8592529296875</v>
      </c>
      <c r="Z79" s="57">
        <f>+[2]Sheet1!Z79</f>
        <v>1795.203369140625</v>
      </c>
      <c r="AA79" s="57">
        <f>+[2]Sheet1!AA79</f>
        <v>1373.6700439453125</v>
      </c>
      <c r="AB79" s="57">
        <f>+[2]Sheet1!AB79</f>
        <v>1775.9554443359375</v>
      </c>
      <c r="AC79" s="57">
        <f>+[2]Sheet1!AC79</f>
        <v>1305.7491455078125</v>
      </c>
      <c r="AD79" s="57">
        <f>+[2]Sheet1!AD79</f>
        <v>1882.643310546875</v>
      </c>
      <c r="AE79" s="57">
        <f>+[2]Sheet1!AE79</f>
        <v>1223.865234375</v>
      </c>
      <c r="AF79" s="57">
        <f>+[2]Sheet1!AF79</f>
        <v>1588.8370361328125</v>
      </c>
      <c r="AG79" s="57">
        <f>+[2]Sheet1!AG79</f>
        <v>1693.0377197265625</v>
      </c>
      <c r="AH79" s="57">
        <f>+[2]Sheet1!AH79</f>
        <v>1615.9693603515625</v>
      </c>
      <c r="AI79" s="57">
        <f>+[2]Sheet1!AI79</f>
        <v>1127.47021484375</v>
      </c>
      <c r="AJ79" s="57">
        <f>+[2]Sheet1!AJ79</f>
        <v>1464.1895751953125</v>
      </c>
      <c r="AK79" s="57">
        <f>+[2]Sheet1!AK79</f>
        <v>1353.4666748046875</v>
      </c>
      <c r="AL79" s="57">
        <f>+[2]Sheet1!AL79</f>
        <v>1781.8643798828125</v>
      </c>
      <c r="AM79" s="57">
        <f>+[2]Sheet1!AM79</f>
        <v>1371.583251953125</v>
      </c>
      <c r="AN79" s="57">
        <f>+[2]Sheet1!AN79</f>
        <v>1771.9652099609375</v>
      </c>
      <c r="AO79" s="57">
        <f>+[2]Sheet1!AO79</f>
        <v>1303.3057861328125</v>
      </c>
      <c r="AP79" s="57">
        <f>+[2]Sheet1!AP79</f>
        <v>1892.91845703125</v>
      </c>
      <c r="AQ79" s="57">
        <f>+[2]Sheet1!AQ79</f>
        <v>1220.7060546875</v>
      </c>
      <c r="AR79" s="57">
        <f>+[2]Sheet1!AR79</f>
        <v>1588.5799560546875</v>
      </c>
      <c r="AS79" s="57">
        <f>+[2]Sheet1!AS79</f>
        <v>1664.723388671875</v>
      </c>
      <c r="AT79" s="57">
        <f>+[2]Sheet1!AT79</f>
        <v>1607.2542724609375</v>
      </c>
      <c r="AU79" s="57">
        <f>+[2]Sheet1!AU79</f>
        <v>1122.560546875</v>
      </c>
      <c r="AV79" s="57">
        <f>+[2]Sheet1!AV79</f>
        <v>1466.09765625</v>
      </c>
      <c r="AW79" s="57">
        <f>+[2]Sheet1!AW79</f>
        <v>1345.2239990234375</v>
      </c>
      <c r="AX79" s="57">
        <f>+[2]Sheet1!AX79</f>
        <v>1775.918701171875</v>
      </c>
      <c r="AY79" s="57">
        <f>+[2]Sheet1!AY79</f>
        <v>1371.967041015625</v>
      </c>
      <c r="AZ79" s="57">
        <f>+[2]Sheet1!AZ79</f>
        <v>1766.8240966796875</v>
      </c>
      <c r="BA79" s="57">
        <f>+[2]Sheet1!BA79</f>
        <v>1298.263916015625</v>
      </c>
      <c r="BB79" s="57">
        <f>+[2]Sheet1!BB79</f>
        <v>1908.0567626953125</v>
      </c>
      <c r="BC79" s="57">
        <f>+[2]Sheet1!BC79</f>
        <v>1214.3626708984375</v>
      </c>
      <c r="BD79" s="57">
        <f>+[2]Sheet1!BD79</f>
        <v>1591.100830078125</v>
      </c>
      <c r="BE79" s="57">
        <f>+[2]Sheet1!BE79</f>
        <v>1642.009033203125</v>
      </c>
      <c r="BF79" s="57">
        <f>+[2]Sheet1!BF79</f>
        <v>1598.9503173828125</v>
      </c>
      <c r="BG79" s="57">
        <f>+[2]Sheet1!BG79</f>
        <v>1117.1436767578125</v>
      </c>
      <c r="BH79" s="57">
        <f>+[2]Sheet1!BH79</f>
        <v>1469.402099609375</v>
      </c>
      <c r="BI79" s="57">
        <f>+[2]Sheet1!BI79</f>
        <v>1372.8116455078125</v>
      </c>
      <c r="BJ79" s="57">
        <f>+[2]Sheet1!BJ79</f>
        <v>1765.39599609375</v>
      </c>
      <c r="BK79" s="57">
        <f>+[2]Sheet1!BK79</f>
        <v>1374.1820068359375</v>
      </c>
      <c r="BL79" s="57">
        <f>+[2]Sheet1!BL79</f>
        <v>1644.90380859375</v>
      </c>
      <c r="BM79" s="57">
        <f>+[2]Sheet1!BM79</f>
        <v>1624.924560546875</v>
      </c>
      <c r="BN79" s="57">
        <f>+[2]Sheet1!BN79</f>
        <v>1621.9478759765625</v>
      </c>
      <c r="BO79" s="57">
        <f>+[2]Sheet1!BO79</f>
        <v>1612.075927734375</v>
      </c>
      <c r="BP79" s="57">
        <f>+[2]Sheet1!BP79</f>
        <v>1594.53369140625</v>
      </c>
      <c r="BQ79" s="57">
        <f>+[2]Sheet1!BQ79</f>
        <v>1774.6748046875</v>
      </c>
      <c r="BR79" s="57">
        <f>+[2]Sheet1!BR79</f>
        <v>1304.505615234375</v>
      </c>
      <c r="BS79" s="57">
        <f>+[2]Sheet1!BS79</f>
        <v>1885.9169921875</v>
      </c>
      <c r="BT79" s="57">
        <f>+[2]Sheet1!BT79</f>
        <v>1225.3485107421875</v>
      </c>
      <c r="BU79" s="57">
        <f>+[2]Sheet1!BU79</f>
        <v>1589.9764404296875</v>
      </c>
      <c r="BV79" s="57">
        <f>+[2]Sheet1!BV79</f>
        <v>1666.3961181640625</v>
      </c>
      <c r="BW79" s="57">
        <f>+[2]Sheet1!BW79</f>
        <v>1606.4923095703125</v>
      </c>
      <c r="BX79" s="57">
        <f>+[2]Sheet1!BX79</f>
        <v>1125.23974609375</v>
      </c>
      <c r="BY79" s="57">
        <f>+[2]Sheet1!BY79</f>
        <v>1466.078857421875</v>
      </c>
      <c r="BZ79" s="57">
        <f>+[2]Sheet1!BZ79</f>
        <v>1356.2225341796875</v>
      </c>
      <c r="CA79" s="57">
        <f>+[2]Sheet1!CA79</f>
        <v>1776.9044189453125</v>
      </c>
      <c r="CB79" s="57">
        <f>+[2]Sheet1!CB79</f>
        <v>1373.55419921875</v>
      </c>
      <c r="CC79" s="57">
        <f>+[2]Sheet1!CC79</f>
        <v>1614.1549072265625</v>
      </c>
      <c r="CD79" s="57">
        <f>+[2]Sheet1!CD79</f>
        <v>1614.1549072265625</v>
      </c>
    </row>
    <row r="80" spans="1:82" x14ac:dyDescent="0.25">
      <c r="A80" s="2">
        <f>+[1]Sheet1!A80</f>
        <v>45078</v>
      </c>
      <c r="B80" s="1" t="str">
        <f t="shared" si="0"/>
        <v>Junio</v>
      </c>
      <c r="C80" s="1">
        <v>2023</v>
      </c>
      <c r="D80" s="57">
        <f>+[2]Sheet1!D80</f>
        <v>1861.6829833984375</v>
      </c>
      <c r="E80" s="57">
        <f>+[2]Sheet1!E80</f>
        <v>1375.1539306640625</v>
      </c>
      <c r="F80" s="57">
        <f>+[2]Sheet1!F80</f>
        <v>1931.69775390625</v>
      </c>
      <c r="G80" s="57">
        <f>+[2]Sheet1!G80</f>
        <v>1370.620849609375</v>
      </c>
      <c r="H80" s="57">
        <f>+[2]Sheet1!H80</f>
        <v>1713.923828125</v>
      </c>
      <c r="I80" s="57">
        <f>+[2]Sheet1!I80</f>
        <v>1853.2890625</v>
      </c>
      <c r="J80" s="57">
        <f>+[2]Sheet1!J80</f>
        <v>1714.979736328125</v>
      </c>
      <c r="K80" s="57">
        <f>+[2]Sheet1!K80</f>
        <v>1254.3341064453125</v>
      </c>
      <c r="L80" s="57">
        <f>+[2]Sheet1!L80</f>
        <v>1555.780029296875</v>
      </c>
      <c r="M80" s="57">
        <f>+[2]Sheet1!M80</f>
        <v>1411.9619140625</v>
      </c>
      <c r="N80" s="57">
        <f>+[2]Sheet1!N80</f>
        <v>1903.7252197265625</v>
      </c>
      <c r="O80" s="57">
        <f>+[2]Sheet1!O80</f>
        <v>1469.8658447265625</v>
      </c>
      <c r="P80" s="57">
        <f>+[2]Sheet1!P80</f>
        <v>1855.254150390625</v>
      </c>
      <c r="Q80" s="57">
        <f>+[2]Sheet1!Q80</f>
        <v>1365.88134765625</v>
      </c>
      <c r="R80" s="57">
        <f>+[2]Sheet1!R80</f>
        <v>1953.683349609375</v>
      </c>
      <c r="S80" s="57">
        <f>+[2]Sheet1!S80</f>
        <v>1343.2078857421875</v>
      </c>
      <c r="T80" s="57">
        <f>+[2]Sheet1!T80</f>
        <v>1716.774658203125</v>
      </c>
      <c r="U80" s="57">
        <f>+[2]Sheet1!U80</f>
        <v>1838.9609375</v>
      </c>
      <c r="V80" s="57">
        <f>+[2]Sheet1!V80</f>
        <v>1712.572509765625</v>
      </c>
      <c r="W80" s="57">
        <f>+[2]Sheet1!W80</f>
        <v>1247.7742919921875</v>
      </c>
      <c r="X80" s="57">
        <f>+[2]Sheet1!X80</f>
        <v>1558.9276123046875</v>
      </c>
      <c r="Y80" s="57">
        <f>+[2]Sheet1!Y80</f>
        <v>1436.8681640625</v>
      </c>
      <c r="Z80" s="57">
        <f>+[2]Sheet1!Z80</f>
        <v>1902.3260498046875</v>
      </c>
      <c r="AA80" s="57">
        <f>+[2]Sheet1!AA80</f>
        <v>1463.8819580078125</v>
      </c>
      <c r="AB80" s="57">
        <f>+[2]Sheet1!AB80</f>
        <v>1850.5831298828125</v>
      </c>
      <c r="AC80" s="57">
        <f>+[2]Sheet1!AC80</f>
        <v>1364.1832275390625</v>
      </c>
      <c r="AD80" s="57">
        <f>+[2]Sheet1!AD80</f>
        <v>1964.6080322265625</v>
      </c>
      <c r="AE80" s="57">
        <f>+[2]Sheet1!AE80</f>
        <v>1321.363037109375</v>
      </c>
      <c r="AF80" s="57">
        <f>+[2]Sheet1!AF80</f>
        <v>1714.980224609375</v>
      </c>
      <c r="AG80" s="57">
        <f>+[2]Sheet1!AG80</f>
        <v>1839.4200439453125</v>
      </c>
      <c r="AH80" s="57">
        <f>+[2]Sheet1!AH80</f>
        <v>1720.4163818359375</v>
      </c>
      <c r="AI80" s="57">
        <f>+[2]Sheet1!AI80</f>
        <v>1244.834228515625</v>
      </c>
      <c r="AJ80" s="57">
        <f>+[2]Sheet1!AJ80</f>
        <v>1559.8277587890625</v>
      </c>
      <c r="AK80" s="57">
        <f>+[2]Sheet1!AK80</f>
        <v>1443.5218505859375</v>
      </c>
      <c r="AL80" s="57">
        <f>+[2]Sheet1!AL80</f>
        <v>1893.58544921875</v>
      </c>
      <c r="AM80" s="57">
        <f>+[2]Sheet1!AM80</f>
        <v>1461.013916015625</v>
      </c>
      <c r="AN80" s="57">
        <f>+[2]Sheet1!AN80</f>
        <v>1845.7493896484375</v>
      </c>
      <c r="AO80" s="57">
        <f>+[2]Sheet1!AO80</f>
        <v>1361.41455078125</v>
      </c>
      <c r="AP80" s="57">
        <f>+[2]Sheet1!AP80</f>
        <v>1974.5003662109375</v>
      </c>
      <c r="AQ80" s="57">
        <f>+[2]Sheet1!AQ80</f>
        <v>1317.47509765625</v>
      </c>
      <c r="AR80" s="57">
        <f>+[2]Sheet1!AR80</f>
        <v>1714.8017578125</v>
      </c>
      <c r="AS80" s="57">
        <f>+[2]Sheet1!AS80</f>
        <v>1807.8380126953125</v>
      </c>
      <c r="AT80" s="57">
        <f>+[2]Sheet1!AT80</f>
        <v>1711.3621826171875</v>
      </c>
      <c r="AU80" s="57">
        <f>+[2]Sheet1!AU80</f>
        <v>1238.219970703125</v>
      </c>
      <c r="AV80" s="57">
        <f>+[2]Sheet1!AV80</f>
        <v>1561.864501953125</v>
      </c>
      <c r="AW80" s="57">
        <f>+[2]Sheet1!AW80</f>
        <v>1433.2882080078125</v>
      </c>
      <c r="AX80" s="57">
        <f>+[2]Sheet1!AX80</f>
        <v>1889.0654296875</v>
      </c>
      <c r="AY80" s="57">
        <f>+[2]Sheet1!AY80</f>
        <v>1461.2030029296875</v>
      </c>
      <c r="AZ80" s="57">
        <f>+[2]Sheet1!AZ80</f>
        <v>1838.8470458984375</v>
      </c>
      <c r="BA80" s="57">
        <f>+[2]Sheet1!BA80</f>
        <v>1356.0374755859375</v>
      </c>
      <c r="BB80" s="57">
        <f>+[2]Sheet1!BB80</f>
        <v>1989.387939453125</v>
      </c>
      <c r="BC80" s="57">
        <f>+[2]Sheet1!BC80</f>
        <v>1309.0806884765625</v>
      </c>
      <c r="BD80" s="57">
        <f>+[2]Sheet1!BD80</f>
        <v>1719.2021484375</v>
      </c>
      <c r="BE80" s="57">
        <f>+[2]Sheet1!BE80</f>
        <v>1782.260986328125</v>
      </c>
      <c r="BF80" s="57">
        <f>+[2]Sheet1!BF80</f>
        <v>1702.8878173828125</v>
      </c>
      <c r="BG80" s="57">
        <f>+[2]Sheet1!BG80</f>
        <v>1233.2178955078125</v>
      </c>
      <c r="BH80" s="57">
        <f>+[2]Sheet1!BH80</f>
        <v>1564.8314208984375</v>
      </c>
      <c r="BI80" s="57">
        <f>+[2]Sheet1!BI80</f>
        <v>1462.4893798828125</v>
      </c>
      <c r="BJ80" s="57">
        <f>+[2]Sheet1!BJ80</f>
        <v>1881.3878173828125</v>
      </c>
      <c r="BK80" s="57">
        <f>+[2]Sheet1!BK80</f>
        <v>1463.293701171875</v>
      </c>
      <c r="BL80" s="57">
        <f>+[2]Sheet1!BL80</f>
        <v>1738.624267578125</v>
      </c>
      <c r="BM80" s="57">
        <f>+[2]Sheet1!BM80</f>
        <v>1718.8409423828125</v>
      </c>
      <c r="BN80" s="57">
        <f>+[2]Sheet1!BN80</f>
        <v>1716.736328125</v>
      </c>
      <c r="BO80" s="57">
        <f>+[2]Sheet1!BO80</f>
        <v>1708.5230712890625</v>
      </c>
      <c r="BP80" s="57">
        <f>+[2]Sheet1!BP80</f>
        <v>1693.6046142578125</v>
      </c>
      <c r="BQ80" s="57">
        <f>+[2]Sheet1!BQ80</f>
        <v>1849.7945556640625</v>
      </c>
      <c r="BR80" s="57">
        <f>+[2]Sheet1!BR80</f>
        <v>1362.9189453125</v>
      </c>
      <c r="BS80" s="57">
        <f>+[2]Sheet1!BS80</f>
        <v>1967.52783203125</v>
      </c>
      <c r="BT80" s="57">
        <f>+[2]Sheet1!BT80</f>
        <v>1325.61376953125</v>
      </c>
      <c r="BU80" s="57">
        <f>+[2]Sheet1!BU80</f>
        <v>1716.8304443359375</v>
      </c>
      <c r="BV80" s="57">
        <f>+[2]Sheet1!BV80</f>
        <v>1809.7479248046875</v>
      </c>
      <c r="BW80" s="57">
        <f>+[2]Sheet1!BW80</f>
        <v>1710.2816162109375</v>
      </c>
      <c r="BX80" s="57">
        <f>+[2]Sheet1!BX80</f>
        <v>1241.529541015625</v>
      </c>
      <c r="BY80" s="57">
        <f>+[2]Sheet1!BY80</f>
        <v>1561.5770263671875</v>
      </c>
      <c r="BZ80" s="57">
        <f>+[2]Sheet1!BZ80</f>
        <v>1445.830078125</v>
      </c>
      <c r="CA80" s="57">
        <f>+[2]Sheet1!CA80</f>
        <v>1889.4757080078125</v>
      </c>
      <c r="CB80" s="57">
        <f>+[2]Sheet1!CB80</f>
        <v>1463.170654296875</v>
      </c>
      <c r="CC80" s="57">
        <f>+[2]Sheet1!CC80</f>
        <v>1710.4310302734375</v>
      </c>
      <c r="CD80" s="57">
        <f>+[2]Sheet1!CD80</f>
        <v>1710.4310302734375</v>
      </c>
    </row>
    <row r="81" spans="1:82" x14ac:dyDescent="0.25">
      <c r="A81" s="2">
        <f>+[1]Sheet1!A81</f>
        <v>45108</v>
      </c>
      <c r="B81" s="1" t="str">
        <f t="shared" si="0"/>
        <v>Julio</v>
      </c>
      <c r="C81" s="1">
        <v>2023</v>
      </c>
      <c r="D81" s="57">
        <f>+[2]Sheet1!D81</f>
        <v>1966.556640625</v>
      </c>
      <c r="E81" s="57">
        <f>+[2]Sheet1!E81</f>
        <v>1499.584716796875</v>
      </c>
      <c r="F81" s="57">
        <f>+[2]Sheet1!F81</f>
        <v>1994.58447265625</v>
      </c>
      <c r="G81" s="57">
        <f>+[2]Sheet1!G81</f>
        <v>1429.326904296875</v>
      </c>
      <c r="H81" s="57">
        <f>+[2]Sheet1!H81</f>
        <v>1821.224853515625</v>
      </c>
      <c r="I81" s="57">
        <f>+[2]Sheet1!I81</f>
        <v>2024.6173095703125</v>
      </c>
      <c r="J81" s="57">
        <f>+[2]Sheet1!J81</f>
        <v>1811.275634765625</v>
      </c>
      <c r="K81" s="57">
        <f>+[2]Sheet1!K81</f>
        <v>1403.6280517578125</v>
      </c>
      <c r="L81" s="57">
        <f>+[2]Sheet1!L81</f>
        <v>1724.3636474609375</v>
      </c>
      <c r="M81" s="57">
        <f>+[2]Sheet1!M81</f>
        <v>1501.2705078125</v>
      </c>
      <c r="N81" s="57">
        <f>+[2]Sheet1!N81</f>
        <v>2045.173095703125</v>
      </c>
      <c r="O81" s="57">
        <f>+[2]Sheet1!O81</f>
        <v>1561.875732421875</v>
      </c>
      <c r="P81" s="57">
        <f>+[2]Sheet1!P81</f>
        <v>1960.9854736328125</v>
      </c>
      <c r="Q81" s="57">
        <f>+[2]Sheet1!Q81</f>
        <v>1489.2073974609375</v>
      </c>
      <c r="R81" s="57">
        <f>+[2]Sheet1!R81</f>
        <v>2015.533935546875</v>
      </c>
      <c r="S81" s="57">
        <f>+[2]Sheet1!S81</f>
        <v>1398.6148681640625</v>
      </c>
      <c r="T81" s="57">
        <f>+[2]Sheet1!T81</f>
        <v>1823.4251708984375</v>
      </c>
      <c r="U81" s="57">
        <f>+[2]Sheet1!U81</f>
        <v>2007.3262939453125</v>
      </c>
      <c r="V81" s="57">
        <f>+[2]Sheet1!V81</f>
        <v>1807.195556640625</v>
      </c>
      <c r="W81" s="57">
        <f>+[2]Sheet1!W81</f>
        <v>1398.0517578125</v>
      </c>
      <c r="X81" s="57">
        <f>+[2]Sheet1!X81</f>
        <v>1729.9122314453125</v>
      </c>
      <c r="Y81" s="57">
        <f>+[2]Sheet1!Y81</f>
        <v>1529.3760986328125</v>
      </c>
      <c r="Z81" s="57">
        <f>+[2]Sheet1!Z81</f>
        <v>2043.3662109375</v>
      </c>
      <c r="AA81" s="57">
        <f>+[2]Sheet1!AA81</f>
        <v>1556.4384765625</v>
      </c>
      <c r="AB81" s="57">
        <f>+[2]Sheet1!AB81</f>
        <v>1956.7760009765625</v>
      </c>
      <c r="AC81" s="57">
        <f>+[2]Sheet1!AC81</f>
        <v>1488.63623046875</v>
      </c>
      <c r="AD81" s="57">
        <f>+[2]Sheet1!AD81</f>
        <v>2025.794189453125</v>
      </c>
      <c r="AE81" s="57">
        <f>+[2]Sheet1!AE81</f>
        <v>1374.2984619140625</v>
      </c>
      <c r="AF81" s="57">
        <f>+[2]Sheet1!AF81</f>
        <v>1820.852783203125</v>
      </c>
      <c r="AG81" s="57">
        <f>+[2]Sheet1!AG81</f>
        <v>2008.1256103515625</v>
      </c>
      <c r="AH81" s="57">
        <f>+[2]Sheet1!AH81</f>
        <v>1815.548095703125</v>
      </c>
      <c r="AI81" s="57">
        <f>+[2]Sheet1!AI81</f>
        <v>1395.8726806640625</v>
      </c>
      <c r="AJ81" s="57">
        <f>+[2]Sheet1!AJ81</f>
        <v>1732.0025634765625</v>
      </c>
      <c r="AK81" s="57">
        <f>+[2]Sheet1!AK81</f>
        <v>1536.9000244140625</v>
      </c>
      <c r="AL81" s="57">
        <f>+[2]Sheet1!AL81</f>
        <v>2034.7833251953125</v>
      </c>
      <c r="AM81" s="57">
        <f>+[2]Sheet1!AM81</f>
        <v>1553.3392333984375</v>
      </c>
      <c r="AN81" s="57">
        <f>+[2]Sheet1!AN81</f>
        <v>1952.56103515625</v>
      </c>
      <c r="AO81" s="57">
        <f>+[2]Sheet1!AO81</f>
        <v>1485.93896484375</v>
      </c>
      <c r="AP81" s="57">
        <f>+[2]Sheet1!AP81</f>
        <v>2036.2525634765625</v>
      </c>
      <c r="AQ81" s="57">
        <f>+[2]Sheet1!AQ81</f>
        <v>1370.481689453125</v>
      </c>
      <c r="AR81" s="57">
        <f>+[2]Sheet1!AR81</f>
        <v>1821.015869140625</v>
      </c>
      <c r="AS81" s="57">
        <f>+[2]Sheet1!AS81</f>
        <v>1970.2440185546875</v>
      </c>
      <c r="AT81" s="57">
        <f>+[2]Sheet1!AT81</f>
        <v>1804.489501953125</v>
      </c>
      <c r="AU81" s="57">
        <f>+[2]Sheet1!AU81</f>
        <v>1388.905029296875</v>
      </c>
      <c r="AV81" s="57">
        <f>+[2]Sheet1!AV81</f>
        <v>1735.6171875</v>
      </c>
      <c r="AW81" s="57">
        <f>+[2]Sheet1!AW81</f>
        <v>1524.5257568359375</v>
      </c>
      <c r="AX81" s="57">
        <f>+[2]Sheet1!AX81</f>
        <v>2028.666259765625</v>
      </c>
      <c r="AY81" s="57">
        <f>+[2]Sheet1!AY81</f>
        <v>1554.7276611328125</v>
      </c>
      <c r="AZ81" s="57">
        <f>+[2]Sheet1!AZ81</f>
        <v>1946.4547119140625</v>
      </c>
      <c r="BA81" s="57">
        <f>+[2]Sheet1!BA81</f>
        <v>1479.72509765625</v>
      </c>
      <c r="BB81" s="57">
        <f>+[2]Sheet1!BB81</f>
        <v>2051.1328125</v>
      </c>
      <c r="BC81" s="57">
        <f>+[2]Sheet1!BC81</f>
        <v>1360.8436279296875</v>
      </c>
      <c r="BD81" s="57">
        <f>+[2]Sheet1!BD81</f>
        <v>1826.1044921875</v>
      </c>
      <c r="BE81" s="57">
        <f>+[2]Sheet1!BE81</f>
        <v>1939.5897216796875</v>
      </c>
      <c r="BF81" s="57">
        <f>+[2]Sheet1!BF81</f>
        <v>1795.3118896484375</v>
      </c>
      <c r="BG81" s="57">
        <f>+[2]Sheet1!BG81</f>
        <v>1384.7261962890625</v>
      </c>
      <c r="BH81" s="57">
        <f>+[2]Sheet1!BH81</f>
        <v>1741.479736328125</v>
      </c>
      <c r="BI81" s="57">
        <f>+[2]Sheet1!BI81</f>
        <v>1558.39208984375</v>
      </c>
      <c r="BJ81" s="57">
        <f>+[2]Sheet1!BJ81</f>
        <v>2019.5751953125</v>
      </c>
      <c r="BK81" s="57">
        <f>+[2]Sheet1!BK81</f>
        <v>1557.88720703125</v>
      </c>
      <c r="BL81" s="57">
        <f>+[2]Sheet1!BL81</f>
        <v>1844.9276123046875</v>
      </c>
      <c r="BM81" s="57">
        <f>+[2]Sheet1!BM81</f>
        <v>1825.8851318359375</v>
      </c>
      <c r="BN81" s="57">
        <f>+[2]Sheet1!BN81</f>
        <v>1825.267333984375</v>
      </c>
      <c r="BO81" s="57">
        <f>+[2]Sheet1!BO81</f>
        <v>1817.7320556640625</v>
      </c>
      <c r="BP81" s="57">
        <f>+[2]Sheet1!BP81</f>
        <v>1804.824462890625</v>
      </c>
      <c r="BQ81" s="57">
        <f>+[2]Sheet1!BQ81</f>
        <v>1956.1124267578125</v>
      </c>
      <c r="BR81" s="57">
        <f>+[2]Sheet1!BR81</f>
        <v>1486.93896484375</v>
      </c>
      <c r="BS81" s="57">
        <f>+[2]Sheet1!BS81</f>
        <v>2029.346435546875</v>
      </c>
      <c r="BT81" s="57">
        <f>+[2]Sheet1!BT81</f>
        <v>1379.236328125</v>
      </c>
      <c r="BU81" s="57">
        <f>+[2]Sheet1!BU81</f>
        <v>1823.43115234375</v>
      </c>
      <c r="BV81" s="57">
        <f>+[2]Sheet1!BV81</f>
        <v>1972.5054931640625</v>
      </c>
      <c r="BW81" s="57">
        <f>+[2]Sheet1!BW81</f>
        <v>1803.96875</v>
      </c>
      <c r="BX81" s="57">
        <f>+[2]Sheet1!BX81</f>
        <v>1392.2935791015625</v>
      </c>
      <c r="BY81" s="57">
        <f>+[2]Sheet1!BY81</f>
        <v>1735.2113037109375</v>
      </c>
      <c r="BZ81" s="57">
        <f>+[2]Sheet1!BZ81</f>
        <v>1539.342529296875</v>
      </c>
      <c r="CA81" s="57">
        <f>+[2]Sheet1!CA81</f>
        <v>2029.0816650390625</v>
      </c>
      <c r="CB81" s="57">
        <f>+[2]Sheet1!CB81</f>
        <v>1556.6068115234375</v>
      </c>
      <c r="CC81" s="57">
        <f>+[2]Sheet1!CC81</f>
        <v>1819.4791259765625</v>
      </c>
      <c r="CD81" s="57">
        <f>+[2]Sheet1!CD81</f>
        <v>1819.4791259765625</v>
      </c>
    </row>
    <row r="82" spans="1:82" x14ac:dyDescent="0.25">
      <c r="A82" s="2">
        <f>+[1]Sheet1!A82</f>
        <v>45139</v>
      </c>
      <c r="B82" s="1" t="str">
        <f t="shared" si="0"/>
        <v>Agosto</v>
      </c>
      <c r="C82" s="1">
        <v>2023</v>
      </c>
      <c r="D82" s="57">
        <f>+[2]Sheet1!D82</f>
        <v>2283.075439453125</v>
      </c>
      <c r="E82" s="57">
        <f>+[2]Sheet1!E82</f>
        <v>1632.6173095703125</v>
      </c>
      <c r="F82" s="57">
        <f>+[2]Sheet1!F82</f>
        <v>2183.88720703125</v>
      </c>
      <c r="G82" s="57">
        <f>+[2]Sheet1!G82</f>
        <v>1548.423828125</v>
      </c>
      <c r="H82" s="57">
        <f>+[2]Sheet1!H82</f>
        <v>2081.99853515625</v>
      </c>
      <c r="I82" s="57">
        <f>+[2]Sheet1!I82</f>
        <v>2331.720703125</v>
      </c>
      <c r="J82" s="57">
        <f>+[2]Sheet1!J82</f>
        <v>2005.028564453125</v>
      </c>
      <c r="K82" s="57">
        <f>+[2]Sheet1!K82</f>
        <v>1468.1953125</v>
      </c>
      <c r="L82" s="57">
        <f>+[2]Sheet1!L82</f>
        <v>1924.8724365234375</v>
      </c>
      <c r="M82" s="57">
        <f>+[2]Sheet1!M82</f>
        <v>1632.58447265625</v>
      </c>
      <c r="N82" s="57">
        <f>+[2]Sheet1!N82</f>
        <v>2307.400146484375</v>
      </c>
      <c r="O82" s="57">
        <f>+[2]Sheet1!O82</f>
        <v>1712.3974609375</v>
      </c>
      <c r="P82" s="57">
        <f>+[2]Sheet1!P82</f>
        <v>2271.78125</v>
      </c>
      <c r="Q82" s="57">
        <f>+[2]Sheet1!Q82</f>
        <v>1616.3836669921875</v>
      </c>
      <c r="R82" s="57">
        <f>+[2]Sheet1!R82</f>
        <v>2203.396240234375</v>
      </c>
      <c r="S82" s="57">
        <f>+[2]Sheet1!S82</f>
        <v>1521.0791015625</v>
      </c>
      <c r="T82" s="57">
        <f>+[2]Sheet1!T82</f>
        <v>2081.25341796875</v>
      </c>
      <c r="U82" s="57">
        <f>+[2]Sheet1!U82</f>
        <v>2310.579345703125</v>
      </c>
      <c r="V82" s="57">
        <f>+[2]Sheet1!V82</f>
        <v>1999.231689453125</v>
      </c>
      <c r="W82" s="57">
        <f>+[2]Sheet1!W82</f>
        <v>1461.0416259765625</v>
      </c>
      <c r="X82" s="57">
        <f>+[2]Sheet1!X82</f>
        <v>1931.213134765625</v>
      </c>
      <c r="Y82" s="57">
        <f>+[2]Sheet1!Y82</f>
        <v>1665.53076171875</v>
      </c>
      <c r="Z82" s="57">
        <f>+[2]Sheet1!Z82</f>
        <v>2303.627685546875</v>
      </c>
      <c r="AA82" s="57">
        <f>+[2]Sheet1!AA82</f>
        <v>1702.9273681640625</v>
      </c>
      <c r="AB82" s="57">
        <f>+[2]Sheet1!AB82</f>
        <v>2263.38720703125</v>
      </c>
      <c r="AC82" s="57">
        <f>+[2]Sheet1!AC82</f>
        <v>1616.553466796875</v>
      </c>
      <c r="AD82" s="57">
        <f>+[2]Sheet1!AD82</f>
        <v>2213.66357421875</v>
      </c>
      <c r="AE82" s="57">
        <f>+[2]Sheet1!AE82</f>
        <v>1496.8309326171875</v>
      </c>
      <c r="AF82" s="57">
        <f>+[2]Sheet1!AF82</f>
        <v>2075.29638671875</v>
      </c>
      <c r="AG82" s="57">
        <f>+[2]Sheet1!AG82</f>
        <v>2309.08349609375</v>
      </c>
      <c r="AH82" s="57">
        <f>+[2]Sheet1!AH82</f>
        <v>2008.875244140625</v>
      </c>
      <c r="AI82" s="57">
        <f>+[2]Sheet1!AI82</f>
        <v>1458.2501220703125</v>
      </c>
      <c r="AJ82" s="57">
        <f>+[2]Sheet1!AJ82</f>
        <v>1933.2208251953125</v>
      </c>
      <c r="AK82" s="57">
        <f>+[2]Sheet1!AK82</f>
        <v>1675.2244873046875</v>
      </c>
      <c r="AL82" s="57">
        <f>+[2]Sheet1!AL82</f>
        <v>2289.582275390625</v>
      </c>
      <c r="AM82" s="57">
        <f>+[2]Sheet1!AM82</f>
        <v>1698.0758056640625</v>
      </c>
      <c r="AN82" s="57">
        <f>+[2]Sheet1!AN82</f>
        <v>2255.906494140625</v>
      </c>
      <c r="AO82" s="57">
        <f>+[2]Sheet1!AO82</f>
        <v>1612.0185546875</v>
      </c>
      <c r="AP82" s="57">
        <f>+[2]Sheet1!AP82</f>
        <v>2223.44921875</v>
      </c>
      <c r="AQ82" s="57">
        <f>+[2]Sheet1!AQ82</f>
        <v>1494.9429931640625</v>
      </c>
      <c r="AR82" s="57">
        <f>+[2]Sheet1!AR82</f>
        <v>2075.359619140625</v>
      </c>
      <c r="AS82" s="57">
        <f>+[2]Sheet1!AS82</f>
        <v>2270.177001953125</v>
      </c>
      <c r="AT82" s="57">
        <f>+[2]Sheet1!AT82</f>
        <v>1994.732177734375</v>
      </c>
      <c r="AU82" s="57">
        <f>+[2]Sheet1!AU82</f>
        <v>1451.086181640625</v>
      </c>
      <c r="AV82" s="57">
        <f>+[2]Sheet1!AV82</f>
        <v>1939.2286376953125</v>
      </c>
      <c r="AW82" s="57">
        <f>+[2]Sheet1!AW82</f>
        <v>1661.55615234375</v>
      </c>
      <c r="AX82" s="57">
        <f>+[2]Sheet1!AX82</f>
        <v>2281.782470703125</v>
      </c>
      <c r="AY82" s="57">
        <f>+[2]Sheet1!AY82</f>
        <v>1699.4422607421875</v>
      </c>
      <c r="AZ82" s="57">
        <f>+[2]Sheet1!AZ82</f>
        <v>2245.627197265625</v>
      </c>
      <c r="BA82" s="57">
        <f>+[2]Sheet1!BA82</f>
        <v>1601.8603515625</v>
      </c>
      <c r="BB82" s="57">
        <f>+[2]Sheet1!BB82</f>
        <v>2237.948486328125</v>
      </c>
      <c r="BC82" s="57">
        <f>+[2]Sheet1!BC82</f>
        <v>1490.9464111328125</v>
      </c>
      <c r="BD82" s="57">
        <f>+[2]Sheet1!BD82</f>
        <v>2082.730224609375</v>
      </c>
      <c r="BE82" s="57">
        <f>+[2]Sheet1!BE82</f>
        <v>2237.79248046875</v>
      </c>
      <c r="BF82" s="57">
        <f>+[2]Sheet1!BF82</f>
        <v>1983.57861328125</v>
      </c>
      <c r="BG82" s="57">
        <f>+[2]Sheet1!BG82</f>
        <v>1447.0848388671875</v>
      </c>
      <c r="BH82" s="57">
        <f>+[2]Sheet1!BH82</f>
        <v>1946.9710693359375</v>
      </c>
      <c r="BI82" s="57">
        <f>+[2]Sheet1!BI82</f>
        <v>1700.7626953125</v>
      </c>
      <c r="BJ82" s="57">
        <f>+[2]Sheet1!BJ82</f>
        <v>2269.48291015625</v>
      </c>
      <c r="BK82" s="57">
        <f>+[2]Sheet1!BK82</f>
        <v>1701.7784423828125</v>
      </c>
      <c r="BL82" s="57">
        <f>+[2]Sheet1!BL82</f>
        <v>2085.723876953125</v>
      </c>
      <c r="BM82" s="57">
        <f>+[2]Sheet1!BM82</f>
        <v>2055.937744140625</v>
      </c>
      <c r="BN82" s="57">
        <f>+[2]Sheet1!BN82</f>
        <v>2053.049560546875</v>
      </c>
      <c r="BO82" s="57">
        <f>+[2]Sheet1!BO82</f>
        <v>2041.58935546875</v>
      </c>
      <c r="BP82" s="57">
        <f>+[2]Sheet1!BP82</f>
        <v>2024.8070068359375</v>
      </c>
      <c r="BQ82" s="57">
        <f>+[2]Sheet1!BQ82</f>
        <v>2262.9287109375</v>
      </c>
      <c r="BR82" s="57">
        <f>+[2]Sheet1!BR82</f>
        <v>1613.2640380859375</v>
      </c>
      <c r="BS82" s="57">
        <f>+[2]Sheet1!BS82</f>
        <v>2216.9619140625</v>
      </c>
      <c r="BT82" s="57">
        <f>+[2]Sheet1!BT82</f>
        <v>1504.2818603515625</v>
      </c>
      <c r="BU82" s="57">
        <f>+[2]Sheet1!BU82</f>
        <v>2079.751953125</v>
      </c>
      <c r="BV82" s="57">
        <f>+[2]Sheet1!BV82</f>
        <v>2272.83544921875</v>
      </c>
      <c r="BW82" s="57">
        <f>+[2]Sheet1!BW82</f>
        <v>1994.56298828125</v>
      </c>
      <c r="BX82" s="57">
        <f>+[2]Sheet1!BX82</f>
        <v>1454.97607421875</v>
      </c>
      <c r="BY82" s="57">
        <f>+[2]Sheet1!BY82</f>
        <v>1938.477294921875</v>
      </c>
      <c r="BZ82" s="57">
        <f>+[2]Sheet1!BZ82</f>
        <v>1678.2552490234375</v>
      </c>
      <c r="CA82" s="57">
        <f>+[2]Sheet1!CA82</f>
        <v>2282.7724609375</v>
      </c>
      <c r="CB82" s="57">
        <f>+[2]Sheet1!CB82</f>
        <v>1701.83740234375</v>
      </c>
      <c r="CC82" s="57">
        <f>+[2]Sheet1!CC82</f>
        <v>2045.808349609375</v>
      </c>
      <c r="CD82" s="57">
        <f>+[2]Sheet1!CD82</f>
        <v>2045.808349609375</v>
      </c>
    </row>
    <row r="83" spans="1:82" x14ac:dyDescent="0.25">
      <c r="A83" s="2">
        <f>+[1]Sheet1!A83</f>
        <v>45170</v>
      </c>
      <c r="B83" s="1" t="str">
        <f t="shared" si="0"/>
        <v>Septiembre</v>
      </c>
      <c r="C83" s="1">
        <v>2023</v>
      </c>
      <c r="D83" s="57">
        <f>+[2]Sheet1!D83</f>
        <v>2613.584228515625</v>
      </c>
      <c r="E83" s="57">
        <f>+[2]Sheet1!E83</f>
        <v>1821.865234375</v>
      </c>
      <c r="F83" s="57">
        <f>+[2]Sheet1!F83</f>
        <v>2515.08447265625</v>
      </c>
      <c r="G83" s="57">
        <f>+[2]Sheet1!G83</f>
        <v>1687.1995849609375</v>
      </c>
      <c r="H83" s="57">
        <f>+[2]Sheet1!H83</f>
        <v>2349.667724609375</v>
      </c>
      <c r="I83" s="57">
        <f>+[2]Sheet1!I83</f>
        <v>2563.7607421875</v>
      </c>
      <c r="J83" s="57">
        <f>+[2]Sheet1!J83</f>
        <v>2229.331298828125</v>
      </c>
      <c r="K83" s="57">
        <f>+[2]Sheet1!K83</f>
        <v>1609.956787109375</v>
      </c>
      <c r="L83" s="57">
        <f>+[2]Sheet1!L83</f>
        <v>2215.42578125</v>
      </c>
      <c r="M83" s="57">
        <f>+[2]Sheet1!M83</f>
        <v>1764.8367919921875</v>
      </c>
      <c r="N83" s="57">
        <f>+[2]Sheet1!N83</f>
        <v>2605.0947265625</v>
      </c>
      <c r="O83" s="57">
        <f>+[2]Sheet1!O83</f>
        <v>1911.4449462890625</v>
      </c>
      <c r="P83" s="57">
        <f>+[2]Sheet1!P83</f>
        <v>2599.826416015625</v>
      </c>
      <c r="Q83" s="57">
        <f>+[2]Sheet1!Q83</f>
        <v>1803.35595703125</v>
      </c>
      <c r="R83" s="57">
        <f>+[2]Sheet1!R83</f>
        <v>2542.2890625</v>
      </c>
      <c r="S83" s="57">
        <f>+[2]Sheet1!S83</f>
        <v>1653.55322265625</v>
      </c>
      <c r="T83" s="57">
        <f>+[2]Sheet1!T83</f>
        <v>2347.15478515625</v>
      </c>
      <c r="U83" s="57">
        <f>+[2]Sheet1!U83</f>
        <v>2539.3876953125</v>
      </c>
      <c r="V83" s="57">
        <f>+[2]Sheet1!V83</f>
        <v>2220.2392578125</v>
      </c>
      <c r="W83" s="57">
        <f>+[2]Sheet1!W83</f>
        <v>1601.60107421875</v>
      </c>
      <c r="X83" s="57">
        <f>+[2]Sheet1!X83</f>
        <v>2223.984375</v>
      </c>
      <c r="Y83" s="57">
        <f>+[2]Sheet1!Y83</f>
        <v>1808.620361328125</v>
      </c>
      <c r="Z83" s="57">
        <f>+[2]Sheet1!Z83</f>
        <v>2602.2783203125</v>
      </c>
      <c r="AA83" s="57">
        <f>+[2]Sheet1!AA83</f>
        <v>1901.299072265625</v>
      </c>
      <c r="AB83" s="57">
        <f>+[2]Sheet1!AB83</f>
        <v>2590.07470703125</v>
      </c>
      <c r="AC83" s="57">
        <f>+[2]Sheet1!AC83</f>
        <v>1803.869873046875</v>
      </c>
      <c r="AD83" s="57">
        <f>+[2]Sheet1!AD83</f>
        <v>2554.729736328125</v>
      </c>
      <c r="AE83" s="57">
        <f>+[2]Sheet1!AE83</f>
        <v>1625.1451416015625</v>
      </c>
      <c r="AF83" s="57">
        <f>+[2]Sheet1!AF83</f>
        <v>2340.020263671875</v>
      </c>
      <c r="AG83" s="57">
        <f>+[2]Sheet1!AG83</f>
        <v>2538.505126953125</v>
      </c>
      <c r="AH83" s="57">
        <f>+[2]Sheet1!AH83</f>
        <v>2229.92578125</v>
      </c>
      <c r="AI83" s="57">
        <f>+[2]Sheet1!AI83</f>
        <v>1598.2919921875</v>
      </c>
      <c r="AJ83" s="57">
        <f>+[2]Sheet1!AJ83</f>
        <v>2226.99169921875</v>
      </c>
      <c r="AK83" s="57">
        <f>+[2]Sheet1!AK83</f>
        <v>1820.83740234375</v>
      </c>
      <c r="AL83" s="57">
        <f>+[2]Sheet1!AL83</f>
        <v>2591.127197265625</v>
      </c>
      <c r="AM83" s="57">
        <f>+[2]Sheet1!AM83</f>
        <v>1895.6834716796875</v>
      </c>
      <c r="AN83" s="57">
        <f>+[2]Sheet1!AN83</f>
        <v>2581.61767578125</v>
      </c>
      <c r="AO83" s="57">
        <f>+[2]Sheet1!AO83</f>
        <v>1798.45849609375</v>
      </c>
      <c r="AP83" s="57">
        <f>+[2]Sheet1!AP83</f>
        <v>2569.423095703125</v>
      </c>
      <c r="AQ83" s="57">
        <f>+[2]Sheet1!AQ83</f>
        <v>1622.8753662109375</v>
      </c>
      <c r="AR83" s="57">
        <f>+[2]Sheet1!AR83</f>
        <v>2339.892822265625</v>
      </c>
      <c r="AS83" s="57">
        <f>+[2]Sheet1!AS83</f>
        <v>2486.328369140625</v>
      </c>
      <c r="AT83" s="57">
        <f>+[2]Sheet1!AT83</f>
        <v>2210.633544921875</v>
      </c>
      <c r="AU83" s="57">
        <f>+[2]Sheet1!AU83</f>
        <v>1589.8804931640625</v>
      </c>
      <c r="AV83" s="57">
        <f>+[2]Sheet1!AV83</f>
        <v>2233.35693359375</v>
      </c>
      <c r="AW83" s="57">
        <f>+[2]Sheet1!AW83</f>
        <v>1804.1087646484375</v>
      </c>
      <c r="AX83" s="57">
        <f>+[2]Sheet1!AX83</f>
        <v>2584.99951171875</v>
      </c>
      <c r="AY83" s="57">
        <f>+[2]Sheet1!AY83</f>
        <v>1897.87255859375</v>
      </c>
      <c r="AZ83" s="57">
        <f>+[2]Sheet1!AZ83</f>
        <v>2567.32470703125</v>
      </c>
      <c r="BA83" s="57">
        <f>+[2]Sheet1!BA83</f>
        <v>1786.5576171875</v>
      </c>
      <c r="BB83" s="57">
        <f>+[2]Sheet1!BB83</f>
        <v>2589.390380859375</v>
      </c>
      <c r="BC83" s="57">
        <f>+[2]Sheet1!BC83</f>
        <v>1615.953125</v>
      </c>
      <c r="BD83" s="57">
        <f>+[2]Sheet1!BD83</f>
        <v>2344.77685546875</v>
      </c>
      <c r="BE83" s="57">
        <f>+[2]Sheet1!BE83</f>
        <v>2443.228271484375</v>
      </c>
      <c r="BF83" s="57">
        <f>+[2]Sheet1!BF83</f>
        <v>2195.341552734375</v>
      </c>
      <c r="BG83" s="57">
        <f>+[2]Sheet1!BG83</f>
        <v>1584.296630859375</v>
      </c>
      <c r="BH83" s="57">
        <f>+[2]Sheet1!BH83</f>
        <v>2242.447998046875</v>
      </c>
      <c r="BI83" s="57">
        <f>+[2]Sheet1!BI83</f>
        <v>1854.774658203125</v>
      </c>
      <c r="BJ83" s="57">
        <f>+[2]Sheet1!BJ83</f>
        <v>2575.373291015625</v>
      </c>
      <c r="BK83" s="57">
        <f>+[2]Sheet1!BK83</f>
        <v>1903.0467529296875</v>
      </c>
      <c r="BL83" s="57">
        <f>+[2]Sheet1!BL83</f>
        <v>2362.03759765625</v>
      </c>
      <c r="BM83" s="57">
        <f>+[2]Sheet1!BM83</f>
        <v>2322.906982421875</v>
      </c>
      <c r="BN83" s="57">
        <f>+[2]Sheet1!BN83</f>
        <v>2317.719970703125</v>
      </c>
      <c r="BO83" s="57">
        <f>+[2]Sheet1!BO83</f>
        <v>2301.144287109375</v>
      </c>
      <c r="BP83" s="57">
        <f>+[2]Sheet1!BP83</f>
        <v>2277.375732421875</v>
      </c>
      <c r="BQ83" s="57">
        <f>+[2]Sheet1!BQ83</f>
        <v>2589.22607421875</v>
      </c>
      <c r="BR83" s="57">
        <f>+[2]Sheet1!BR83</f>
        <v>1799.7969970703125</v>
      </c>
      <c r="BS83" s="57">
        <f>+[2]Sheet1!BS83</f>
        <v>2560.36279296875</v>
      </c>
      <c r="BT83" s="57">
        <f>+[2]Sheet1!BT83</f>
        <v>1633.2891845703125</v>
      </c>
      <c r="BU83" s="57">
        <f>+[2]Sheet1!BU83</f>
        <v>2343.7333984375</v>
      </c>
      <c r="BV83" s="57">
        <f>+[2]Sheet1!BV83</f>
        <v>2489.507568359375</v>
      </c>
      <c r="BW83" s="57">
        <f>+[2]Sheet1!BW83</f>
        <v>2211.271240234375</v>
      </c>
      <c r="BX83" s="57">
        <f>+[2]Sheet1!BX83</f>
        <v>1594.194580078125</v>
      </c>
      <c r="BY83" s="57">
        <f>+[2]Sheet1!BY83</f>
        <v>2232.479248046875</v>
      </c>
      <c r="BZ83" s="57">
        <f>+[2]Sheet1!BZ83</f>
        <v>1825.329345703125</v>
      </c>
      <c r="CA83" s="57">
        <f>+[2]Sheet1!CA83</f>
        <v>2585.80419921875</v>
      </c>
      <c r="CB83" s="57">
        <f>+[2]Sheet1!CB83</f>
        <v>1901.234375</v>
      </c>
      <c r="CC83" s="57">
        <f>+[2]Sheet1!CC83</f>
        <v>2307.20703125</v>
      </c>
      <c r="CD83" s="57">
        <f>+[2]Sheet1!CD83</f>
        <v>2307.20703125</v>
      </c>
    </row>
    <row r="84" spans="1:82" x14ac:dyDescent="0.25">
      <c r="A84" s="2">
        <f>+[1]Sheet1!A84</f>
        <v>45200</v>
      </c>
      <c r="B84" s="1" t="str">
        <f t="shared" si="0"/>
        <v>Octubre</v>
      </c>
      <c r="C84" s="1">
        <v>2023</v>
      </c>
      <c r="D84" s="57">
        <f>+[2]Sheet1!D84</f>
        <v>2805.372314453125</v>
      </c>
      <c r="E84" s="57">
        <f>+[2]Sheet1!E84</f>
        <v>1998.6875</v>
      </c>
      <c r="F84" s="57">
        <f>+[2]Sheet1!F84</f>
        <v>2786.978271484375</v>
      </c>
      <c r="G84" s="57">
        <f>+[2]Sheet1!G84</f>
        <v>1809.190185546875</v>
      </c>
      <c r="H84" s="57">
        <f>+[2]Sheet1!H84</f>
        <v>2596.068359375</v>
      </c>
      <c r="I84" s="57">
        <f>+[2]Sheet1!I84</f>
        <v>2689.5205078125</v>
      </c>
      <c r="J84" s="57">
        <f>+[2]Sheet1!J84</f>
        <v>2386.760986328125</v>
      </c>
      <c r="K84" s="57">
        <f>+[2]Sheet1!K84</f>
        <v>1810.3914794921875</v>
      </c>
      <c r="L84" s="57">
        <f>+[2]Sheet1!L84</f>
        <v>2426.427001953125</v>
      </c>
      <c r="M84" s="57">
        <f>+[2]Sheet1!M84</f>
        <v>1876.76220703125</v>
      </c>
      <c r="N84" s="57">
        <f>+[2]Sheet1!N84</f>
        <v>2836.185302734375</v>
      </c>
      <c r="O84" s="57">
        <f>+[2]Sheet1!O84</f>
        <v>2060.776611328125</v>
      </c>
      <c r="P84" s="57">
        <f>+[2]Sheet1!P84</f>
        <v>2795.179443359375</v>
      </c>
      <c r="Q84" s="57">
        <f>+[2]Sheet1!Q84</f>
        <v>1980.632568359375</v>
      </c>
      <c r="R84" s="57">
        <f>+[2]Sheet1!R84</f>
        <v>2820.1650390625</v>
      </c>
      <c r="S84" s="57">
        <f>+[2]Sheet1!S84</f>
        <v>1778.279296875</v>
      </c>
      <c r="T84" s="57">
        <f>+[2]Sheet1!T84</f>
        <v>2596.39208984375</v>
      </c>
      <c r="U84" s="57">
        <f>+[2]Sheet1!U84</f>
        <v>2665.885498046875</v>
      </c>
      <c r="V84" s="57">
        <f>+[2]Sheet1!V84</f>
        <v>2376.055419921875</v>
      </c>
      <c r="W84" s="57">
        <f>+[2]Sheet1!W84</f>
        <v>1802.4083251953125</v>
      </c>
      <c r="X84" s="57">
        <f>+[2]Sheet1!X84</f>
        <v>2430.72802734375</v>
      </c>
      <c r="Y84" s="57">
        <f>+[2]Sheet1!Y84</f>
        <v>1925.4990234375</v>
      </c>
      <c r="Z84" s="57">
        <f>+[2]Sheet1!Z84</f>
        <v>2831.818359375</v>
      </c>
      <c r="AA84" s="57">
        <f>+[2]Sheet1!AA84</f>
        <v>2048.106689453125</v>
      </c>
      <c r="AB84" s="57">
        <f>+[2]Sheet1!AB84</f>
        <v>2787.367919921875</v>
      </c>
      <c r="AC84" s="57">
        <f>+[2]Sheet1!AC84</f>
        <v>1980.65380859375</v>
      </c>
      <c r="AD84" s="57">
        <f>+[2]Sheet1!AD84</f>
        <v>2836.5244140625</v>
      </c>
      <c r="AE84" s="57">
        <f>+[2]Sheet1!AE84</f>
        <v>1750.891845703125</v>
      </c>
      <c r="AF84" s="57">
        <f>+[2]Sheet1!AF84</f>
        <v>2589.058837890625</v>
      </c>
      <c r="AG84" s="57">
        <f>+[2]Sheet1!AG84</f>
        <v>2667.865966796875</v>
      </c>
      <c r="AH84" s="57">
        <f>+[2]Sheet1!AH84</f>
        <v>2389.603515625</v>
      </c>
      <c r="AI84" s="57">
        <f>+[2]Sheet1!AI84</f>
        <v>1799.745849609375</v>
      </c>
      <c r="AJ84" s="57">
        <f>+[2]Sheet1!AJ84</f>
        <v>2431.3798828125</v>
      </c>
      <c r="AK84" s="57">
        <f>+[2]Sheet1!AK84</f>
        <v>1939.661865234375</v>
      </c>
      <c r="AL84" s="57">
        <f>+[2]Sheet1!AL84</f>
        <v>2818.844970703125</v>
      </c>
      <c r="AM84" s="57">
        <f>+[2]Sheet1!AM84</f>
        <v>2041.7578125</v>
      </c>
      <c r="AN84" s="57">
        <f>+[2]Sheet1!AN84</f>
        <v>2780.26123046875</v>
      </c>
      <c r="AO84" s="57">
        <f>+[2]Sheet1!AO84</f>
        <v>1975.21240234375</v>
      </c>
      <c r="AP84" s="57">
        <f>+[2]Sheet1!AP84</f>
        <v>2852.551025390625</v>
      </c>
      <c r="AQ84" s="57">
        <f>+[2]Sheet1!AQ84</f>
        <v>1749.8231201171875</v>
      </c>
      <c r="AR84" s="57">
        <f>+[2]Sheet1!AR84</f>
        <v>2589.210693359375</v>
      </c>
      <c r="AS84" s="57">
        <f>+[2]Sheet1!AS84</f>
        <v>2614.387939453125</v>
      </c>
      <c r="AT84" s="57">
        <f>+[2]Sheet1!AT84</f>
        <v>2367.1162109375</v>
      </c>
      <c r="AU84" s="57">
        <f>+[2]Sheet1!AU84</f>
        <v>1790.0443115234375</v>
      </c>
      <c r="AV84" s="57">
        <f>+[2]Sheet1!AV84</f>
        <v>2438.131591796875</v>
      </c>
      <c r="AW84" s="57">
        <f>+[2]Sheet1!AW84</f>
        <v>1921.5341796875</v>
      </c>
      <c r="AX84" s="57">
        <f>+[2]Sheet1!AX84</f>
        <v>2811.4267578125</v>
      </c>
      <c r="AY84" s="57">
        <f>+[2]Sheet1!AY84</f>
        <v>2041.8582763671875</v>
      </c>
      <c r="AZ84" s="57">
        <f>+[2]Sheet1!AZ84</f>
        <v>2769.28955078125</v>
      </c>
      <c r="BA84" s="57">
        <f>+[2]Sheet1!BA84</f>
        <v>1963.46533203125</v>
      </c>
      <c r="BB84" s="57">
        <f>+[2]Sheet1!BB84</f>
        <v>2875.721435546875</v>
      </c>
      <c r="BC84" s="57">
        <f>+[2]Sheet1!BC84</f>
        <v>1745.9569091796875</v>
      </c>
      <c r="BD84" s="57">
        <f>+[2]Sheet1!BD84</f>
        <v>2597.823974609375</v>
      </c>
      <c r="BE84" s="57">
        <f>+[2]Sheet1!BE84</f>
        <v>2571.240966796875</v>
      </c>
      <c r="BF84" s="57">
        <f>+[2]Sheet1!BF84</f>
        <v>2351.360107421875</v>
      </c>
      <c r="BG84" s="57">
        <f>+[2]Sheet1!BG84</f>
        <v>1785.0751953125</v>
      </c>
      <c r="BH84" s="57">
        <f>+[2]Sheet1!BH84</f>
        <v>2447.14404296875</v>
      </c>
      <c r="BI84" s="57">
        <f>+[2]Sheet1!BI84</f>
        <v>1976.590576171875</v>
      </c>
      <c r="BJ84" s="57">
        <f>+[2]Sheet1!BJ84</f>
        <v>2800.867431640625</v>
      </c>
      <c r="BK84" s="57">
        <f>+[2]Sheet1!BK84</f>
        <v>2043.1153564453125</v>
      </c>
      <c r="BL84" s="57">
        <f>+[2]Sheet1!BL84</f>
        <v>2554.094970703125</v>
      </c>
      <c r="BM84" s="57">
        <f>+[2]Sheet1!BM84</f>
        <v>2514.620361328125</v>
      </c>
      <c r="BN84" s="57">
        <f>+[2]Sheet1!BN84</f>
        <v>2509.748779296875</v>
      </c>
      <c r="BO84" s="57">
        <f>+[2]Sheet1!BO84</f>
        <v>2491.927490234375</v>
      </c>
      <c r="BP84" s="57">
        <f>+[2]Sheet1!BP84</f>
        <v>2468.20654296875</v>
      </c>
      <c r="BQ84" s="57">
        <f>+[2]Sheet1!BQ84</f>
        <v>2786.502685546875</v>
      </c>
      <c r="BR84" s="57">
        <f>+[2]Sheet1!BR84</f>
        <v>1976.709716796875</v>
      </c>
      <c r="BS84" s="57">
        <f>+[2]Sheet1!BS84</f>
        <v>2841.728759765625</v>
      </c>
      <c r="BT84" s="57">
        <f>+[2]Sheet1!BT84</f>
        <v>1760.1082763671875</v>
      </c>
      <c r="BU84" s="57">
        <f>+[2]Sheet1!BU84</f>
        <v>2594.289794921875</v>
      </c>
      <c r="BV84" s="57">
        <f>+[2]Sheet1!BV84</f>
        <v>2617.41064453125</v>
      </c>
      <c r="BW84" s="57">
        <f>+[2]Sheet1!BW84</f>
        <v>2368.091796875</v>
      </c>
      <c r="BX84" s="57">
        <f>+[2]Sheet1!BX84</f>
        <v>1794.9287109375</v>
      </c>
      <c r="BY84" s="57">
        <f>+[2]Sheet1!BY84</f>
        <v>2438.093994140625</v>
      </c>
      <c r="BZ84" s="57">
        <f>+[2]Sheet1!BZ84</f>
        <v>1944.3326416015625</v>
      </c>
      <c r="CA84" s="57">
        <f>+[2]Sheet1!CA84</f>
        <v>2812.81494140625</v>
      </c>
      <c r="CB84" s="57">
        <f>+[2]Sheet1!CB84</f>
        <v>2045.0362548828125</v>
      </c>
      <c r="CC84" s="57">
        <f>+[2]Sheet1!CC84</f>
        <v>2498.525634765625</v>
      </c>
      <c r="CD84" s="57">
        <f>+[2]Sheet1!CD84</f>
        <v>2498.525634765625</v>
      </c>
    </row>
    <row r="85" spans="1:82" x14ac:dyDescent="0.25">
      <c r="A85" s="2">
        <f>+[1]Sheet1!A85</f>
        <v>45231</v>
      </c>
      <c r="B85" s="1" t="str">
        <f t="shared" si="0"/>
        <v>Noviembre</v>
      </c>
      <c r="C85" s="1">
        <v>2023</v>
      </c>
      <c r="D85" s="57">
        <f>+[2]Sheet1!D85</f>
        <v>3231.446533203125</v>
      </c>
      <c r="E85" s="57">
        <f>+[2]Sheet1!E85</f>
        <v>2233.682373046875</v>
      </c>
      <c r="F85" s="57">
        <f>+[2]Sheet1!F85</f>
        <v>3075.353271484375</v>
      </c>
      <c r="G85" s="57">
        <f>+[2]Sheet1!G85</f>
        <v>1942.9840087890625</v>
      </c>
      <c r="H85" s="57">
        <f>+[2]Sheet1!H85</f>
        <v>2921.404541015625</v>
      </c>
      <c r="I85" s="57">
        <f>+[2]Sheet1!I85</f>
        <v>3110.193359375</v>
      </c>
      <c r="J85" s="57">
        <f>+[2]Sheet1!J85</f>
        <v>2635.679931640625</v>
      </c>
      <c r="K85" s="57">
        <f>+[2]Sheet1!K85</f>
        <v>2084.296875</v>
      </c>
      <c r="L85" s="57">
        <f>+[2]Sheet1!L85</f>
        <v>2740.153076171875</v>
      </c>
      <c r="M85" s="57">
        <f>+[2]Sheet1!M85</f>
        <v>2029.1669921875</v>
      </c>
      <c r="N85" s="57">
        <f>+[2]Sheet1!N85</f>
        <v>3167.57666015625</v>
      </c>
      <c r="O85" s="57">
        <f>+[2]Sheet1!O85</f>
        <v>2299.18701171875</v>
      </c>
      <c r="P85" s="57">
        <f>+[2]Sheet1!P85</f>
        <v>3225.408935546875</v>
      </c>
      <c r="Q85" s="57">
        <f>+[2]Sheet1!Q85</f>
        <v>2213.879150390625</v>
      </c>
      <c r="R85" s="57">
        <f>+[2]Sheet1!R85</f>
        <v>3108.554443359375</v>
      </c>
      <c r="S85" s="57">
        <f>+[2]Sheet1!S85</f>
        <v>1909.3436279296875</v>
      </c>
      <c r="T85" s="57">
        <f>+[2]Sheet1!T85</f>
        <v>2920.266845703125</v>
      </c>
      <c r="U85" s="57">
        <f>+[2]Sheet1!U85</f>
        <v>3085.151611328125</v>
      </c>
      <c r="V85" s="57">
        <f>+[2]Sheet1!V85</f>
        <v>2622.731201171875</v>
      </c>
      <c r="W85" s="57">
        <f>+[2]Sheet1!W85</f>
        <v>2075.119384765625</v>
      </c>
      <c r="X85" s="57">
        <f>+[2]Sheet1!X85</f>
        <v>2748.585693359375</v>
      </c>
      <c r="Y85" s="57">
        <f>+[2]Sheet1!Y85</f>
        <v>2097.771484375</v>
      </c>
      <c r="Z85" s="57">
        <f>+[2]Sheet1!Z85</f>
        <v>3166.544189453125</v>
      </c>
      <c r="AA85" s="57">
        <f>+[2]Sheet1!AA85</f>
        <v>2284.43408203125</v>
      </c>
      <c r="AB85" s="57">
        <f>+[2]Sheet1!AB85</f>
        <v>3220.54052734375</v>
      </c>
      <c r="AC85" s="57">
        <f>+[2]Sheet1!AC85</f>
        <v>2214.211669921875</v>
      </c>
      <c r="AD85" s="57">
        <f>+[2]Sheet1!AD85</f>
        <v>3126.23876953125</v>
      </c>
      <c r="AE85" s="57">
        <f>+[2]Sheet1!AE85</f>
        <v>1878.5074462890625</v>
      </c>
      <c r="AF85" s="57">
        <f>+[2]Sheet1!AF85</f>
        <v>2911.934326171875</v>
      </c>
      <c r="AG85" s="57">
        <f>+[2]Sheet1!AG85</f>
        <v>3081.591796875</v>
      </c>
      <c r="AH85" s="57">
        <f>+[2]Sheet1!AH85</f>
        <v>2639.1142578125</v>
      </c>
      <c r="AI85" s="57">
        <f>+[2]Sheet1!AI85</f>
        <v>2072.761962890625</v>
      </c>
      <c r="AJ85" s="57">
        <f>+[2]Sheet1!AJ85</f>
        <v>2751.64892578125</v>
      </c>
      <c r="AK85" s="57">
        <f>+[2]Sheet1!AK85</f>
        <v>2116.15625</v>
      </c>
      <c r="AL85" s="57">
        <f>+[2]Sheet1!AL85</f>
        <v>3157.32080078125</v>
      </c>
      <c r="AM85" s="57">
        <f>+[2]Sheet1!AM85</f>
        <v>2276.765380859375</v>
      </c>
      <c r="AN85" s="57">
        <f>+[2]Sheet1!AN85</f>
        <v>3214.688232421875</v>
      </c>
      <c r="AO85" s="57">
        <f>+[2]Sheet1!AO85</f>
        <v>2207.600341796875</v>
      </c>
      <c r="AP85" s="57">
        <f>+[2]Sheet1!AP85</f>
        <v>3140.561279296875</v>
      </c>
      <c r="AQ85" s="57">
        <f>+[2]Sheet1!AQ85</f>
        <v>1875.865234375</v>
      </c>
      <c r="AR85" s="57">
        <f>+[2]Sheet1!AR85</f>
        <v>2912.5478515625</v>
      </c>
      <c r="AS85" s="57">
        <f>+[2]Sheet1!AS85</f>
        <v>3030.450927734375</v>
      </c>
      <c r="AT85" s="57">
        <f>+[2]Sheet1!AT85</f>
        <v>2612.880859375</v>
      </c>
      <c r="AU85" s="57">
        <f>+[2]Sheet1!AU85</f>
        <v>2061.01171875</v>
      </c>
      <c r="AV85" s="57">
        <f>+[2]Sheet1!AV85</f>
        <v>2760.19287109375</v>
      </c>
      <c r="AW85" s="57">
        <f>+[2]Sheet1!AW85</f>
        <v>2093.50390625</v>
      </c>
      <c r="AX85" s="57">
        <f>+[2]Sheet1!AX85</f>
        <v>3150.77783203125</v>
      </c>
      <c r="AY85" s="57">
        <f>+[2]Sheet1!AY85</f>
        <v>2277.18603515625</v>
      </c>
      <c r="AZ85" s="57">
        <f>+[2]Sheet1!AZ85</f>
        <v>3206.59033203125</v>
      </c>
      <c r="BA85" s="57">
        <f>+[2]Sheet1!BA85</f>
        <v>2193.9140625</v>
      </c>
      <c r="BB85" s="57">
        <f>+[2]Sheet1!BB85</f>
        <v>3162.99267578125</v>
      </c>
      <c r="BC85" s="57">
        <f>+[2]Sheet1!BC85</f>
        <v>1866.1756591796875</v>
      </c>
      <c r="BD85" s="57">
        <f>+[2]Sheet1!BD85</f>
        <v>2921.831298828125</v>
      </c>
      <c r="BE85" s="57">
        <f>+[2]Sheet1!BE85</f>
        <v>2987.357177734375</v>
      </c>
      <c r="BF85" s="57">
        <f>+[2]Sheet1!BF85</f>
        <v>2595.880859375</v>
      </c>
      <c r="BG85" s="57">
        <f>+[2]Sheet1!BG85</f>
        <v>2055.873779296875</v>
      </c>
      <c r="BH85" s="57">
        <f>+[2]Sheet1!BH85</f>
        <v>2772.106689453125</v>
      </c>
      <c r="BI85" s="57">
        <f>+[2]Sheet1!BI85</f>
        <v>2159.83349609375</v>
      </c>
      <c r="BJ85" s="57">
        <f>+[2]Sheet1!BJ85</f>
        <v>3143.7587890625</v>
      </c>
      <c r="BK85" s="57">
        <f>+[2]Sheet1!BK85</f>
        <v>2278.44482421875</v>
      </c>
      <c r="BL85" s="57">
        <f>+[2]Sheet1!BL85</f>
        <v>2887.25146484375</v>
      </c>
      <c r="BM85" s="57">
        <f>+[2]Sheet1!BM85</f>
        <v>2838.202392578125</v>
      </c>
      <c r="BN85" s="57">
        <f>+[2]Sheet1!BN85</f>
        <v>2833.398193359375</v>
      </c>
      <c r="BO85" s="57">
        <f>+[2]Sheet1!BO85</f>
        <v>2810.067626953125</v>
      </c>
      <c r="BP85" s="57">
        <f>+[2]Sheet1!BP85</f>
        <v>2780.434326171875</v>
      </c>
      <c r="BQ85" s="57">
        <f>+[2]Sheet1!BQ85</f>
        <v>3219.04052734375</v>
      </c>
      <c r="BR85" s="57">
        <f>+[2]Sheet1!BR85</f>
        <v>2209.215087890625</v>
      </c>
      <c r="BS85" s="57">
        <f>+[2]Sheet1!BS85</f>
        <v>3129.957763671875</v>
      </c>
      <c r="BT85" s="57">
        <f>+[2]Sheet1!BT85</f>
        <v>1886.195556640625</v>
      </c>
      <c r="BU85" s="57">
        <f>+[2]Sheet1!BU85</f>
        <v>2918.08154296875</v>
      </c>
      <c r="BV85" s="57">
        <f>+[2]Sheet1!BV85</f>
        <v>3033.823974609375</v>
      </c>
      <c r="BW85" s="57">
        <f>+[2]Sheet1!BW85</f>
        <v>2614.42041015625</v>
      </c>
      <c r="BX85" s="57">
        <f>+[2]Sheet1!BX85</f>
        <v>2066.88037109375</v>
      </c>
      <c r="BY85" s="57">
        <f>+[2]Sheet1!BY85</f>
        <v>2759.469482421875</v>
      </c>
      <c r="BZ85" s="57">
        <f>+[2]Sheet1!BZ85</f>
        <v>2120.391357421875</v>
      </c>
      <c r="CA85" s="57">
        <f>+[2]Sheet1!CA85</f>
        <v>3152.260009765625</v>
      </c>
      <c r="CB85" s="57">
        <f>+[2]Sheet1!CB85</f>
        <v>2280.7529296875</v>
      </c>
      <c r="CC85" s="57">
        <f>+[2]Sheet1!CC85</f>
        <v>2818.407470703125</v>
      </c>
      <c r="CD85" s="57">
        <f>+[2]Sheet1!CD85</f>
        <v>2818.4072265625</v>
      </c>
    </row>
    <row r="86" spans="1:82" x14ac:dyDescent="0.25">
      <c r="A86" s="2">
        <f>+[1]Sheet1!A86</f>
        <v>45261</v>
      </c>
      <c r="B86" s="1" t="str">
        <f t="shared" si="0"/>
        <v>Diciembre</v>
      </c>
      <c r="C86" s="1">
        <v>2023</v>
      </c>
      <c r="D86" s="57">
        <f>+[2]Sheet1!D86</f>
        <v>4194.083984375</v>
      </c>
      <c r="E86" s="57">
        <f>+[2]Sheet1!E86</f>
        <v>2683.359130859375</v>
      </c>
      <c r="F86" s="57">
        <f>+[2]Sheet1!F86</f>
        <v>3595.75390625</v>
      </c>
      <c r="G86" s="57">
        <f>+[2]Sheet1!G86</f>
        <v>2211.98388671875</v>
      </c>
      <c r="H86" s="57">
        <f>+[2]Sheet1!H86</f>
        <v>3813.608642578125</v>
      </c>
      <c r="I86" s="57">
        <f>+[2]Sheet1!I86</f>
        <v>4140.84619140625</v>
      </c>
      <c r="J86" s="57">
        <f>+[2]Sheet1!J86</f>
        <v>3490.809326171875</v>
      </c>
      <c r="K86" s="57">
        <f>+[2]Sheet1!K86</f>
        <v>2415.260986328125</v>
      </c>
      <c r="L86" s="57">
        <f>+[2]Sheet1!L86</f>
        <v>3295.56201171875</v>
      </c>
      <c r="M86" s="57">
        <f>+[2]Sheet1!M86</f>
        <v>2157.4775390625</v>
      </c>
      <c r="N86" s="57">
        <f>+[2]Sheet1!N86</f>
        <v>3851.77587890625</v>
      </c>
      <c r="O86" s="57">
        <f>+[2]Sheet1!O86</f>
        <v>3063.993408203125</v>
      </c>
      <c r="P86" s="57">
        <f>+[2]Sheet1!P86</f>
        <v>4183.82373046875</v>
      </c>
      <c r="Q86" s="57">
        <f>+[2]Sheet1!Q86</f>
        <v>2660.67626953125</v>
      </c>
      <c r="R86" s="57">
        <f>+[2]Sheet1!R86</f>
        <v>3635.637451171875</v>
      </c>
      <c r="S86" s="57">
        <f>+[2]Sheet1!S86</f>
        <v>2170.706787109375</v>
      </c>
      <c r="T86" s="57">
        <f>+[2]Sheet1!T86</f>
        <v>3813.318603515625</v>
      </c>
      <c r="U86" s="57">
        <f>+[2]Sheet1!U86</f>
        <v>4104.99609375</v>
      </c>
      <c r="V86" s="57">
        <f>+[2]Sheet1!V86</f>
        <v>3465.657958984375</v>
      </c>
      <c r="W86" s="57">
        <f>+[2]Sheet1!W86</f>
        <v>2400.391845703125</v>
      </c>
      <c r="X86" s="57">
        <f>+[2]Sheet1!X86</f>
        <v>3302.34765625</v>
      </c>
      <c r="Y86" s="57">
        <f>+[2]Sheet1!Y86</f>
        <v>2232.822265625</v>
      </c>
      <c r="Z86" s="57">
        <f>+[2]Sheet1!Z86</f>
        <v>3851.466064453125</v>
      </c>
      <c r="AA86" s="57">
        <f>+[2]Sheet1!AA86</f>
        <v>3032.099853515625</v>
      </c>
      <c r="AB86" s="57">
        <f>+[2]Sheet1!AB86</f>
        <v>4176.52685546875</v>
      </c>
      <c r="AC86" s="57">
        <f>+[2]Sheet1!AC86</f>
        <v>2660.688720703125</v>
      </c>
      <c r="AD86" s="57">
        <f>+[2]Sheet1!AD86</f>
        <v>3655.809814453125</v>
      </c>
      <c r="AE86" s="57">
        <f>+[2]Sheet1!AE86</f>
        <v>2135.424072265625</v>
      </c>
      <c r="AF86" s="57">
        <f>+[2]Sheet1!AF86</f>
        <v>3802.658935546875</v>
      </c>
      <c r="AG86" s="57">
        <f>+[2]Sheet1!AG86</f>
        <v>4102.1083984375</v>
      </c>
      <c r="AH86" s="57">
        <f>+[2]Sheet1!AH86</f>
        <v>3481.17626953125</v>
      </c>
      <c r="AI86" s="57">
        <f>+[2]Sheet1!AI86</f>
        <v>2395.688232421875</v>
      </c>
      <c r="AJ86" s="57">
        <f>+[2]Sheet1!AJ86</f>
        <v>3303.656494140625</v>
      </c>
      <c r="AK86" s="57">
        <f>+[2]Sheet1!AK86</f>
        <v>2253.576904296875</v>
      </c>
      <c r="AL86" s="57">
        <f>+[2]Sheet1!AL86</f>
        <v>3837.01513671875</v>
      </c>
      <c r="AM86" s="57">
        <f>+[2]Sheet1!AM86</f>
        <v>3019.0556640625</v>
      </c>
      <c r="AN86" s="57">
        <f>+[2]Sheet1!AN86</f>
        <v>4167.7177734375</v>
      </c>
      <c r="AO86" s="57">
        <f>+[2]Sheet1!AO86</f>
        <v>2653.109130859375</v>
      </c>
      <c r="AP86" s="57">
        <f>+[2]Sheet1!AP86</f>
        <v>3677.423828125</v>
      </c>
      <c r="AQ86" s="57">
        <f>+[2]Sheet1!AQ86</f>
        <v>2132.645263671875</v>
      </c>
      <c r="AR86" s="57">
        <f>+[2]Sheet1!AR86</f>
        <v>3802.73486328125</v>
      </c>
      <c r="AS86" s="57">
        <f>+[2]Sheet1!AS86</f>
        <v>4017.055419921875</v>
      </c>
      <c r="AT86" s="57">
        <f>+[2]Sheet1!AT86</f>
        <v>3439.63818359375</v>
      </c>
      <c r="AU86" s="57">
        <f>+[2]Sheet1!AU86</f>
        <v>2381.2158203125</v>
      </c>
      <c r="AV86" s="57">
        <f>+[2]Sheet1!AV86</f>
        <v>3317.20068359375</v>
      </c>
      <c r="AW86" s="57">
        <f>+[2]Sheet1!AW86</f>
        <v>2227.58154296875</v>
      </c>
      <c r="AX86" s="57">
        <f>+[2]Sheet1!AX86</f>
        <v>3831.658447265625</v>
      </c>
      <c r="AY86" s="57">
        <f>+[2]Sheet1!AY86</f>
        <v>3013.9306640625</v>
      </c>
      <c r="AZ86" s="57">
        <f>+[2]Sheet1!AZ86</f>
        <v>4155.208984375</v>
      </c>
      <c r="BA86" s="57">
        <f>+[2]Sheet1!BA86</f>
        <v>2638.12646484375</v>
      </c>
      <c r="BB86" s="57">
        <f>+[2]Sheet1!BB86</f>
        <v>3708.287109375</v>
      </c>
      <c r="BC86" s="57">
        <f>+[2]Sheet1!BC86</f>
        <v>2122.614013671875</v>
      </c>
      <c r="BD86" s="57">
        <f>+[2]Sheet1!BD86</f>
        <v>3816.68994140625</v>
      </c>
      <c r="BE86" s="57">
        <f>+[2]Sheet1!BE86</f>
        <v>3946.79638671875</v>
      </c>
      <c r="BF86" s="57">
        <f>+[2]Sheet1!BF86</f>
        <v>3410.241943359375</v>
      </c>
      <c r="BG86" s="57">
        <f>+[2]Sheet1!BG86</f>
        <v>2374.168701171875</v>
      </c>
      <c r="BH86" s="57">
        <f>+[2]Sheet1!BH86</f>
        <v>3334.118896484375</v>
      </c>
      <c r="BI86" s="57">
        <f>+[2]Sheet1!BI86</f>
        <v>2300.914794921875</v>
      </c>
      <c r="BJ86" s="57">
        <f>+[2]Sheet1!BJ86</f>
        <v>3824.404052734375</v>
      </c>
      <c r="BK86" s="57">
        <f>+[2]Sheet1!BK86</f>
        <v>3007.68994140625</v>
      </c>
      <c r="BL86" s="57">
        <f>+[2]Sheet1!BL86</f>
        <v>3635.93505859375</v>
      </c>
      <c r="BM86" s="57">
        <f>+[2]Sheet1!BM86</f>
        <v>3564.01220703125</v>
      </c>
      <c r="BN86" s="57">
        <f>+[2]Sheet1!BN86</f>
        <v>3555.91845703125</v>
      </c>
      <c r="BO86" s="57">
        <f>+[2]Sheet1!BO86</f>
        <v>3525.328125</v>
      </c>
      <c r="BP86" s="57">
        <f>+[2]Sheet1!BP86</f>
        <v>3480.56201171875</v>
      </c>
      <c r="BQ86" s="57">
        <f>+[2]Sheet1!BQ86</f>
        <v>4174.39599609375</v>
      </c>
      <c r="BR86" s="57">
        <f>+[2]Sheet1!BR86</f>
        <v>2655.292724609375</v>
      </c>
      <c r="BS86" s="57">
        <f>+[2]Sheet1!BS86</f>
        <v>3663.97119140625</v>
      </c>
      <c r="BT86" s="57">
        <f>+[2]Sheet1!BT86</f>
        <v>2145.027587890625</v>
      </c>
      <c r="BU86" s="57">
        <f>+[2]Sheet1!BU86</f>
        <v>3810.833984375</v>
      </c>
      <c r="BV86" s="57">
        <f>+[2]Sheet1!BV86</f>
        <v>4022.214599609375</v>
      </c>
      <c r="BW86" s="57">
        <f>+[2]Sheet1!BW86</f>
        <v>3443.976318359375</v>
      </c>
      <c r="BX86" s="57">
        <f>+[2]Sheet1!BX86</f>
        <v>2389.15771484375</v>
      </c>
      <c r="BY86" s="57">
        <f>+[2]Sheet1!BY86</f>
        <v>3316.890869140625</v>
      </c>
      <c r="BZ86" s="57">
        <f>+[2]Sheet1!BZ86</f>
        <v>2257.606201171875</v>
      </c>
      <c r="CA86" s="57">
        <f>+[2]Sheet1!CA86</f>
        <v>3833.622314453125</v>
      </c>
      <c r="CB86" s="57">
        <f>+[2]Sheet1!CB86</f>
        <v>3019.92529296875</v>
      </c>
      <c r="CC86" s="57">
        <f>+[2]Sheet1!CC86</f>
        <v>3535.77978515625</v>
      </c>
      <c r="CD86" s="57">
        <f>+[2]Sheet1!CD86</f>
        <v>3535.77978515625</v>
      </c>
    </row>
    <row r="87" spans="1:82" x14ac:dyDescent="0.25">
      <c r="A87" s="2">
        <f>+[1]Sheet1!A87</f>
        <v>45292</v>
      </c>
      <c r="B87" s="1" t="str">
        <f t="shared" si="0"/>
        <v>Enero</v>
      </c>
      <c r="C87" s="1">
        <f>+C75+1</f>
        <v>2024</v>
      </c>
      <c r="D87" s="57">
        <f>+[2]Sheet1!D87</f>
        <v>5047.578125</v>
      </c>
      <c r="E87" s="57">
        <f>+[2]Sheet1!E87</f>
        <v>3245.0634765625</v>
      </c>
      <c r="F87" s="57">
        <f>+[2]Sheet1!F87</f>
        <v>4032.2890625</v>
      </c>
      <c r="G87" s="57">
        <f>+[2]Sheet1!G87</f>
        <v>2557.311279296875</v>
      </c>
      <c r="H87" s="57">
        <f>+[2]Sheet1!H87</f>
        <v>4673.46435546875</v>
      </c>
      <c r="I87" s="57">
        <f>+[2]Sheet1!I87</f>
        <v>4984.400390625</v>
      </c>
      <c r="J87" s="57">
        <f>+[2]Sheet1!J87</f>
        <v>4423.7109375</v>
      </c>
      <c r="K87" s="57">
        <f>+[2]Sheet1!K87</f>
        <v>3027.1201171875</v>
      </c>
      <c r="L87" s="57">
        <f>+[2]Sheet1!L87</f>
        <v>4078.480224609375</v>
      </c>
      <c r="M87" s="57">
        <f>+[2]Sheet1!M87</f>
        <v>2179.613037109375</v>
      </c>
      <c r="N87" s="57">
        <f>+[2]Sheet1!N87</f>
        <v>4607.373046875</v>
      </c>
      <c r="O87" s="57">
        <f>+[2]Sheet1!O87</f>
        <v>4429.48193359375</v>
      </c>
      <c r="P87" s="57">
        <f>+[2]Sheet1!P87</f>
        <v>5037.09619140625</v>
      </c>
      <c r="Q87" s="57">
        <f>+[2]Sheet1!Q87</f>
        <v>3219.63330078125</v>
      </c>
      <c r="R87" s="57">
        <f>+[2]Sheet1!R87</f>
        <v>4077.921142578125</v>
      </c>
      <c r="S87" s="57">
        <f>+[2]Sheet1!S87</f>
        <v>2491.02294921875</v>
      </c>
      <c r="T87" s="57">
        <f>+[2]Sheet1!T87</f>
        <v>4669.81640625</v>
      </c>
      <c r="U87" s="57">
        <f>+[2]Sheet1!U87</f>
        <v>4938.96875</v>
      </c>
      <c r="V87" s="57">
        <f>+[2]Sheet1!V87</f>
        <v>4393.271484375</v>
      </c>
      <c r="W87" s="57">
        <f>+[2]Sheet1!W87</f>
        <v>3006.052978515625</v>
      </c>
      <c r="X87" s="57">
        <f>+[2]Sheet1!X87</f>
        <v>4091.96630859375</v>
      </c>
      <c r="Y87" s="57">
        <f>+[2]Sheet1!Y87</f>
        <v>2252.510986328125</v>
      </c>
      <c r="Z87" s="57">
        <f>+[2]Sheet1!Z87</f>
        <v>4603.89501953125</v>
      </c>
      <c r="AA87" s="57">
        <f>+[2]Sheet1!AA87</f>
        <v>4384.78369140625</v>
      </c>
      <c r="AB87" s="57">
        <f>+[2]Sheet1!AB87</f>
        <v>5030.25</v>
      </c>
      <c r="AC87" s="57">
        <f>+[2]Sheet1!AC87</f>
        <v>3224.296875</v>
      </c>
      <c r="AD87" s="57">
        <f>+[2]Sheet1!AD87</f>
        <v>4100.5400390625</v>
      </c>
      <c r="AE87" s="57">
        <f>+[2]Sheet1!AE87</f>
        <v>2442.620849609375</v>
      </c>
      <c r="AF87" s="57">
        <f>+[2]Sheet1!AF87</f>
        <v>4661.48388671875</v>
      </c>
      <c r="AG87" s="57">
        <f>+[2]Sheet1!AG87</f>
        <v>4936.27587890625</v>
      </c>
      <c r="AH87" s="57">
        <f>+[2]Sheet1!AH87</f>
        <v>4409.76806640625</v>
      </c>
      <c r="AI87" s="57">
        <f>+[2]Sheet1!AI87</f>
        <v>2998.052490234375</v>
      </c>
      <c r="AJ87" s="57">
        <f>+[2]Sheet1!AJ87</f>
        <v>4097.11376953125</v>
      </c>
      <c r="AK87" s="57">
        <f>+[2]Sheet1!AK87</f>
        <v>2272.439453125</v>
      </c>
      <c r="AL87" s="57">
        <f>+[2]Sheet1!AL87</f>
        <v>4583.1669921875</v>
      </c>
      <c r="AM87" s="57">
        <f>+[2]Sheet1!AM87</f>
        <v>4360.77099609375</v>
      </c>
      <c r="AN87" s="57">
        <f>+[2]Sheet1!AN87</f>
        <v>5023.783203125</v>
      </c>
      <c r="AO87" s="57">
        <f>+[2]Sheet1!AO87</f>
        <v>3216.79833984375</v>
      </c>
      <c r="AP87" s="57">
        <f>+[2]Sheet1!AP87</f>
        <v>4119.9189453125</v>
      </c>
      <c r="AQ87" s="57">
        <f>+[2]Sheet1!AQ87</f>
        <v>2433.739990234375</v>
      </c>
      <c r="AR87" s="57">
        <f>+[2]Sheet1!AR87</f>
        <v>4662.55712890625</v>
      </c>
      <c r="AS87" s="57">
        <f>+[2]Sheet1!AS87</f>
        <v>4837.35302734375</v>
      </c>
      <c r="AT87" s="57">
        <f>+[2]Sheet1!AT87</f>
        <v>4354.9736328125</v>
      </c>
      <c r="AU87" s="57">
        <f>+[2]Sheet1!AU87</f>
        <v>2978.275146484375</v>
      </c>
      <c r="AV87" s="57">
        <f>+[2]Sheet1!AV87</f>
        <v>4111.57421875</v>
      </c>
      <c r="AW87" s="57">
        <f>+[2]Sheet1!AW87</f>
        <v>2245.729736328125</v>
      </c>
      <c r="AX87" s="57">
        <f>+[2]Sheet1!AX87</f>
        <v>4574.52392578125</v>
      </c>
      <c r="AY87" s="57">
        <f>+[2]Sheet1!AY87</f>
        <v>4360.052734375</v>
      </c>
      <c r="AZ87" s="57">
        <f>+[2]Sheet1!AZ87</f>
        <v>5011.78076171875</v>
      </c>
      <c r="BA87" s="57">
        <f>+[2]Sheet1!BA87</f>
        <v>3198.399169921875</v>
      </c>
      <c r="BB87" s="57">
        <f>+[2]Sheet1!BB87</f>
        <v>4149.1708984375</v>
      </c>
      <c r="BC87" s="57">
        <f>+[2]Sheet1!BC87</f>
        <v>2404.261474609375</v>
      </c>
      <c r="BD87" s="57">
        <f>+[2]Sheet1!BD87</f>
        <v>4666.72900390625</v>
      </c>
      <c r="BE87" s="57">
        <f>+[2]Sheet1!BE87</f>
        <v>4755.36572265625</v>
      </c>
      <c r="BF87" s="57">
        <f>+[2]Sheet1!BF87</f>
        <v>4314.32861328125</v>
      </c>
      <c r="BG87" s="57">
        <f>+[2]Sheet1!BG87</f>
        <v>2966.344970703125</v>
      </c>
      <c r="BH87" s="57">
        <f>+[2]Sheet1!BH87</f>
        <v>4131.125</v>
      </c>
      <c r="BI87" s="57">
        <f>+[2]Sheet1!BI87</f>
        <v>2319.2880859375</v>
      </c>
      <c r="BJ87" s="57">
        <f>+[2]Sheet1!BJ87</f>
        <v>4561.3388671875</v>
      </c>
      <c r="BK87" s="57">
        <f>+[2]Sheet1!BK87</f>
        <v>4350.091796875</v>
      </c>
      <c r="BL87" s="57">
        <f>+[2]Sheet1!BL87</f>
        <v>4379.77978515625</v>
      </c>
      <c r="BM87" s="57">
        <f>+[2]Sheet1!BM87</f>
        <v>4298.22021484375</v>
      </c>
      <c r="BN87" s="57">
        <f>+[2]Sheet1!BN87</f>
        <v>4288.26513671875</v>
      </c>
      <c r="BO87" s="57">
        <f>+[2]Sheet1!BO87</f>
        <v>4259.19482421875</v>
      </c>
      <c r="BP87" s="57">
        <f>+[2]Sheet1!BP87</f>
        <v>4206.625</v>
      </c>
      <c r="BQ87" s="57">
        <f>+[2]Sheet1!BQ87</f>
        <v>5029.12646484375</v>
      </c>
      <c r="BR87" s="57">
        <f>+[2]Sheet1!BR87</f>
        <v>3216.773681640625</v>
      </c>
      <c r="BS87" s="57">
        <f>+[2]Sheet1!BS87</f>
        <v>4105.55810546875</v>
      </c>
      <c r="BT87" s="57">
        <f>+[2]Sheet1!BT87</f>
        <v>2448.941162109375</v>
      </c>
      <c r="BU87" s="57">
        <f>+[2]Sheet1!BU87</f>
        <v>4666.02197265625</v>
      </c>
      <c r="BV87" s="57">
        <f>+[2]Sheet1!BV87</f>
        <v>4843.40380859375</v>
      </c>
      <c r="BW87" s="57">
        <f>+[2]Sheet1!BW87</f>
        <v>4360.703125</v>
      </c>
      <c r="BX87" s="57">
        <f>+[2]Sheet1!BX87</f>
        <v>2988.992919921875</v>
      </c>
      <c r="BY87" s="57">
        <f>+[2]Sheet1!BY87</f>
        <v>4110.21484375</v>
      </c>
      <c r="BZ87" s="57">
        <f>+[2]Sheet1!BZ87</f>
        <v>2276.417724609375</v>
      </c>
      <c r="CA87" s="57">
        <f>+[2]Sheet1!CA87</f>
        <v>4576.798828125</v>
      </c>
      <c r="CB87" s="57">
        <f>+[2]Sheet1!CB87</f>
        <v>4366.74462890625</v>
      </c>
      <c r="CC87" s="57">
        <f>+[2]Sheet1!CC87</f>
        <v>4268.12744140625</v>
      </c>
      <c r="CD87" s="57">
        <f>+[2]Sheet1!CD87</f>
        <v>4268.12744140625</v>
      </c>
    </row>
    <row r="88" spans="1:82" x14ac:dyDescent="0.25">
      <c r="A88" s="2">
        <f>+[1]Sheet1!A88</f>
        <v>45323</v>
      </c>
      <c r="B88" s="1" t="str">
        <f t="shared" si="0"/>
        <v>Febrero</v>
      </c>
      <c r="C88" s="1">
        <f t="shared" ref="C88:C91" si="1">+C76+1</f>
        <v>2024</v>
      </c>
      <c r="D88" s="57">
        <f>+[2]Sheet1!D88</f>
        <v>5614.08203125</v>
      </c>
      <c r="E88" s="57">
        <f>+[2]Sheet1!E88</f>
        <v>3808.406982421875</v>
      </c>
      <c r="F88" s="57">
        <f>+[2]Sheet1!F88</f>
        <v>4335.70947265625</v>
      </c>
      <c r="G88" s="57">
        <f>+[2]Sheet1!G88</f>
        <v>3069.001953125</v>
      </c>
      <c r="H88" s="57">
        <f>+[2]Sheet1!H88</f>
        <v>5152.33349609375</v>
      </c>
      <c r="I88" s="57">
        <f>+[2]Sheet1!I88</f>
        <v>5641.63720703125</v>
      </c>
      <c r="J88" s="57">
        <f>+[2]Sheet1!J88</f>
        <v>5287.95703125</v>
      </c>
      <c r="K88" s="57">
        <f>+[2]Sheet1!K88</f>
        <v>3758.001220703125</v>
      </c>
      <c r="L88" s="57">
        <f>+[2]Sheet1!L88</f>
        <v>4432.7666015625</v>
      </c>
      <c r="M88" s="57">
        <f>+[2]Sheet1!M88</f>
        <v>2405.473876953125</v>
      </c>
      <c r="N88" s="57">
        <f>+[2]Sheet1!N88</f>
        <v>5136.2021484375</v>
      </c>
      <c r="O88" s="57">
        <f>+[2]Sheet1!O88</f>
        <v>5174.51806640625</v>
      </c>
      <c r="P88" s="57">
        <f>+[2]Sheet1!P88</f>
        <v>5619.57568359375</v>
      </c>
      <c r="Q88" s="57">
        <f>+[2]Sheet1!Q88</f>
        <v>3785.6513671875</v>
      </c>
      <c r="R88" s="57">
        <f>+[2]Sheet1!R88</f>
        <v>4378.451171875</v>
      </c>
      <c r="S88" s="57">
        <f>+[2]Sheet1!S88</f>
        <v>2998.654296875</v>
      </c>
      <c r="T88" s="57">
        <f>+[2]Sheet1!T88</f>
        <v>5148.98583984375</v>
      </c>
      <c r="U88" s="57">
        <f>+[2]Sheet1!U88</f>
        <v>5597.2265625</v>
      </c>
      <c r="V88" s="57">
        <f>+[2]Sheet1!V88</f>
        <v>5281.17724609375</v>
      </c>
      <c r="W88" s="57">
        <f>+[2]Sheet1!W88</f>
        <v>3740.745361328125</v>
      </c>
      <c r="X88" s="57">
        <f>+[2]Sheet1!X88</f>
        <v>4443.57373046875</v>
      </c>
      <c r="Y88" s="57">
        <f>+[2]Sheet1!Y88</f>
        <v>2503.40673828125</v>
      </c>
      <c r="Z88" s="57">
        <f>+[2]Sheet1!Z88</f>
        <v>5128.43798828125</v>
      </c>
      <c r="AA88" s="57">
        <f>+[2]Sheet1!AA88</f>
        <v>5121.8154296875</v>
      </c>
      <c r="AB88" s="57">
        <f>+[2]Sheet1!AB88</f>
        <v>5622.07666015625</v>
      </c>
      <c r="AC88" s="57">
        <f>+[2]Sheet1!AC88</f>
        <v>3790.98876953125</v>
      </c>
      <c r="AD88" s="57">
        <f>+[2]Sheet1!AD88</f>
        <v>4399.22509765625</v>
      </c>
      <c r="AE88" s="57">
        <f>+[2]Sheet1!AE88</f>
        <v>2933.813720703125</v>
      </c>
      <c r="AF88" s="57">
        <f>+[2]Sheet1!AF88</f>
        <v>5144.06787109375</v>
      </c>
      <c r="AG88" s="57">
        <f>+[2]Sheet1!AG88</f>
        <v>5593.451171875</v>
      </c>
      <c r="AH88" s="57">
        <f>+[2]Sheet1!AH88</f>
        <v>5290.447265625</v>
      </c>
      <c r="AI88" s="57">
        <f>+[2]Sheet1!AI88</f>
        <v>3737.048095703125</v>
      </c>
      <c r="AJ88" s="57">
        <f>+[2]Sheet1!AJ88</f>
        <v>4447.166015625</v>
      </c>
      <c r="AK88" s="57">
        <f>+[2]Sheet1!AK88</f>
        <v>2524.250732421875</v>
      </c>
      <c r="AL88" s="57">
        <f>+[2]Sheet1!AL88</f>
        <v>5096.328125</v>
      </c>
      <c r="AM88" s="57">
        <f>+[2]Sheet1!AM88</f>
        <v>5092.6201171875</v>
      </c>
      <c r="AN88" s="57">
        <f>+[2]Sheet1!AN88</f>
        <v>5620.1279296875</v>
      </c>
      <c r="AO88" s="57">
        <f>+[2]Sheet1!AO88</f>
        <v>3787.497314453125</v>
      </c>
      <c r="AP88" s="57">
        <f>+[2]Sheet1!AP88</f>
        <v>4419.34716796875</v>
      </c>
      <c r="AQ88" s="57">
        <f>+[2]Sheet1!AQ88</f>
        <v>2920.175048828125</v>
      </c>
      <c r="AR88" s="57">
        <f>+[2]Sheet1!AR88</f>
        <v>5145.8408203125</v>
      </c>
      <c r="AS88" s="57">
        <f>+[2]Sheet1!AS88</f>
        <v>5497.67822265625</v>
      </c>
      <c r="AT88" s="57">
        <f>+[2]Sheet1!AT88</f>
        <v>5272.04931640625</v>
      </c>
      <c r="AU88" s="57">
        <f>+[2]Sheet1!AU88</f>
        <v>3714.37841796875</v>
      </c>
      <c r="AV88" s="57">
        <f>+[2]Sheet1!AV88</f>
        <v>4463.171875</v>
      </c>
      <c r="AW88" s="57">
        <f>+[2]Sheet1!AW88</f>
        <v>2492.9287109375</v>
      </c>
      <c r="AX88" s="57">
        <f>+[2]Sheet1!AX88</f>
        <v>5082.4775390625</v>
      </c>
      <c r="AY88" s="57">
        <f>+[2]Sheet1!AY88</f>
        <v>5091.93017578125</v>
      </c>
      <c r="AZ88" s="57">
        <f>+[2]Sheet1!AZ88</f>
        <v>5617.939453125</v>
      </c>
      <c r="BA88" s="57">
        <f>+[2]Sheet1!BA88</f>
        <v>3772.774169921875</v>
      </c>
      <c r="BB88" s="57">
        <f>+[2]Sheet1!BB88</f>
        <v>4448.251953125</v>
      </c>
      <c r="BC88" s="57">
        <f>+[2]Sheet1!BC88</f>
        <v>2888.340576171875</v>
      </c>
      <c r="BD88" s="57">
        <f>+[2]Sheet1!BD88</f>
        <v>5148.6064453125</v>
      </c>
      <c r="BE88" s="57">
        <f>+[2]Sheet1!BE88</f>
        <v>5418.142578125</v>
      </c>
      <c r="BF88" s="57">
        <f>+[2]Sheet1!BF88</f>
        <v>5253.88232421875</v>
      </c>
      <c r="BG88" s="57">
        <f>+[2]Sheet1!BG88</f>
        <v>3704.999755859375</v>
      </c>
      <c r="BH88" s="57">
        <f>+[2]Sheet1!BH88</f>
        <v>4482.69091796875</v>
      </c>
      <c r="BI88" s="57">
        <f>+[2]Sheet1!BI88</f>
        <v>2603.8984375</v>
      </c>
      <c r="BJ88" s="57">
        <f>+[2]Sheet1!BJ88</f>
        <v>5055.125</v>
      </c>
      <c r="BK88" s="57">
        <f>+[2]Sheet1!BK88</f>
        <v>5063.97314453125</v>
      </c>
      <c r="BL88" s="57">
        <f>+[2]Sheet1!BL88</f>
        <v>4925.1513671875</v>
      </c>
      <c r="BM88" s="57">
        <f>+[2]Sheet1!BM88</f>
        <v>4857.1396484375</v>
      </c>
      <c r="BN88" s="57">
        <f>+[2]Sheet1!BN88</f>
        <v>4846.30224609375</v>
      </c>
      <c r="BO88" s="57">
        <f>+[2]Sheet1!BO88</f>
        <v>4827.97705078125</v>
      </c>
      <c r="BP88" s="57">
        <f>+[2]Sheet1!BP88</f>
        <v>4774.00732421875</v>
      </c>
      <c r="BQ88" s="57">
        <f>+[2]Sheet1!BQ88</f>
        <v>5618.82470703125</v>
      </c>
      <c r="BR88" s="57">
        <f>+[2]Sheet1!BR88</f>
        <v>3786.04833984375</v>
      </c>
      <c r="BS88" s="57">
        <f>+[2]Sheet1!BS88</f>
        <v>4405.48583984375</v>
      </c>
      <c r="BT88" s="57">
        <f>+[2]Sheet1!BT88</f>
        <v>2941.712158203125</v>
      </c>
      <c r="BU88" s="57">
        <f>+[2]Sheet1!BU88</f>
        <v>5147.69970703125</v>
      </c>
      <c r="BV88" s="57">
        <f>+[2]Sheet1!BV88</f>
        <v>5503.72705078125</v>
      </c>
      <c r="BW88" s="57">
        <f>+[2]Sheet1!BW88</f>
        <v>5271.205078125</v>
      </c>
      <c r="BX88" s="57">
        <f>+[2]Sheet1!BX88</f>
        <v>3725.56298828125</v>
      </c>
      <c r="BY88" s="57">
        <f>+[2]Sheet1!BY88</f>
        <v>4461.833984375</v>
      </c>
      <c r="BZ88" s="57">
        <f>+[2]Sheet1!BZ88</f>
        <v>2538.458984375</v>
      </c>
      <c r="CA88" s="57">
        <f>+[2]Sheet1!CA88</f>
        <v>5083.53857421875</v>
      </c>
      <c r="CB88" s="57">
        <f>+[2]Sheet1!CB88</f>
        <v>5093.955078125</v>
      </c>
      <c r="CC88" s="57">
        <f>+[2]Sheet1!CC88</f>
        <v>4830.16845703125</v>
      </c>
      <c r="CD88" s="57">
        <f>+[2]Sheet1!CD88</f>
        <v>4830.16845703125</v>
      </c>
    </row>
    <row r="89" spans="1:82" x14ac:dyDescent="0.25">
      <c r="A89" s="2">
        <f>+[1]Sheet1!A89</f>
        <v>45352</v>
      </c>
      <c r="B89" s="1" t="str">
        <f t="shared" si="0"/>
        <v>Marzo</v>
      </c>
      <c r="C89" s="1">
        <f t="shared" si="1"/>
        <v>2024</v>
      </c>
      <c r="D89" s="57">
        <f>+[2]Sheet1!D89</f>
        <v>6174.6474609375</v>
      </c>
      <c r="E89" s="57">
        <f>+[2]Sheet1!E89</f>
        <v>4272.7392578125</v>
      </c>
      <c r="F89" s="57">
        <f>+[2]Sheet1!F89</f>
        <v>4762.12841796875</v>
      </c>
      <c r="G89" s="57">
        <f>+[2]Sheet1!G89</f>
        <v>3452.883056640625</v>
      </c>
      <c r="H89" s="57">
        <f>+[2]Sheet1!H89</f>
        <v>5405.81298828125</v>
      </c>
      <c r="I89" s="57">
        <f>+[2]Sheet1!I89</f>
        <v>6317.7880859375</v>
      </c>
      <c r="J89" s="57">
        <f>+[2]Sheet1!J89</f>
        <v>6009.2216796875</v>
      </c>
      <c r="K89" s="57">
        <f>+[2]Sheet1!K89</f>
        <v>4343.302734375</v>
      </c>
      <c r="L89" s="57">
        <f>+[2]Sheet1!L89</f>
        <v>4801.833984375</v>
      </c>
      <c r="M89" s="57">
        <f>+[2]Sheet1!M89</f>
        <v>3665.76025390625</v>
      </c>
      <c r="N89" s="57">
        <f>+[2]Sheet1!N89</f>
        <v>5560.345703125</v>
      </c>
      <c r="O89" s="57">
        <f>+[2]Sheet1!O89</f>
        <v>5660.21142578125</v>
      </c>
      <c r="P89" s="57">
        <f>+[2]Sheet1!P89</f>
        <v>6196.1796875</v>
      </c>
      <c r="Q89" s="57">
        <f>+[2]Sheet1!Q89</f>
        <v>4252.7060546875</v>
      </c>
      <c r="R89" s="57">
        <f>+[2]Sheet1!R89</f>
        <v>4833.3193359375</v>
      </c>
      <c r="S89" s="57">
        <f>+[2]Sheet1!S89</f>
        <v>3380.279541015625</v>
      </c>
      <c r="T89" s="57">
        <f>+[2]Sheet1!T89</f>
        <v>5405.1845703125</v>
      </c>
      <c r="U89" s="57">
        <f>+[2]Sheet1!U89</f>
        <v>6274.57421875</v>
      </c>
      <c r="V89" s="57">
        <f>+[2]Sheet1!V89</f>
        <v>5977.5263671875</v>
      </c>
      <c r="W89" s="57">
        <f>+[2]Sheet1!W89</f>
        <v>4330.9755859375</v>
      </c>
      <c r="X89" s="57">
        <f>+[2]Sheet1!X89</f>
        <v>4817.6591796875</v>
      </c>
      <c r="Y89" s="57">
        <f>+[2]Sheet1!Y89</f>
        <v>3778.305908203125</v>
      </c>
      <c r="Z89" s="57">
        <f>+[2]Sheet1!Z89</f>
        <v>5549.0146484375</v>
      </c>
      <c r="AA89" s="57">
        <f>+[2]Sheet1!AA89</f>
        <v>5608.59619140625</v>
      </c>
      <c r="AB89" s="57">
        <f>+[2]Sheet1!AB89</f>
        <v>6209.00830078125</v>
      </c>
      <c r="AC89" s="57">
        <f>+[2]Sheet1!AC89</f>
        <v>4258.0166015625</v>
      </c>
      <c r="AD89" s="57">
        <f>+[2]Sheet1!AD89</f>
        <v>4868.2578125</v>
      </c>
      <c r="AE89" s="57">
        <f>+[2]Sheet1!AE89</f>
        <v>3319.620361328125</v>
      </c>
      <c r="AF89" s="57">
        <f>+[2]Sheet1!AF89</f>
        <v>5403.47802734375</v>
      </c>
      <c r="AG89" s="57">
        <f>+[2]Sheet1!AG89</f>
        <v>6276.33203125</v>
      </c>
      <c r="AH89" s="57">
        <f>+[2]Sheet1!AH89</f>
        <v>5977.77294921875</v>
      </c>
      <c r="AI89" s="57">
        <f>+[2]Sheet1!AI89</f>
        <v>4331.927734375</v>
      </c>
      <c r="AJ89" s="57">
        <f>+[2]Sheet1!AJ89</f>
        <v>4824.85400390625</v>
      </c>
      <c r="AK89" s="57">
        <f>+[2]Sheet1!AK89</f>
        <v>3816.01953125</v>
      </c>
      <c r="AL89" s="57">
        <f>+[2]Sheet1!AL89</f>
        <v>5517.36279296875</v>
      </c>
      <c r="AM89" s="57">
        <f>+[2]Sheet1!AM89</f>
        <v>5581.5849609375</v>
      </c>
      <c r="AN89" s="57">
        <f>+[2]Sheet1!AN89</f>
        <v>6213.41796875</v>
      </c>
      <c r="AO89" s="57">
        <f>+[2]Sheet1!AO89</f>
        <v>4252.8212890625</v>
      </c>
      <c r="AP89" s="57">
        <f>+[2]Sheet1!AP89</f>
        <v>4904.30322265625</v>
      </c>
      <c r="AQ89" s="57">
        <f>+[2]Sheet1!AQ89</f>
        <v>3306.634033203125</v>
      </c>
      <c r="AR89" s="57">
        <f>+[2]Sheet1!AR89</f>
        <v>5404.40283203125</v>
      </c>
      <c r="AS89" s="57">
        <f>+[2]Sheet1!AS89</f>
        <v>6172.64208984375</v>
      </c>
      <c r="AT89" s="57">
        <f>+[2]Sheet1!AT89</f>
        <v>5944.65380859375</v>
      </c>
      <c r="AU89" s="57">
        <f>+[2]Sheet1!AU89</f>
        <v>4304.2255859375</v>
      </c>
      <c r="AV89" s="57">
        <f>+[2]Sheet1!AV89</f>
        <v>4842.00244140625</v>
      </c>
      <c r="AW89" s="57">
        <f>+[2]Sheet1!AW89</f>
        <v>3772.4677734375</v>
      </c>
      <c r="AX89" s="57">
        <f>+[2]Sheet1!AX89</f>
        <v>5502.3212890625</v>
      </c>
      <c r="AY89" s="57">
        <f>+[2]Sheet1!AY89</f>
        <v>5579.88427734375</v>
      </c>
      <c r="AZ89" s="57">
        <f>+[2]Sheet1!AZ89</f>
        <v>6221.99658203125</v>
      </c>
      <c r="BA89" s="57">
        <f>+[2]Sheet1!BA89</f>
        <v>4237.3955078125</v>
      </c>
      <c r="BB89" s="57">
        <f>+[2]Sheet1!BB89</f>
        <v>4953.45654296875</v>
      </c>
      <c r="BC89" s="57">
        <f>+[2]Sheet1!BC89</f>
        <v>3276.818603515625</v>
      </c>
      <c r="BD89" s="57">
        <f>+[2]Sheet1!BD89</f>
        <v>5403.99462890625</v>
      </c>
      <c r="BE89" s="57">
        <f>+[2]Sheet1!BE89</f>
        <v>6089.34130859375</v>
      </c>
      <c r="BF89" s="57">
        <f>+[2]Sheet1!BF89</f>
        <v>5913.5830078125</v>
      </c>
      <c r="BG89" s="57">
        <f>+[2]Sheet1!BG89</f>
        <v>4294.86572265625</v>
      </c>
      <c r="BH89" s="57">
        <f>+[2]Sheet1!BH89</f>
        <v>4863.98779296875</v>
      </c>
      <c r="BI89" s="57">
        <f>+[2]Sheet1!BI89</f>
        <v>3905.357666015625</v>
      </c>
      <c r="BJ89" s="57">
        <f>+[2]Sheet1!BJ89</f>
        <v>5471.3916015625</v>
      </c>
      <c r="BK89" s="57">
        <f>+[2]Sheet1!BK89</f>
        <v>5547.91455078125</v>
      </c>
      <c r="BL89" s="57">
        <f>+[2]Sheet1!BL89</f>
        <v>5442.056640625</v>
      </c>
      <c r="BM89" s="57">
        <f>+[2]Sheet1!BM89</f>
        <v>5385.28515625</v>
      </c>
      <c r="BN89" s="57">
        <f>+[2]Sheet1!BN89</f>
        <v>5382.982421875</v>
      </c>
      <c r="BO89" s="57">
        <f>+[2]Sheet1!BO89</f>
        <v>5364.6494140625</v>
      </c>
      <c r="BP89" s="57">
        <f>+[2]Sheet1!BP89</f>
        <v>5303.8134765625</v>
      </c>
      <c r="BQ89" s="57">
        <f>+[2]Sheet1!BQ89</f>
        <v>6204.271484375</v>
      </c>
      <c r="BR89" s="57">
        <f>+[2]Sheet1!BR89</f>
        <v>4251.64111328125</v>
      </c>
      <c r="BS89" s="57">
        <f>+[2]Sheet1!BS89</f>
        <v>4880.16015625</v>
      </c>
      <c r="BT89" s="57">
        <f>+[2]Sheet1!BT89</f>
        <v>3327.6630859375</v>
      </c>
      <c r="BU89" s="57">
        <f>+[2]Sheet1!BU89</f>
        <v>5404.3193359375</v>
      </c>
      <c r="BV89" s="57">
        <f>+[2]Sheet1!BV89</f>
        <v>6178.84375</v>
      </c>
      <c r="BW89" s="57">
        <f>+[2]Sheet1!BW89</f>
        <v>5949.1611328125</v>
      </c>
      <c r="BX89" s="57">
        <f>+[2]Sheet1!BX89</f>
        <v>4315.9404296875</v>
      </c>
      <c r="BY89" s="57">
        <f>+[2]Sheet1!BY89</f>
        <v>4839.69775390625</v>
      </c>
      <c r="BZ89" s="57">
        <f>+[2]Sheet1!BZ89</f>
        <v>3827.07080078125</v>
      </c>
      <c r="CA89" s="57">
        <f>+[2]Sheet1!CA89</f>
        <v>5502.548828125</v>
      </c>
      <c r="CB89" s="57">
        <f>+[2]Sheet1!CB89</f>
        <v>5580.20556640625</v>
      </c>
      <c r="CC89" s="57">
        <f>+[2]Sheet1!CC89</f>
        <v>5360.88525390625</v>
      </c>
      <c r="CD89" s="57">
        <f>+[2]Sheet1!CD89</f>
        <v>5360.88525390625</v>
      </c>
    </row>
    <row r="90" spans="1:82" x14ac:dyDescent="0.25">
      <c r="A90" s="2">
        <f>+[1]Sheet1!A90</f>
        <v>45383</v>
      </c>
      <c r="B90" s="1" t="str">
        <f t="shared" si="0"/>
        <v>Abril</v>
      </c>
      <c r="C90" s="1">
        <f t="shared" si="1"/>
        <v>2024</v>
      </c>
      <c r="D90" s="57">
        <f>+[2]Sheet1!D90</f>
        <v>6552.21240234375</v>
      </c>
      <c r="E90" s="57">
        <f>+[2]Sheet1!E90</f>
        <v>4508.49951171875</v>
      </c>
      <c r="F90" s="57">
        <f>+[2]Sheet1!F90</f>
        <v>5213.82470703125</v>
      </c>
      <c r="G90" s="57">
        <f>+[2]Sheet1!G90</f>
        <v>4582.21337890625</v>
      </c>
      <c r="H90" s="57">
        <f>+[2]Sheet1!H90</f>
        <v>5750.4697265625</v>
      </c>
      <c r="I90" s="57">
        <f>+[2]Sheet1!I90</f>
        <v>6884.20458984375</v>
      </c>
      <c r="J90" s="57">
        <f>+[2]Sheet1!J90</f>
        <v>6376.724609375</v>
      </c>
      <c r="K90" s="57">
        <f>+[2]Sheet1!K90</f>
        <v>4965.5361328125</v>
      </c>
      <c r="L90" s="57">
        <f>+[2]Sheet1!L90</f>
        <v>5160.02392578125</v>
      </c>
      <c r="M90" s="57">
        <f>+[2]Sheet1!M90</f>
        <v>3980.666015625</v>
      </c>
      <c r="N90" s="57">
        <f>+[2]Sheet1!N90</f>
        <v>5950.5185546875</v>
      </c>
      <c r="O90" s="57">
        <f>+[2]Sheet1!O90</f>
        <v>5981.37353515625</v>
      </c>
      <c r="P90" s="57">
        <f>+[2]Sheet1!P90</f>
        <v>6572.9423828125</v>
      </c>
      <c r="Q90" s="57">
        <f>+[2]Sheet1!Q90</f>
        <v>4486.4833984375</v>
      </c>
      <c r="R90" s="57">
        <f>+[2]Sheet1!R90</f>
        <v>5294.5322265625</v>
      </c>
      <c r="S90" s="57">
        <f>+[2]Sheet1!S90</f>
        <v>4546.189453125</v>
      </c>
      <c r="T90" s="57">
        <f>+[2]Sheet1!T90</f>
        <v>5752.916015625</v>
      </c>
      <c r="U90" s="57">
        <f>+[2]Sheet1!U90</f>
        <v>6843.513671875</v>
      </c>
      <c r="V90" s="57">
        <f>+[2]Sheet1!V90</f>
        <v>6343.19091796875</v>
      </c>
      <c r="W90" s="57">
        <f>+[2]Sheet1!W90</f>
        <v>4945.88232421875</v>
      </c>
      <c r="X90" s="57">
        <f>+[2]Sheet1!X90</f>
        <v>5168.45947265625</v>
      </c>
      <c r="Y90" s="57">
        <f>+[2]Sheet1!Y90</f>
        <v>4099.935546875</v>
      </c>
      <c r="Z90" s="57">
        <f>+[2]Sheet1!Z90</f>
        <v>5946.23779296875</v>
      </c>
      <c r="AA90" s="57">
        <f>+[2]Sheet1!AA90</f>
        <v>5929.572265625</v>
      </c>
      <c r="AB90" s="57">
        <f>+[2]Sheet1!AB90</f>
        <v>6585.11767578125</v>
      </c>
      <c r="AC90" s="57">
        <f>+[2]Sheet1!AC90</f>
        <v>4492.580078125</v>
      </c>
      <c r="AD90" s="57">
        <f>+[2]Sheet1!AD90</f>
        <v>5333.6328125</v>
      </c>
      <c r="AE90" s="57">
        <f>+[2]Sheet1!AE90</f>
        <v>4495.45068359375</v>
      </c>
      <c r="AF90" s="57">
        <f>+[2]Sheet1!AF90</f>
        <v>5754.89697265625</v>
      </c>
      <c r="AG90" s="57">
        <f>+[2]Sheet1!AG90</f>
        <v>6847.7470703125</v>
      </c>
      <c r="AH90" s="57">
        <f>+[2]Sheet1!AH90</f>
        <v>6358.85546875</v>
      </c>
      <c r="AI90" s="57">
        <f>+[2]Sheet1!AI90</f>
        <v>4944.88427734375</v>
      </c>
      <c r="AJ90" s="57">
        <f>+[2]Sheet1!AJ90</f>
        <v>5170.529296875</v>
      </c>
      <c r="AK90" s="57">
        <f>+[2]Sheet1!AK90</f>
        <v>4137.58935546875</v>
      </c>
      <c r="AL90" s="57">
        <f>+[2]Sheet1!AL90</f>
        <v>5920.12158203125</v>
      </c>
      <c r="AM90" s="57">
        <f>+[2]Sheet1!AM90</f>
        <v>5902.734375</v>
      </c>
      <c r="AN90" s="57">
        <f>+[2]Sheet1!AN90</f>
        <v>6587.07568359375</v>
      </c>
      <c r="AO90" s="57">
        <f>+[2]Sheet1!AO90</f>
        <v>4487.896484375</v>
      </c>
      <c r="AP90" s="57">
        <f>+[2]Sheet1!AP90</f>
        <v>5371.6181640625</v>
      </c>
      <c r="AQ90" s="57">
        <f>+[2]Sheet1!AQ90</f>
        <v>4494.91650390625</v>
      </c>
      <c r="AR90" s="57">
        <f>+[2]Sheet1!AR90</f>
        <v>5757.31298828125</v>
      </c>
      <c r="AS90" s="57">
        <f>+[2]Sheet1!AS90</f>
        <v>6739.91162109375</v>
      </c>
      <c r="AT90" s="57">
        <f>+[2]Sheet1!AT90</f>
        <v>6310.5576171875</v>
      </c>
      <c r="AU90" s="57">
        <f>+[2]Sheet1!AU90</f>
        <v>4912.67333984375</v>
      </c>
      <c r="AV90" s="57">
        <f>+[2]Sheet1!AV90</f>
        <v>5185.19384765625</v>
      </c>
      <c r="AW90" s="57">
        <f>+[2]Sheet1!AW90</f>
        <v>4094.3125</v>
      </c>
      <c r="AX90" s="57">
        <f>+[2]Sheet1!AX90</f>
        <v>5907.5771484375</v>
      </c>
      <c r="AY90" s="57">
        <f>+[2]Sheet1!AY90</f>
        <v>5902.8740234375</v>
      </c>
      <c r="AZ90" s="57">
        <f>+[2]Sheet1!AZ90</f>
        <v>6593.4296875</v>
      </c>
      <c r="BA90" s="57">
        <f>+[2]Sheet1!BA90</f>
        <v>4471.25390625</v>
      </c>
      <c r="BB90" s="57">
        <f>+[2]Sheet1!BB90</f>
        <v>5424.96484375</v>
      </c>
      <c r="BC90" s="57">
        <f>+[2]Sheet1!BC90</f>
        <v>4498.494140625</v>
      </c>
      <c r="BD90" s="57">
        <f>+[2]Sheet1!BD90</f>
        <v>5759.4423828125</v>
      </c>
      <c r="BE90" s="57">
        <f>+[2]Sheet1!BE90</f>
        <v>6654.53515625</v>
      </c>
      <c r="BF90" s="57">
        <f>+[2]Sheet1!BF90</f>
        <v>6273.80712890625</v>
      </c>
      <c r="BG90" s="57">
        <f>+[2]Sheet1!BG90</f>
        <v>4901.77587890625</v>
      </c>
      <c r="BH90" s="57">
        <f>+[2]Sheet1!BH90</f>
        <v>5204.40673828125</v>
      </c>
      <c r="BI90" s="57">
        <f>+[2]Sheet1!BI90</f>
        <v>4239.27783203125</v>
      </c>
      <c r="BJ90" s="57">
        <f>+[2]Sheet1!BJ90</f>
        <v>5880.986328125</v>
      </c>
      <c r="BK90" s="57">
        <f>+[2]Sheet1!BK90</f>
        <v>5863.9208984375</v>
      </c>
      <c r="BL90" s="57">
        <f>+[2]Sheet1!BL90</f>
        <v>5900.81787109375</v>
      </c>
      <c r="BM90" s="57">
        <f>+[2]Sheet1!BM90</f>
        <v>5853.177734375</v>
      </c>
      <c r="BN90" s="57">
        <f>+[2]Sheet1!BN90</f>
        <v>5857.7744140625</v>
      </c>
      <c r="BO90" s="57">
        <f>+[2]Sheet1!BO90</f>
        <v>5837.06982421875</v>
      </c>
      <c r="BP90" s="57">
        <f>+[2]Sheet1!BP90</f>
        <v>5782.564453125</v>
      </c>
      <c r="BQ90" s="57">
        <f>+[2]Sheet1!BQ90</f>
        <v>6579.19580078125</v>
      </c>
      <c r="BR90" s="57">
        <f>+[2]Sheet1!BR90</f>
        <v>4486.1044921875</v>
      </c>
      <c r="BS90" s="57">
        <f>+[2]Sheet1!BS90</f>
        <v>5345.134765625</v>
      </c>
      <c r="BT90" s="57">
        <f>+[2]Sheet1!BT90</f>
        <v>4514.40087890625</v>
      </c>
      <c r="BU90" s="57">
        <f>+[2]Sheet1!BU90</f>
        <v>5756.66748046875</v>
      </c>
      <c r="BV90" s="57">
        <f>+[2]Sheet1!BV90</f>
        <v>6746.08544921875</v>
      </c>
      <c r="BW90" s="57">
        <f>+[2]Sheet1!BW90</f>
        <v>6315.59619140625</v>
      </c>
      <c r="BX90" s="57">
        <f>+[2]Sheet1!BX90</f>
        <v>4927.501953125</v>
      </c>
      <c r="BY90" s="57">
        <f>+[2]Sheet1!BY90</f>
        <v>5184.91455078125</v>
      </c>
      <c r="BZ90" s="57">
        <f>+[2]Sheet1!BZ90</f>
        <v>4153.2138671875</v>
      </c>
      <c r="CA90" s="57">
        <f>+[2]Sheet1!CA90</f>
        <v>5906.9765625</v>
      </c>
      <c r="CB90" s="57">
        <f>+[2]Sheet1!CB90</f>
        <v>5899.837890625</v>
      </c>
      <c r="CC90" s="57">
        <f>+[2]Sheet1!CC90</f>
        <v>5833.3994140625</v>
      </c>
      <c r="CD90" s="57">
        <f>+[2]Sheet1!CD90</f>
        <v>5833.3994140625</v>
      </c>
    </row>
    <row r="91" spans="1:82" x14ac:dyDescent="0.25">
      <c r="A91" s="2">
        <f>+[1]Sheet1!A91</f>
        <v>45413</v>
      </c>
      <c r="B91" s="1" t="str">
        <f t="shared" si="0"/>
        <v>Mayo</v>
      </c>
      <c r="C91" s="1">
        <f t="shared" si="1"/>
        <v>2024</v>
      </c>
      <c r="D91" s="57">
        <f>+[2]Sheet1!D91</f>
        <v>6855.63037109375</v>
      </c>
      <c r="E91" s="57">
        <f>+[2]Sheet1!E91</f>
        <v>4800.39501953125</v>
      </c>
      <c r="F91" s="57">
        <f>+[2]Sheet1!F91</f>
        <v>5411.0380859375</v>
      </c>
      <c r="G91" s="57">
        <f>+[2]Sheet1!G91</f>
        <v>4703.73193359375</v>
      </c>
      <c r="H91" s="57">
        <f>+[2]Sheet1!H91</f>
        <v>5938.84619140625</v>
      </c>
      <c r="I91" s="57">
        <f>+[2]Sheet1!I91</f>
        <v>6942.7001953125</v>
      </c>
      <c r="J91" s="57">
        <f>+[2]Sheet1!J91</f>
        <v>6656.1025390625</v>
      </c>
      <c r="K91" s="57">
        <f>+[2]Sheet1!K91</f>
        <v>5367.23388671875</v>
      </c>
      <c r="L91" s="57">
        <f>+[2]Sheet1!L91</f>
        <v>5379.65625</v>
      </c>
      <c r="M91" s="57">
        <f>+[2]Sheet1!M91</f>
        <v>4280.36181640625</v>
      </c>
      <c r="N91" s="57">
        <f>+[2]Sheet1!N91</f>
        <v>6269.9296875</v>
      </c>
      <c r="O91" s="57">
        <f>+[2]Sheet1!O91</f>
        <v>6227.8984375</v>
      </c>
      <c r="P91" s="57">
        <f>+[2]Sheet1!P91</f>
        <v>6883.77392578125</v>
      </c>
      <c r="Q91" s="57">
        <f>+[2]Sheet1!Q91</f>
        <v>4783.56298828125</v>
      </c>
      <c r="R91" s="57">
        <f>+[2]Sheet1!R91</f>
        <v>5493.57861328125</v>
      </c>
      <c r="S91" s="57">
        <f>+[2]Sheet1!S91</f>
        <v>4661.7900390625</v>
      </c>
      <c r="T91" s="57">
        <f>+[2]Sheet1!T91</f>
        <v>5939.88623046875</v>
      </c>
      <c r="U91" s="57">
        <f>+[2]Sheet1!U91</f>
        <v>6896.2119140625</v>
      </c>
      <c r="V91" s="57">
        <f>+[2]Sheet1!V91</f>
        <v>6617.537109375</v>
      </c>
      <c r="W91" s="57">
        <f>+[2]Sheet1!W91</f>
        <v>5349.263671875</v>
      </c>
      <c r="X91" s="57">
        <f>+[2]Sheet1!X91</f>
        <v>5395.193359375</v>
      </c>
      <c r="Y91" s="57">
        <f>+[2]Sheet1!Y91</f>
        <v>4427.16455078125</v>
      </c>
      <c r="Z91" s="57">
        <f>+[2]Sheet1!Z91</f>
        <v>6269.4091796875</v>
      </c>
      <c r="AA91" s="57">
        <f>+[2]Sheet1!AA91</f>
        <v>6181.98046875</v>
      </c>
      <c r="AB91" s="57">
        <f>+[2]Sheet1!AB91</f>
        <v>6900.6376953125</v>
      </c>
      <c r="AC91" s="57">
        <f>+[2]Sheet1!AC91</f>
        <v>4788.978515625</v>
      </c>
      <c r="AD91" s="57">
        <f>+[2]Sheet1!AD91</f>
        <v>5535.4912109375</v>
      </c>
      <c r="AE91" s="57">
        <f>+[2]Sheet1!AE91</f>
        <v>4610.189453125</v>
      </c>
      <c r="AF91" s="57">
        <f>+[2]Sheet1!AF91</f>
        <v>5941.333984375</v>
      </c>
      <c r="AG91" s="57">
        <f>+[2]Sheet1!AG91</f>
        <v>6900.07568359375</v>
      </c>
      <c r="AH91" s="57">
        <f>+[2]Sheet1!AH91</f>
        <v>6621.26806640625</v>
      </c>
      <c r="AI91" s="57">
        <f>+[2]Sheet1!AI91</f>
        <v>5349.88720703125</v>
      </c>
      <c r="AJ91" s="57">
        <f>+[2]Sheet1!AJ91</f>
        <v>5399.68603515625</v>
      </c>
      <c r="AK91" s="57">
        <f>+[2]Sheet1!AK91</f>
        <v>4467.595703125</v>
      </c>
      <c r="AL91" s="57">
        <f>+[2]Sheet1!AL91</f>
        <v>6250.40771484375</v>
      </c>
      <c r="AM91" s="57">
        <f>+[2]Sheet1!AM91</f>
        <v>6158.1533203125</v>
      </c>
      <c r="AN91" s="57">
        <f>+[2]Sheet1!AN91</f>
        <v>6905.03857421875</v>
      </c>
      <c r="AO91" s="57">
        <f>+[2]Sheet1!AO91</f>
        <v>4786.56640625</v>
      </c>
      <c r="AP91" s="57">
        <f>+[2]Sheet1!AP91</f>
        <v>5570.15283203125</v>
      </c>
      <c r="AQ91" s="57">
        <f>+[2]Sheet1!AQ91</f>
        <v>4608.73876953125</v>
      </c>
      <c r="AR91" s="57">
        <f>+[2]Sheet1!AR91</f>
        <v>5943.08935546875</v>
      </c>
      <c r="AS91" s="57">
        <f>+[2]Sheet1!AS91</f>
        <v>6783.2666015625</v>
      </c>
      <c r="AT91" s="57">
        <f>+[2]Sheet1!AT91</f>
        <v>6569.51416015625</v>
      </c>
      <c r="AU91" s="57">
        <f>+[2]Sheet1!AU91</f>
        <v>5318.78466796875</v>
      </c>
      <c r="AV91" s="57">
        <f>+[2]Sheet1!AV91</f>
        <v>5423.30322265625</v>
      </c>
      <c r="AW91" s="57">
        <f>+[2]Sheet1!AW91</f>
        <v>4422.9765625</v>
      </c>
      <c r="AX91" s="57">
        <f>+[2]Sheet1!AX91</f>
        <v>6239.22900390625</v>
      </c>
      <c r="AY91" s="57">
        <f>+[2]Sheet1!AY91</f>
        <v>6159.23828125</v>
      </c>
      <c r="AZ91" s="57">
        <f>+[2]Sheet1!AZ91</f>
        <v>6918.29296875</v>
      </c>
      <c r="BA91" s="57">
        <f>+[2]Sheet1!BA91</f>
        <v>4774.68017578125</v>
      </c>
      <c r="BB91" s="57">
        <f>+[2]Sheet1!BB91</f>
        <v>5621.14111328125</v>
      </c>
      <c r="BC91" s="57">
        <f>+[2]Sheet1!BC91</f>
        <v>4608.04541015625</v>
      </c>
      <c r="BD91" s="57">
        <f>+[2]Sheet1!BD91</f>
        <v>5942.47412109375</v>
      </c>
      <c r="BE91" s="57">
        <f>+[2]Sheet1!BE91</f>
        <v>6689.65185546875</v>
      </c>
      <c r="BF91" s="57">
        <f>+[2]Sheet1!BF91</f>
        <v>6524.3935546875</v>
      </c>
      <c r="BG91" s="57">
        <f>+[2]Sheet1!BG91</f>
        <v>5312.48681640625</v>
      </c>
      <c r="BH91" s="57">
        <f>+[2]Sheet1!BH91</f>
        <v>5455.01611328125</v>
      </c>
      <c r="BI91" s="57">
        <f>+[2]Sheet1!BI91</f>
        <v>4592.71728515625</v>
      </c>
      <c r="BJ91" s="57">
        <f>+[2]Sheet1!BJ91</f>
        <v>6216.9716796875</v>
      </c>
      <c r="BK91" s="57">
        <f>+[2]Sheet1!BK91</f>
        <v>6122.89453125</v>
      </c>
      <c r="BL91" s="57">
        <f>+[2]Sheet1!BL91</f>
        <v>6152.65478515625</v>
      </c>
      <c r="BM91" s="57">
        <f>+[2]Sheet1!BM91</f>
        <v>6104.37744140625</v>
      </c>
      <c r="BN91" s="57">
        <f>+[2]Sheet1!BN91</f>
        <v>6106.06298828125</v>
      </c>
      <c r="BO91" s="57">
        <f>+[2]Sheet1!BO91</f>
        <v>6080.97998046875</v>
      </c>
      <c r="BP91" s="57">
        <f>+[2]Sheet1!BP91</f>
        <v>6020.3173828125</v>
      </c>
      <c r="BQ91" s="57">
        <f>+[2]Sheet1!BQ91</f>
        <v>6894.28076171875</v>
      </c>
      <c r="BR91" s="57">
        <f>+[2]Sheet1!BR91</f>
        <v>4784.6357421875</v>
      </c>
      <c r="BS91" s="57">
        <f>+[2]Sheet1!BS91</f>
        <v>5543.513671875</v>
      </c>
      <c r="BT91" s="57">
        <f>+[2]Sheet1!BT91</f>
        <v>4628.1484375</v>
      </c>
      <c r="BU91" s="57">
        <f>+[2]Sheet1!BU91</f>
        <v>5941.78564453125</v>
      </c>
      <c r="BV91" s="57">
        <f>+[2]Sheet1!BV91</f>
        <v>6789.8173828125</v>
      </c>
      <c r="BW91" s="57">
        <f>+[2]Sheet1!BW91</f>
        <v>6576.076171875</v>
      </c>
      <c r="BX91" s="57">
        <f>+[2]Sheet1!BX91</f>
        <v>5333.7626953125</v>
      </c>
      <c r="BY91" s="57">
        <f>+[2]Sheet1!BY91</f>
        <v>5422.64794921875</v>
      </c>
      <c r="BZ91" s="57">
        <f>+[2]Sheet1!BZ91</f>
        <v>4489.97412109375</v>
      </c>
      <c r="CA91" s="57">
        <f>+[2]Sheet1!CA91</f>
        <v>6238.1474609375</v>
      </c>
      <c r="CB91" s="57">
        <f>+[2]Sheet1!CB91</f>
        <v>6155.4931640625</v>
      </c>
      <c r="CC91" s="57">
        <f>+[2]Sheet1!CC91</f>
        <v>6078.193359375</v>
      </c>
      <c r="CD91" s="57">
        <f>+[2]Sheet1!CD91</f>
        <v>6078.193359375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93"/>
  <sheetViews>
    <sheetView zoomScale="121" zoomScaleNormal="130" workbookViewId="0">
      <pane xSplit="3" ySplit="3" topLeftCell="BI59" activePane="bottomRight" state="frozen"/>
      <selection pane="topRight" activeCell="D1" sqref="D1"/>
      <selection pane="bottomLeft" activeCell="A4" sqref="A4"/>
      <selection pane="bottomRight" activeCell="BN93" sqref="BN93"/>
    </sheetView>
  </sheetViews>
  <sheetFormatPr baseColWidth="10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9" max="69" width="11.42578125" style="8"/>
    <col min="80" max="80" width="11.42578125" style="9"/>
    <col min="81" max="81" width="11.42578125" style="8"/>
    <col min="82" max="82" width="11.42578125" style="9"/>
  </cols>
  <sheetData>
    <row r="1" spans="1:84" s="18" customFormat="1" ht="33.75" customHeight="1" x14ac:dyDescent="0.25">
      <c r="D1" s="75" t="s">
        <v>94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7"/>
      <c r="P1" s="75" t="s">
        <v>95</v>
      </c>
      <c r="Q1" s="76"/>
      <c r="R1" s="76"/>
      <c r="S1" s="76"/>
      <c r="T1" s="76"/>
      <c r="U1" s="76"/>
      <c r="V1" s="76"/>
      <c r="W1" s="76"/>
      <c r="X1" s="76"/>
      <c r="Y1" s="76"/>
      <c r="Z1" s="76"/>
      <c r="AA1" s="77"/>
      <c r="AB1" s="75" t="s">
        <v>96</v>
      </c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7"/>
      <c r="AN1" s="75" t="s">
        <v>97</v>
      </c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7"/>
      <c r="AZ1" s="75" t="s">
        <v>98</v>
      </c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7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60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72" t="s">
        <v>105</v>
      </c>
      <c r="BW2" s="72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25">
      <c r="A4" s="2">
        <f>+'Indice PondENGHO'!A2</f>
        <v>42705</v>
      </c>
      <c r="B4" s="1" t="s">
        <v>82</v>
      </c>
      <c r="C4" s="1">
        <v>2016</v>
      </c>
    </row>
    <row r="5" spans="1:84" x14ac:dyDescent="0.25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25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25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25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25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25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25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25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25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25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25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25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25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25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25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25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25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25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25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25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25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25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25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25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25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25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25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25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25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25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25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25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25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25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25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25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25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25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25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25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25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25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25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25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25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25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25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25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25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25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25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25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25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25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25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25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25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25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25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25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25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25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25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25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25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25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83" si="1">+BL70-BP70</f>
        <v>-3.1989797772777884E-3</v>
      </c>
    </row>
    <row r="71" spans="1:84" x14ac:dyDescent="0.25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25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25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25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25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25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25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25">
      <c r="A78" s="2">
        <f>+'Indice PondENGHO'!A76</f>
        <v>44958</v>
      </c>
      <c r="B78" s="1" t="str">
        <f>+'Indice PondENGHO'!B76</f>
        <v>Febrero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  <c r="CF78" s="3">
        <f t="shared" si="1"/>
        <v>9.6856376194003335E-3</v>
      </c>
    </row>
    <row r="79" spans="1:84" x14ac:dyDescent="0.25">
      <c r="A79" s="2">
        <f>+'Indice PondENGHO'!A77</f>
        <v>44986</v>
      </c>
      <c r="B79" s="1" t="str">
        <f>+'Indice PondENGHO'!B77</f>
        <v>Marzo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6">
        <f>+'Indice PondENGHO'!BL77/'Indice PondENGHO'!BL76-1</f>
        <v>7.7586494832337705E-2</v>
      </c>
      <c r="BM79" s="66">
        <f>+'Indice PondENGHO'!BM77/'Indice PondENGHO'!BM76-1</f>
        <v>7.7692264898693075E-2</v>
      </c>
      <c r="BN79" s="66">
        <f>+'Indice PondENGHO'!BN77/'Indice PondENGHO'!BN76-1</f>
        <v>7.8038619876598547E-2</v>
      </c>
      <c r="BO79" s="66">
        <f>+'Indice PondENGHO'!BO77/'Indice PondENGHO'!BO76-1</f>
        <v>7.6601348602286734E-2</v>
      </c>
      <c r="BP79" s="66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  <c r="CF79" s="3">
        <f t="shared" si="1"/>
        <v>2.5673684903553262E-3</v>
      </c>
    </row>
    <row r="80" spans="1:84" x14ac:dyDescent="0.25">
      <c r="A80" s="2">
        <f>+'Indice PondENGHO'!A78</f>
        <v>45017</v>
      </c>
      <c r="B80" s="1" t="str">
        <f>+'Indice PondENGHO'!B78</f>
        <v>Abril</v>
      </c>
      <c r="C80" s="1">
        <f>+'Indice PondENGHO'!C78</f>
        <v>2023</v>
      </c>
      <c r="D80" s="10">
        <f>+'Indice PondENGHO'!D78/'Indice PondENGHO'!D77-1</f>
        <v>9.8698425191004135E-2</v>
      </c>
      <c r="E80" s="3">
        <f>+'Indice PondENGHO'!E78/'Indice PondENGHO'!E77-1</f>
        <v>3.9017630610299614E-2</v>
      </c>
      <c r="F80" s="3">
        <f>+'Indice PondENGHO'!F78/'Indice PondENGHO'!F77-1</f>
        <v>0.10436666298244668</v>
      </c>
      <c r="G80" s="3">
        <f>+'Indice PondENGHO'!G78/'Indice PondENGHO'!G77-1</f>
        <v>5.2465326134322643E-2</v>
      </c>
      <c r="H80" s="3">
        <f>+'Indice PondENGHO'!H78/'Indice PondENGHO'!H77-1</f>
        <v>8.5729383380653834E-2</v>
      </c>
      <c r="I80" s="3">
        <f>+'Indice PondENGHO'!I78/'Indice PondENGHO'!I77-1</f>
        <v>6.5503073364497011E-2</v>
      </c>
      <c r="J80" s="3">
        <f>+'Indice PondENGHO'!J78/'Indice PondENGHO'!J77-1</f>
        <v>6.1722578987172039E-2</v>
      </c>
      <c r="K80" s="3">
        <f>+'Indice PondENGHO'!K78/'Indice PondENGHO'!K77-1</f>
        <v>6.2173792640425996E-2</v>
      </c>
      <c r="L80" s="3">
        <f>+'Indice PondENGHO'!L78/'Indice PondENGHO'!L77-1</f>
        <v>7.2722489803736634E-2</v>
      </c>
      <c r="M80" s="3">
        <f>+'Indice PondENGHO'!M78/'Indice PondENGHO'!M77-1</f>
        <v>4.7504744105326902E-2</v>
      </c>
      <c r="N80" s="3">
        <f>+'Indice PondENGHO'!N78/'Indice PondENGHO'!N77-1</f>
        <v>0.10297726437080867</v>
      </c>
      <c r="O80" s="11">
        <f>+'Indice PondENGHO'!O78/'Indice PondENGHO'!O77-1</f>
        <v>6.4451644375549177E-2</v>
      </c>
      <c r="P80" s="3">
        <f>+'Indice PondENGHO'!P78/'Indice PondENGHO'!P77-1</f>
        <v>9.9647492865793774E-2</v>
      </c>
      <c r="Q80" s="3">
        <f>+'Indice PondENGHO'!Q78/'Indice PondENGHO'!Q77-1</f>
        <v>3.7952937092133432E-2</v>
      </c>
      <c r="R80" s="3">
        <f>+'Indice PondENGHO'!R78/'Indice PondENGHO'!R77-1</f>
        <v>0.10552607761374766</v>
      </c>
      <c r="S80" s="3">
        <f>+'Indice PondENGHO'!S78/'Indice PondENGHO'!S77-1</f>
        <v>5.4345394699323979E-2</v>
      </c>
      <c r="T80" s="3">
        <f>+'Indice PondENGHO'!T78/'Indice PondENGHO'!T77-1</f>
        <v>8.6083538925469716E-2</v>
      </c>
      <c r="U80" s="3">
        <f>+'Indice PondENGHO'!U78/'Indice PondENGHO'!U77-1</f>
        <v>6.5534215208888913E-2</v>
      </c>
      <c r="V80" s="3">
        <f>+'Indice PondENGHO'!V78/'Indice PondENGHO'!V77-1</f>
        <v>6.2769244229981647E-2</v>
      </c>
      <c r="W80" s="3">
        <f>+'Indice PondENGHO'!W78/'Indice PondENGHO'!W77-1</f>
        <v>6.2485659945882288E-2</v>
      </c>
      <c r="X80" s="3">
        <f>+'Indice PondENGHO'!X78/'Indice PondENGHO'!X77-1</f>
        <v>7.4724438448830588E-2</v>
      </c>
      <c r="Y80" s="3">
        <f>+'Indice PondENGHO'!Y78/'Indice PondENGHO'!Y77-1</f>
        <v>4.9861591650537385E-2</v>
      </c>
      <c r="Z80" s="3">
        <f>+'Indice PondENGHO'!Z78/'Indice PondENGHO'!Z77-1</f>
        <v>0.10046612584310766</v>
      </c>
      <c r="AA80" s="3">
        <f>+'Indice PondENGHO'!AA78/'Indice PondENGHO'!AA77-1</f>
        <v>6.5383399732294345E-2</v>
      </c>
      <c r="AB80" s="10">
        <f>+'Indice PondENGHO'!AB78/'Indice PondENGHO'!AB77-1</f>
        <v>0.10085980626801083</v>
      </c>
      <c r="AC80" s="3">
        <f>+'Indice PondENGHO'!AC78/'Indice PondENGHO'!AC77-1</f>
        <v>3.7866377744575574E-2</v>
      </c>
      <c r="AD80" s="3">
        <f>+'Indice PondENGHO'!AD78/'Indice PondENGHO'!AD77-1</f>
        <v>0.10573295707937413</v>
      </c>
      <c r="AE80" s="3">
        <f>+'Indice PondENGHO'!AE78/'Indice PondENGHO'!AE77-1</f>
        <v>5.4720477716344806E-2</v>
      </c>
      <c r="AF80" s="3">
        <f>+'Indice PondENGHO'!AF78/'Indice PondENGHO'!AF77-1</f>
        <v>8.6206292462174261E-2</v>
      </c>
      <c r="AG80" s="3">
        <f>+'Indice PondENGHO'!AG78/'Indice PondENGHO'!AG77-1</f>
        <v>6.536999919665476E-2</v>
      </c>
      <c r="AH80" s="3">
        <f>+'Indice PondENGHO'!AH78/'Indice PondENGHO'!AH77-1</f>
        <v>6.2892596963822989E-2</v>
      </c>
      <c r="AI80" s="3">
        <f>+'Indice PondENGHO'!AI78/'Indice PondENGHO'!AI77-1</f>
        <v>6.257004407190192E-2</v>
      </c>
      <c r="AJ80" s="3">
        <f>+'Indice PondENGHO'!AJ78/'Indice PondENGHO'!AJ77-1</f>
        <v>7.6030222099400691E-2</v>
      </c>
      <c r="AK80" s="3">
        <f>+'Indice PondENGHO'!AK78/'Indice PondENGHO'!AK77-1</f>
        <v>5.0224992300029303E-2</v>
      </c>
      <c r="AL80" s="3">
        <f>+'Indice PondENGHO'!AL78/'Indice PondENGHO'!AL77-1</f>
        <v>9.8530620329287721E-2</v>
      </c>
      <c r="AM80" s="11">
        <f>+'Indice PondENGHO'!AM78/'Indice PondENGHO'!AM77-1</f>
        <v>6.585235030232095E-2</v>
      </c>
      <c r="AN80" s="3">
        <f>+'Indice PondENGHO'!AN78/'Indice PondENGHO'!AN77-1</f>
        <v>0.10149048752006662</v>
      </c>
      <c r="AO80" s="3">
        <f>+'Indice PondENGHO'!AO78/'Indice PondENGHO'!AO77-1</f>
        <v>3.7419497386662837E-2</v>
      </c>
      <c r="AP80" s="3">
        <f>+'Indice PondENGHO'!AP78/'Indice PondENGHO'!AP77-1</f>
        <v>0.10713531009826838</v>
      </c>
      <c r="AQ80" s="3">
        <f>+'Indice PondENGHO'!AQ78/'Indice PondENGHO'!AQ77-1</f>
        <v>5.6142664138955967E-2</v>
      </c>
      <c r="AR80" s="3">
        <f>+'Indice PondENGHO'!AR78/'Indice PondENGHO'!AR77-1</f>
        <v>8.6289765687971309E-2</v>
      </c>
      <c r="AS80" s="3">
        <f>+'Indice PondENGHO'!AS78/'Indice PondENGHO'!AS77-1</f>
        <v>6.5816781475624087E-2</v>
      </c>
      <c r="AT80" s="3">
        <f>+'Indice PondENGHO'!AT78/'Indice PondENGHO'!AT77-1</f>
        <v>6.4522071405722414E-2</v>
      </c>
      <c r="AU80" s="3">
        <f>+'Indice PondENGHO'!AU78/'Indice PondENGHO'!AU77-1</f>
        <v>6.2309576055126215E-2</v>
      </c>
      <c r="AV80" s="3">
        <f>+'Indice PondENGHO'!AV78/'Indice PondENGHO'!AV77-1</f>
        <v>7.6265752046786206E-2</v>
      </c>
      <c r="AW80" s="3">
        <f>+'Indice PondENGHO'!AW78/'Indice PondENGHO'!AW77-1</f>
        <v>5.0213220917521229E-2</v>
      </c>
      <c r="AX80" s="3">
        <f>+'Indice PondENGHO'!AX78/'Indice PondENGHO'!AX77-1</f>
        <v>9.6857951371928319E-2</v>
      </c>
      <c r="AY80" s="3">
        <f>+'Indice PondENGHO'!AY78/'Indice PondENGHO'!AY77-1</f>
        <v>6.6293795866185778E-2</v>
      </c>
      <c r="AZ80" s="10">
        <f>+'Indice PondENGHO'!AZ78/'Indice PondENGHO'!AZ77-1</f>
        <v>0.10211659607695589</v>
      </c>
      <c r="BA80" s="3">
        <f>+'Indice PondENGHO'!BA78/'Indice PondENGHO'!BA77-1</f>
        <v>3.6772992830329088E-2</v>
      </c>
      <c r="BB80" s="3">
        <f>+'Indice PondENGHO'!BB78/'Indice PondENGHO'!BB77-1</f>
        <v>0.10857598355808573</v>
      </c>
      <c r="BC80" s="3">
        <f>+'Indice PondENGHO'!BC78/'Indice PondENGHO'!BC77-1</f>
        <v>5.943585868361323E-2</v>
      </c>
      <c r="BD80" s="3">
        <f>+'Indice PondENGHO'!BD78/'Indice PondENGHO'!BD77-1</f>
        <v>8.6822261148491675E-2</v>
      </c>
      <c r="BE80" s="3">
        <f>+'Indice PondENGHO'!BE78/'Indice PondENGHO'!BE77-1</f>
        <v>6.6192658257090198E-2</v>
      </c>
      <c r="BF80" s="3">
        <f>+'Indice PondENGHO'!BF78/'Indice PondENGHO'!BF77-1</f>
        <v>6.5802554852839812E-2</v>
      </c>
      <c r="BG80" s="3">
        <f>+'Indice PondENGHO'!BG78/'Indice PondENGHO'!BG77-1</f>
        <v>6.2569547117046431E-2</v>
      </c>
      <c r="BH80" s="3">
        <f>+'Indice PondENGHO'!BH78/'Indice PondENGHO'!BH77-1</f>
        <v>7.6765440827825104E-2</v>
      </c>
      <c r="BI80" s="3">
        <f>+'Indice PondENGHO'!BI78/'Indice PondENGHO'!BI77-1</f>
        <v>5.2172054783004684E-2</v>
      </c>
      <c r="BJ80" s="3">
        <f>+'Indice PondENGHO'!BJ78/'Indice PondENGHO'!BJ77-1</f>
        <v>9.4877392511459213E-2</v>
      </c>
      <c r="BK80" s="11">
        <f>+'Indice PondENGHO'!BK78/'Indice PondENGHO'!BK77-1</f>
        <v>6.720439378349341E-2</v>
      </c>
      <c r="BL80" s="66">
        <f>+'Indice PondENGHO'!BL78/'Indice PondENGHO'!BL77-1</f>
        <v>8.5946149900761881E-2</v>
      </c>
      <c r="BM80" s="66">
        <f>+'Indice PondENGHO'!BM78/'Indice PondENGHO'!BM77-1</f>
        <v>8.4412651823325913E-2</v>
      </c>
      <c r="BN80" s="66">
        <f>+'Indice PondENGHO'!BN78/'Indice PondENGHO'!BN77-1</f>
        <v>8.4299632029146032E-2</v>
      </c>
      <c r="BO80" s="66">
        <f>+'Indice PondENGHO'!BO78/'Indice PondENGHO'!BO77-1</f>
        <v>8.3468087491878507E-2</v>
      </c>
      <c r="BP80" s="66">
        <f>+'Indice PondENGHO'!BP78/'Indice PondENGHO'!BP77-1</f>
        <v>8.2287214751164628E-2</v>
      </c>
      <c r="BQ80" s="10">
        <f>+'Indice PondENGHO'!BQ78/'Indice PondENGHO'!BQ77-1</f>
        <v>0.10065520363616121</v>
      </c>
      <c r="BR80" s="3">
        <f>+'Indice PondENGHO'!BR78/'Indice PondENGHO'!BR77-1</f>
        <v>3.7614478791256012E-2</v>
      </c>
      <c r="BS80" s="3">
        <f>+'Indice PondENGHO'!BS78/'Indice PondENGHO'!BS77-1</f>
        <v>0.10664814308748216</v>
      </c>
      <c r="BT80" s="3">
        <f>+'Indice PondENGHO'!BT78/'Indice PondENGHO'!BT77-1</f>
        <v>5.6243197041893067E-2</v>
      </c>
      <c r="BU80" s="3">
        <f>+'Indice PondENGHO'!BU78/'Indice PondENGHO'!BU77-1</f>
        <v>8.6422631164403407E-2</v>
      </c>
      <c r="BV80" s="3">
        <f>+'Indice PondENGHO'!BV78/'Indice PondENGHO'!BV77-1</f>
        <v>6.5834723011755747E-2</v>
      </c>
      <c r="BW80" s="3">
        <f>+'Indice PondENGHO'!BW78/'Indice PondENGHO'!BW77-1</f>
        <v>6.4215093670978884E-2</v>
      </c>
      <c r="BX80" s="3">
        <f>+'Indice PondENGHO'!BX78/'Indice PondENGHO'!BX77-1</f>
        <v>6.2449353630369409E-2</v>
      </c>
      <c r="BY80" s="3">
        <f>+'Indice PondENGHO'!BY78/'Indice PondENGHO'!BY77-1</f>
        <v>7.582028448917133E-2</v>
      </c>
      <c r="BZ80" s="3">
        <f>+'Indice PondENGHO'!BZ78/'Indice PondENGHO'!BZ77-1</f>
        <v>5.0792419765506969E-2</v>
      </c>
      <c r="CA80" s="3">
        <f>+'Indice PondENGHO'!CA78/'Indice PondENGHO'!CA77-1</f>
        <v>9.7265995535094518E-2</v>
      </c>
      <c r="CB80" s="11">
        <f>+'Indice PondENGHO'!CB78/'Indice PondENGHO'!CB77-1</f>
        <v>6.6249316924782642E-2</v>
      </c>
      <c r="CC80" s="55">
        <f>+'Indice PondENGHO'!CC78/'Indice PondENGHO'!CC77-1</f>
        <v>8.3695727139695419E-2</v>
      </c>
      <c r="CD80" s="56">
        <f>+'Indice PondENGHO'!CD78/'Indice PondENGHO'!CD77-1</f>
        <v>8.3695727139695419E-2</v>
      </c>
      <c r="CF80" s="3">
        <f t="shared" si="1"/>
        <v>3.6589351495972533E-3</v>
      </c>
    </row>
    <row r="81" spans="1:84" x14ac:dyDescent="0.25">
      <c r="A81" s="2">
        <f>+'Indice PondENGHO'!A79</f>
        <v>45047</v>
      </c>
      <c r="B81" s="1" t="str">
        <f>+'Indice PondENGHO'!B79</f>
        <v>Mayo</v>
      </c>
      <c r="C81" s="1">
        <f>+'Indice PondENGHO'!C79</f>
        <v>2023</v>
      </c>
      <c r="D81" s="10">
        <f>+'Indice PondENGHO'!D79/'Indice PondENGHO'!D78-1</f>
        <v>6.0828085461112291E-2</v>
      </c>
      <c r="E81" s="3">
        <f>+'Indice PondENGHO'!E79/'Indice PondENGHO'!E78-1</f>
        <v>8.5216723473183098E-2</v>
      </c>
      <c r="F81" s="3">
        <f>+'Indice PondENGHO'!F79/'Indice PondENGHO'!F78-1</f>
        <v>7.5685768994870894E-2</v>
      </c>
      <c r="G81" s="3">
        <f>+'Indice PondENGHO'!G79/'Indice PondENGHO'!G78-1</f>
        <v>0.11793878737077024</v>
      </c>
      <c r="H81" s="3">
        <f>+'Indice PondENGHO'!H79/'Indice PondENGHO'!H78-1</f>
        <v>8.8235790774609635E-2</v>
      </c>
      <c r="I81" s="3">
        <f>+'Indice PondENGHO'!I79/'Indice PondENGHO'!I78-1</f>
        <v>9.3940121182537695E-2</v>
      </c>
      <c r="J81" s="3">
        <f>+'Indice PondENGHO'!J79/'Indice PondENGHO'!J78-1</f>
        <v>7.5527996206686154E-2</v>
      </c>
      <c r="K81" s="3">
        <f>+'Indice PondENGHO'!K79/'Indice PondENGHO'!K78-1</f>
        <v>6.711046000773746E-2</v>
      </c>
      <c r="L81" s="3">
        <f>+'Indice PondENGHO'!L79/'Indice PondENGHO'!L78-1</f>
        <v>7.8085151696752897E-2</v>
      </c>
      <c r="M81" s="3">
        <f>+'Indice PondENGHO'!M79/'Indice PondENGHO'!M78-1</f>
        <v>4.7837379438359751E-2</v>
      </c>
      <c r="N81" s="3">
        <f>+'Indice PondENGHO'!N79/'Indice PondENGHO'!N78-1</f>
        <v>9.1198513193916586E-2</v>
      </c>
      <c r="O81" s="11">
        <f>+'Indice PondENGHO'!O79/'Indice PondENGHO'!O78-1</f>
        <v>7.2648397075459004E-2</v>
      </c>
      <c r="P81" s="3">
        <f>+'Indice PondENGHO'!P79/'Indice PondENGHO'!P78-1</f>
        <v>5.9845454111020047E-2</v>
      </c>
      <c r="Q81" s="3">
        <f>+'Indice PondENGHO'!Q79/'Indice PondENGHO'!Q78-1</f>
        <v>8.4611990471025411E-2</v>
      </c>
      <c r="R81" s="3">
        <f>+'Indice PondENGHO'!R79/'Indice PondENGHO'!R78-1</f>
        <v>7.5662307338099755E-2</v>
      </c>
      <c r="S81" s="3">
        <f>+'Indice PondENGHO'!S79/'Indice PondENGHO'!S78-1</f>
        <v>0.11858641933608061</v>
      </c>
      <c r="T81" s="3">
        <f>+'Indice PondENGHO'!T79/'Indice PondENGHO'!T78-1</f>
        <v>8.7636035989414607E-2</v>
      </c>
      <c r="U81" s="3">
        <f>+'Indice PondENGHO'!U79/'Indice PondENGHO'!U78-1</f>
        <v>9.2431044151684238E-2</v>
      </c>
      <c r="V81" s="3">
        <f>+'Indice PondENGHO'!V79/'Indice PondENGHO'!V78-1</f>
        <v>7.6949526691755699E-2</v>
      </c>
      <c r="W81" s="3">
        <f>+'Indice PondENGHO'!W79/'Indice PondENGHO'!W78-1</f>
        <v>6.7033920933251334E-2</v>
      </c>
      <c r="X81" s="3">
        <f>+'Indice PondENGHO'!X79/'Indice PondENGHO'!X78-1</f>
        <v>8.0600640498121212E-2</v>
      </c>
      <c r="Y81" s="3">
        <f>+'Indice PondENGHO'!Y79/'Indice PondENGHO'!Y78-1</f>
        <v>4.9735344851471242E-2</v>
      </c>
      <c r="Z81" s="3">
        <f>+'Indice PondENGHO'!Z79/'Indice PondENGHO'!Z78-1</f>
        <v>9.220430702467497E-2</v>
      </c>
      <c r="AA81" s="3">
        <f>+'Indice PondENGHO'!AA79/'Indice PondENGHO'!AA78-1</f>
        <v>7.1400212659485041E-2</v>
      </c>
      <c r="AB81" s="10">
        <f>+'Indice PondENGHO'!AB79/'Indice PondENGHO'!AB78-1</f>
        <v>5.8711338653247402E-2</v>
      </c>
      <c r="AC81" s="3">
        <f>+'Indice PondENGHO'!AC79/'Indice PondENGHO'!AC78-1</f>
        <v>8.5187776687858818E-2</v>
      </c>
      <c r="AD81" s="3">
        <f>+'Indice PondENGHO'!AD79/'Indice PondENGHO'!AD78-1</f>
        <v>7.5808934676262263E-2</v>
      </c>
      <c r="AE81" s="3">
        <f>+'Indice PondENGHO'!AE79/'Indice PondENGHO'!AE78-1</f>
        <v>0.11897024287444835</v>
      </c>
      <c r="AF81" s="3">
        <f>+'Indice PondENGHO'!AF79/'Indice PondENGHO'!AF78-1</f>
        <v>8.767462268063575E-2</v>
      </c>
      <c r="AG81" s="3">
        <f>+'Indice PondENGHO'!AG79/'Indice PondENGHO'!AG78-1</f>
        <v>9.1673698196255149E-2</v>
      </c>
      <c r="AH81" s="3">
        <f>+'Indice PondENGHO'!AH79/'Indice PondENGHO'!AH78-1</f>
        <v>7.8700522392371131E-2</v>
      </c>
      <c r="AI81" s="3">
        <f>+'Indice PondENGHO'!AI79/'Indice PondENGHO'!AI78-1</f>
        <v>6.7218117933370403E-2</v>
      </c>
      <c r="AJ81" s="3">
        <f>+'Indice PondENGHO'!AJ79/'Indice PondENGHO'!AJ78-1</f>
        <v>8.1632075196915732E-2</v>
      </c>
      <c r="AK81" s="3">
        <f>+'Indice PondENGHO'!AK79/'Indice PondENGHO'!AK78-1</f>
        <v>4.9936474083916771E-2</v>
      </c>
      <c r="AL81" s="3">
        <f>+'Indice PondENGHO'!AL79/'Indice PondENGHO'!AL78-1</f>
        <v>9.3881121462045858E-2</v>
      </c>
      <c r="AM81" s="11">
        <f>+'Indice PondENGHO'!AM79/'Indice PondENGHO'!AM78-1</f>
        <v>7.0903958033106784E-2</v>
      </c>
      <c r="AN81" s="3">
        <f>+'Indice PondENGHO'!AN79/'Indice PondENGHO'!AN78-1</f>
        <v>5.8160587551310927E-2</v>
      </c>
      <c r="AO81" s="3">
        <f>+'Indice PondENGHO'!AO79/'Indice PondENGHO'!AO78-1</f>
        <v>8.4883905723139419E-2</v>
      </c>
      <c r="AP81" s="3">
        <f>+'Indice PondENGHO'!AP79/'Indice PondENGHO'!AP78-1</f>
        <v>7.5884137065919122E-2</v>
      </c>
      <c r="AQ81" s="3">
        <f>+'Indice PondENGHO'!AQ79/'Indice PondENGHO'!AQ78-1</f>
        <v>0.11789930233189883</v>
      </c>
      <c r="AR81" s="3">
        <f>+'Indice PondENGHO'!AR79/'Indice PondENGHO'!AR78-1</f>
        <v>8.7652601657198348E-2</v>
      </c>
      <c r="AS81" s="3">
        <f>+'Indice PondENGHO'!AS79/'Indice PondENGHO'!AS78-1</f>
        <v>8.9623071534775001E-2</v>
      </c>
      <c r="AT81" s="3">
        <f>+'Indice PondENGHO'!AT79/'Indice PondENGHO'!AT78-1</f>
        <v>7.9839086541954929E-2</v>
      </c>
      <c r="AU81" s="3">
        <f>+'Indice PondENGHO'!AU79/'Indice PondENGHO'!AU78-1</f>
        <v>6.7635199114314704E-2</v>
      </c>
      <c r="AV81" s="3">
        <f>+'Indice PondENGHO'!AV79/'Indice PondENGHO'!AV78-1</f>
        <v>8.4068462833856827E-2</v>
      </c>
      <c r="AW81" s="3">
        <f>+'Indice PondENGHO'!AW79/'Indice PondENGHO'!AW78-1</f>
        <v>4.9864009239502627E-2</v>
      </c>
      <c r="AX81" s="3">
        <f>+'Indice PondENGHO'!AX79/'Indice PondENGHO'!AX78-1</f>
        <v>9.3473093520745953E-2</v>
      </c>
      <c r="AY81" s="3">
        <f>+'Indice PondENGHO'!AY79/'Indice PondENGHO'!AY78-1</f>
        <v>7.0491963324318174E-2</v>
      </c>
      <c r="AZ81" s="10">
        <f>+'Indice PondENGHO'!AZ79/'Indice PondENGHO'!AZ78-1</f>
        <v>5.7617629066148979E-2</v>
      </c>
      <c r="BA81" s="3">
        <f>+'Indice PondENGHO'!BA79/'Indice PondENGHO'!BA78-1</f>
        <v>8.4133186558367878E-2</v>
      </c>
      <c r="BB81" s="3">
        <f>+'Indice PondENGHO'!BB79/'Indice PondENGHO'!BB78-1</f>
        <v>7.6153104711284891E-2</v>
      </c>
      <c r="BC81" s="3">
        <f>+'Indice PondENGHO'!BC79/'Indice PondENGHO'!BC78-1</f>
        <v>0.11637914201362709</v>
      </c>
      <c r="BD81" s="3">
        <f>+'Indice PondENGHO'!BD79/'Indice PondENGHO'!BD78-1</f>
        <v>8.7201056781309516E-2</v>
      </c>
      <c r="BE81" s="3">
        <f>+'Indice PondENGHO'!BE79/'Indice PondENGHO'!BE78-1</f>
        <v>8.7507160057450184E-2</v>
      </c>
      <c r="BF81" s="3">
        <f>+'Indice PondENGHO'!BF79/'Indice PondENGHO'!BF78-1</f>
        <v>8.1354978483278106E-2</v>
      </c>
      <c r="BG81" s="3">
        <f>+'Indice PondENGHO'!BG79/'Indice PondENGHO'!BG78-1</f>
        <v>6.778071646789674E-2</v>
      </c>
      <c r="BH81" s="3">
        <f>+'Indice PondENGHO'!BH79/'Indice PondENGHO'!BH78-1</f>
        <v>8.7544531185133279E-2</v>
      </c>
      <c r="BI81" s="3">
        <f>+'Indice PondENGHO'!BI79/'Indice PondENGHO'!BI78-1</f>
        <v>4.9686650127784393E-2</v>
      </c>
      <c r="BJ81" s="3">
        <f>+'Indice PondENGHO'!BJ79/'Indice PondENGHO'!BJ78-1</f>
        <v>9.4182076025860706E-2</v>
      </c>
      <c r="BK81" s="11">
        <f>+'Indice PondENGHO'!BK79/'Indice PondENGHO'!BK78-1</f>
        <v>6.9963305519968655E-2</v>
      </c>
      <c r="BL81" s="66">
        <f>+'Indice PondENGHO'!BL79/'Indice PondENGHO'!BL78-1</f>
        <v>7.4337232159194189E-2</v>
      </c>
      <c r="BM81" s="66">
        <f>+'Indice PondENGHO'!BM79/'Indice PondENGHO'!BM78-1</f>
        <v>7.5823020190075141E-2</v>
      </c>
      <c r="BN81" s="66">
        <f>+'Indice PondENGHO'!BN79/'Indice PondENGHO'!BN78-1</f>
        <v>7.6545593138108048E-2</v>
      </c>
      <c r="BO81" s="66">
        <f>+'Indice PondENGHO'!BO79/'Indice PondENGHO'!BO78-1</f>
        <v>7.7746253814737321E-2</v>
      </c>
      <c r="BP81" s="66">
        <f>+'Indice PondENGHO'!BP79/'Indice PondENGHO'!BP78-1</f>
        <v>8.0005208860851162E-2</v>
      </c>
      <c r="BQ81" s="10">
        <f>+'Indice PondENGHO'!BQ79/'Indice PondENGHO'!BQ78-1</f>
        <v>5.8945213609496561E-2</v>
      </c>
      <c r="BR81" s="3">
        <f>+'Indice PondENGHO'!BR79/'Indice PondENGHO'!BR78-1</f>
        <v>8.4701765910889737E-2</v>
      </c>
      <c r="BS81" s="3">
        <f>+'Indice PondENGHO'!BS79/'Indice PondENGHO'!BS78-1</f>
        <v>7.5884543664377357E-2</v>
      </c>
      <c r="BT81" s="3">
        <f>+'Indice PondENGHO'!BT79/'Indice PondENGHO'!BT78-1</f>
        <v>0.11770450718164072</v>
      </c>
      <c r="BU81" s="3">
        <f>+'Indice PondENGHO'!BU79/'Indice PondENGHO'!BU78-1</f>
        <v>8.7517569240382675E-2</v>
      </c>
      <c r="BV81" s="3">
        <f>+'Indice PondENGHO'!BV79/'Indice PondENGHO'!BV78-1</f>
        <v>8.9782856380128617E-2</v>
      </c>
      <c r="BW81" s="3">
        <f>+'Indice PondENGHO'!BW79/'Indice PondENGHO'!BW78-1</f>
        <v>7.9403468228573582E-2</v>
      </c>
      <c r="BX81" s="3">
        <f>+'Indice PondENGHO'!BX79/'Indice PondENGHO'!BX78-1</f>
        <v>6.7432392403483199E-2</v>
      </c>
      <c r="BY81" s="3">
        <f>+'Indice PondENGHO'!BY79/'Indice PondENGHO'!BY78-1</f>
        <v>8.3837479760594302E-2</v>
      </c>
      <c r="BZ81" s="3">
        <f>+'Indice PondENGHO'!BZ79/'Indice PondENGHO'!BZ78-1</f>
        <v>4.9663909712563736E-2</v>
      </c>
      <c r="CA81" s="3">
        <f>+'Indice PondENGHO'!CA79/'Indice PondENGHO'!CA78-1</f>
        <v>9.3481778134482552E-2</v>
      </c>
      <c r="CB81" s="11">
        <f>+'Indice PondENGHO'!CB79/'Indice PondENGHO'!CB78-1</f>
        <v>7.0703310627353799E-2</v>
      </c>
      <c r="CC81" s="55">
        <f>+'Indice PondENGHO'!CC79/'Indice PondENGHO'!CC78-1</f>
        <v>7.752576684486967E-2</v>
      </c>
      <c r="CD81" s="56">
        <f>+'Indice PondENGHO'!CD79/'Indice PondENGHO'!CD78-1</f>
        <v>7.752576684486967E-2</v>
      </c>
      <c r="CF81" s="3">
        <f t="shared" si="1"/>
        <v>-5.6679767016569738E-3</v>
      </c>
    </row>
    <row r="82" spans="1:84" x14ac:dyDescent="0.25">
      <c r="A82" s="2">
        <f>+'Indice PondENGHO'!A80</f>
        <v>45078</v>
      </c>
      <c r="B82" s="1" t="str">
        <f>+'Indice PondENGHO'!B80</f>
        <v>Junio</v>
      </c>
      <c r="C82" s="1">
        <f>+'Indice PondENGHO'!C80</f>
        <v>2023</v>
      </c>
      <c r="D82" s="10">
        <f>+'Indice PondENGHO'!D80/'Indice PondENGHO'!D79-1</f>
        <v>4.4663525327645281E-2</v>
      </c>
      <c r="E82" s="3">
        <f>+'Indice PondENGHO'!E80/'Indice PondENGHO'!E79-1</f>
        <v>4.5424085734481867E-2</v>
      </c>
      <c r="F82" s="3">
        <f>+'Indice PondENGHO'!F80/'Indice PondENGHO'!F79-1</f>
        <v>4.4186578692941847E-2</v>
      </c>
      <c r="G82" s="3">
        <f>+'Indice PondENGHO'!G80/'Indice PondENGHO'!G79-1</f>
        <v>9.4919204782406785E-2</v>
      </c>
      <c r="H82" s="3">
        <f>+'Indice PondENGHO'!H80/'Indice PondENGHO'!H79-1</f>
        <v>7.8555582185677597E-2</v>
      </c>
      <c r="I82" s="3">
        <f>+'Indice PondENGHO'!I80/'Indice PondENGHO'!I79-1</f>
        <v>8.7037108769339122E-2</v>
      </c>
      <c r="J82" s="3">
        <f>+'Indice PondENGHO'!J80/'Indice PondENGHO'!J79-1</f>
        <v>6.3493023537833926E-2</v>
      </c>
      <c r="K82" s="3">
        <f>+'Indice PondENGHO'!K80/'Indice PondENGHO'!K79-1</f>
        <v>0.1018298054173048</v>
      </c>
      <c r="L82" s="3">
        <f>+'Indice PondENGHO'!L80/'Indice PondENGHO'!L79-1</f>
        <v>6.5039443800710695E-2</v>
      </c>
      <c r="M82" s="3">
        <f>+'Indice PondENGHO'!M80/'Indice PondENGHO'!M79-1</f>
        <v>6.8760404131197772E-2</v>
      </c>
      <c r="N82" s="3">
        <f>+'Indice PondENGHO'!N80/'Indice PondENGHO'!N79-1</f>
        <v>5.7558278787175121E-2</v>
      </c>
      <c r="O82" s="11">
        <f>+'Indice PondENGHO'!O80/'Indice PondENGHO'!O79-1</f>
        <v>6.6663802420140694E-2</v>
      </c>
      <c r="P82" s="3">
        <f>+'Indice PondENGHO'!P80/'Indice PondENGHO'!P79-1</f>
        <v>4.3043634944383902E-2</v>
      </c>
      <c r="Q82" s="3">
        <f>+'Indice PondENGHO'!Q80/'Indice PondENGHO'!Q79-1</f>
        <v>4.4995229050854402E-2</v>
      </c>
      <c r="R82" s="3">
        <f>+'Indice PondENGHO'!R80/'Indice PondENGHO'!R79-1</f>
        <v>4.3602215586374227E-2</v>
      </c>
      <c r="S82" s="3">
        <f>+'Indice PondENGHO'!S80/'Indice PondENGHO'!S79-1</f>
        <v>8.5848850768843077E-2</v>
      </c>
      <c r="T82" s="3">
        <f>+'Indice PondENGHO'!T80/'Indice PondENGHO'!T79-1</f>
        <v>7.9284212885119665E-2</v>
      </c>
      <c r="U82" s="3">
        <f>+'Indice PondENGHO'!U80/'Indice PondENGHO'!U79-1</f>
        <v>8.6925352871980222E-2</v>
      </c>
      <c r="V82" s="3">
        <f>+'Indice PondENGHO'!V80/'Indice PondENGHO'!V79-1</f>
        <v>6.3963420525476433E-2</v>
      </c>
      <c r="W82" s="3">
        <f>+'Indice PondENGHO'!W80/'Indice PondENGHO'!W79-1</f>
        <v>0.10300727945286492</v>
      </c>
      <c r="X82" s="3">
        <f>+'Indice PondENGHO'!X80/'Indice PondENGHO'!X79-1</f>
        <v>6.5229854113614927E-2</v>
      </c>
      <c r="Y82" s="3">
        <f>+'Indice PondENGHO'!Y80/'Indice PondENGHO'!Y79-1</f>
        <v>6.7621418015816115E-2</v>
      </c>
      <c r="Z82" s="3">
        <f>+'Indice PondENGHO'!Z80/'Indice PondENGHO'!Z79-1</f>
        <v>5.9671612980173316E-2</v>
      </c>
      <c r="AA82" s="3">
        <f>+'Indice PondENGHO'!AA80/'Indice PondENGHO'!AA79-1</f>
        <v>6.5672185587888787E-2</v>
      </c>
      <c r="AB82" s="10">
        <f>+'Indice PondENGHO'!AB80/'Indice PondENGHO'!AB79-1</f>
        <v>4.2021147425114425E-2</v>
      </c>
      <c r="AC82" s="3">
        <f>+'Indice PondENGHO'!AC80/'Indice PondENGHO'!AC79-1</f>
        <v>4.4751384469430056E-2</v>
      </c>
      <c r="AD82" s="3">
        <f>+'Indice PondENGHO'!AD80/'Indice PondENGHO'!AD79-1</f>
        <v>4.3537042423547723E-2</v>
      </c>
      <c r="AE82" s="3">
        <f>+'Indice PondENGHO'!AE80/'Indice PondENGHO'!AE79-1</f>
        <v>7.9663838791993236E-2</v>
      </c>
      <c r="AF82" s="3">
        <f>+'Indice PondENGHO'!AF80/'Indice PondENGHO'!AF79-1</f>
        <v>7.9393408894591122E-2</v>
      </c>
      <c r="AG82" s="3">
        <f>+'Indice PondENGHO'!AG80/'Indice PondENGHO'!AG79-1</f>
        <v>8.6461348446738473E-2</v>
      </c>
      <c r="AH82" s="3">
        <f>+'Indice PondENGHO'!AH80/'Indice PondENGHO'!AH79-1</f>
        <v>6.4634283326790332E-2</v>
      </c>
      <c r="AI82" s="3">
        <f>+'Indice PondENGHO'!AI80/'Indice PondENGHO'!AI79-1</f>
        <v>0.10409500147029593</v>
      </c>
      <c r="AJ82" s="3">
        <f>+'Indice PondENGHO'!AJ80/'Indice PondENGHO'!AJ79-1</f>
        <v>6.5318170006088527E-2</v>
      </c>
      <c r="AK82" s="3">
        <f>+'Indice PondENGHO'!AK80/'Indice PondENGHO'!AK79-1</f>
        <v>6.653667759809867E-2</v>
      </c>
      <c r="AL82" s="3">
        <f>+'Indice PondENGHO'!AL80/'Indice PondENGHO'!AL79-1</f>
        <v>6.2698974510779104E-2</v>
      </c>
      <c r="AM82" s="11">
        <f>+'Indice PondENGHO'!AM80/'Indice PondENGHO'!AM79-1</f>
        <v>6.5202505159749791E-2</v>
      </c>
      <c r="AN82" s="3">
        <f>+'Indice PondENGHO'!AN80/'Indice PondENGHO'!AN79-1</f>
        <v>4.1639745110529924E-2</v>
      </c>
      <c r="AO82" s="3">
        <f>+'Indice PondENGHO'!AO80/'Indice PondENGHO'!AO79-1</f>
        <v>4.4585672270249566E-2</v>
      </c>
      <c r="AP82" s="3">
        <f>+'Indice PondENGHO'!AP80/'Indice PondENGHO'!AP79-1</f>
        <v>4.3098480484804469E-2</v>
      </c>
      <c r="AQ82" s="3">
        <f>+'Indice PondENGHO'!AQ80/'Indice PondENGHO'!AQ79-1</f>
        <v>7.927300974477669E-2</v>
      </c>
      <c r="AR82" s="3">
        <f>+'Indice PondENGHO'!AR80/'Indice PondENGHO'!AR79-1</f>
        <v>7.9455743651260846E-2</v>
      </c>
      <c r="AS82" s="3">
        <f>+'Indice PondENGHO'!AS80/'Indice PondENGHO'!AS79-1</f>
        <v>8.5969011426946462E-2</v>
      </c>
      <c r="AT82" s="3">
        <f>+'Indice PondENGHO'!AT80/'Indice PondENGHO'!AT79-1</f>
        <v>6.4773764761468566E-2</v>
      </c>
      <c r="AU82" s="3">
        <f>+'Indice PondENGHO'!AU80/'Indice PondENGHO'!AU79-1</f>
        <v>0.10303179115825811</v>
      </c>
      <c r="AV82" s="3">
        <f>+'Indice PondENGHO'!AV80/'Indice PondENGHO'!AV79-1</f>
        <v>6.5320918626988522E-2</v>
      </c>
      <c r="AW82" s="3">
        <f>+'Indice PondENGHO'!AW80/'Indice PondENGHO'!AW79-1</f>
        <v>6.5464345750822828E-2</v>
      </c>
      <c r="AX82" s="3">
        <f>+'Indice PondENGHO'!AX80/'Indice PondENGHO'!AX79-1</f>
        <v>6.3711660021915861E-2</v>
      </c>
      <c r="AY82" s="3">
        <f>+'Indice PondENGHO'!AY80/'Indice PondENGHO'!AY79-1</f>
        <v>6.5042351052401193E-2</v>
      </c>
      <c r="AZ82" s="10">
        <f>+'Indice PondENGHO'!AZ80/'Indice PondENGHO'!AZ79-1</f>
        <v>4.0764074564128672E-2</v>
      </c>
      <c r="BA82" s="3">
        <f>+'Indice PondENGHO'!BA80/'Indice PondENGHO'!BA79-1</f>
        <v>4.4500627998365516E-2</v>
      </c>
      <c r="BB82" s="3">
        <f>+'Indice PondENGHO'!BB80/'Indice PondENGHO'!BB79-1</f>
        <v>4.2625134821945521E-2</v>
      </c>
      <c r="BC82" s="3">
        <f>+'Indice PondENGHO'!BC80/'Indice PondENGHO'!BC79-1</f>
        <v>7.7998130087487461E-2</v>
      </c>
      <c r="BD82" s="3">
        <f>+'Indice PondENGHO'!BD80/'Indice PondENGHO'!BD79-1</f>
        <v>8.0511125340236855E-2</v>
      </c>
      <c r="BE82" s="3">
        <f>+'Indice PondENGHO'!BE80/'Indice PondENGHO'!BE79-1</f>
        <v>8.5414848693862178E-2</v>
      </c>
      <c r="BF82" s="3">
        <f>+'Indice PondENGHO'!BF80/'Indice PondENGHO'!BF79-1</f>
        <v>6.5003583207092097E-2</v>
      </c>
      <c r="BG82" s="3">
        <f>+'Indice PondENGHO'!BG80/'Indice PondENGHO'!BG79-1</f>
        <v>0.1039026771264302</v>
      </c>
      <c r="BH82" s="3">
        <f>+'Indice PondENGHO'!BH80/'Indice PondENGHO'!BH79-1</f>
        <v>6.4944320764501073E-2</v>
      </c>
      <c r="BI82" s="3">
        <f>+'Indice PondENGHO'!BI80/'Indice PondENGHO'!BI79-1</f>
        <v>6.5324135811674067E-2</v>
      </c>
      <c r="BJ82" s="3">
        <f>+'Indice PondENGHO'!BJ80/'Indice PondENGHO'!BJ79-1</f>
        <v>6.5703004620897953E-2</v>
      </c>
      <c r="BK82" s="11">
        <f>+'Indice PondENGHO'!BK80/'Indice PondENGHO'!BK79-1</f>
        <v>6.484708276825546E-2</v>
      </c>
      <c r="BL82" s="66">
        <f>+'Indice PondENGHO'!BL80/'Indice PondENGHO'!BL79-1</f>
        <v>5.6976255082355154E-2</v>
      </c>
      <c r="BM82" s="66">
        <f>+'Indice PondENGHO'!BM80/'Indice PondENGHO'!BM79-1</f>
        <v>5.7797379716095554E-2</v>
      </c>
      <c r="BN82" s="66">
        <f>+'Indice PondENGHO'!BN80/'Indice PondENGHO'!BN79-1</f>
        <v>5.8441121044883193E-2</v>
      </c>
      <c r="BO82" s="66">
        <f>+'Indice PondENGHO'!BO80/'Indice PondENGHO'!BO79-1</f>
        <v>5.9827916226151467E-2</v>
      </c>
      <c r="BP82" s="66">
        <f>+'Indice PondENGHO'!BP80/'Indice PondENGHO'!BP79-1</f>
        <v>6.2131595829869157E-2</v>
      </c>
      <c r="BQ82" s="10">
        <f>+'Indice PondENGHO'!BQ80/'Indice PondENGHO'!BQ79-1</f>
        <v>4.2328741456263641E-2</v>
      </c>
      <c r="BR82" s="3">
        <f>+'Indice PondENGHO'!BR80/'Indice PondENGHO'!BR79-1</f>
        <v>4.4778136173549754E-2</v>
      </c>
      <c r="BS82" s="3">
        <f>+'Indice PondENGHO'!BS80/'Indice PondENGHO'!BS79-1</f>
        <v>4.3273823917927778E-2</v>
      </c>
      <c r="BT82" s="3">
        <f>+'Indice PondENGHO'!BT80/'Indice PondENGHO'!BT79-1</f>
        <v>8.1825911493810244E-2</v>
      </c>
      <c r="BU82" s="3">
        <f>+'Indice PondENGHO'!BU80/'Indice PondENGHO'!BU79-1</f>
        <v>7.9783574574204374E-2</v>
      </c>
      <c r="BV82" s="3">
        <f>+'Indice PondENGHO'!BV80/'Indice PondENGHO'!BV79-1</f>
        <v>8.602504835318614E-2</v>
      </c>
      <c r="BW82" s="3">
        <f>+'Indice PondENGHO'!BW80/'Indice PondENGHO'!BW79-1</f>
        <v>6.4606164637280639E-2</v>
      </c>
      <c r="BX82" s="3">
        <f>+'Indice PondENGHO'!BX80/'Indice PondENGHO'!BX79-1</f>
        <v>0.10334668262970004</v>
      </c>
      <c r="BY82" s="3">
        <f>+'Indice PondENGHO'!BY80/'Indice PondENGHO'!BY79-1</f>
        <v>6.5138494059758578E-2</v>
      </c>
      <c r="BZ82" s="3">
        <f>+'Indice PondENGHO'!BZ80/'Indice PondENGHO'!BZ79-1</f>
        <v>6.6071416516841452E-2</v>
      </c>
      <c r="CA82" s="3">
        <f>+'Indice PondENGHO'!CA80/'Indice PondENGHO'!CA79-1</f>
        <v>6.3352472908653645E-2</v>
      </c>
      <c r="CB82" s="11">
        <f>+'Indice PondENGHO'!CB80/'Indice PondENGHO'!CB79-1</f>
        <v>6.5244207421226719E-2</v>
      </c>
      <c r="CC82" s="55">
        <f>+'Indice PondENGHO'!CC80/'Indice PondENGHO'!CC79-1</f>
        <v>5.9644909305697658E-2</v>
      </c>
      <c r="CD82" s="56">
        <f>+'Indice PondENGHO'!CD80/'Indice PondENGHO'!CD79-1</f>
        <v>5.9644909305697658E-2</v>
      </c>
      <c r="CF82" s="3">
        <f t="shared" si="1"/>
        <v>-5.1553407475140034E-3</v>
      </c>
    </row>
    <row r="83" spans="1:84" x14ac:dyDescent="0.25">
      <c r="A83" s="2">
        <f>+'Indice PondENGHO'!A81</f>
        <v>45108</v>
      </c>
      <c r="B83" s="1" t="str">
        <f>+'Indice PondENGHO'!B81</f>
        <v>Julio</v>
      </c>
      <c r="C83" s="1">
        <f>+'Indice PondENGHO'!C81</f>
        <v>2023</v>
      </c>
      <c r="D83" s="10">
        <f>+'Indice PondENGHO'!D81/'Indice PondENGHO'!D80-1</f>
        <v>5.6332715162449087E-2</v>
      </c>
      <c r="E83" s="3">
        <f>+'Indice PondENGHO'!E81/'Indice PondENGHO'!E80-1</f>
        <v>9.0484987431715957E-2</v>
      </c>
      <c r="F83" s="3">
        <f>+'Indice PondENGHO'!F81/'Indice PondENGHO'!F80-1</f>
        <v>3.2555154460800928E-2</v>
      </c>
      <c r="G83" s="3">
        <f>+'Indice PondENGHO'!G81/'Indice PondENGHO'!G80-1</f>
        <v>4.2831724546019467E-2</v>
      </c>
      <c r="H83" s="3">
        <f>+'Indice PondENGHO'!H81/'Indice PondENGHO'!H80-1</f>
        <v>6.2605480844507788E-2</v>
      </c>
      <c r="I83" s="3">
        <f>+'Indice PondENGHO'!I81/'Indice PondENGHO'!I80-1</f>
        <v>9.2445507037741237E-2</v>
      </c>
      <c r="J83" s="3">
        <f>+'Indice PondENGHO'!J81/'Indice PondENGHO'!J80-1</f>
        <v>5.6149875358688206E-2</v>
      </c>
      <c r="K83" s="3">
        <f>+'Indice PondENGHO'!K81/'Indice PondENGHO'!K80-1</f>
        <v>0.11902247140164879</v>
      </c>
      <c r="L83" s="3">
        <f>+'Indice PondENGHO'!L81/'Indice PondENGHO'!L80-1</f>
        <v>0.10835954633011502</v>
      </c>
      <c r="M83" s="3">
        <f>+'Indice PondENGHO'!M81/'Indice PondENGHO'!M80-1</f>
        <v>6.3251418370797952E-2</v>
      </c>
      <c r="N83" s="3">
        <f>+'Indice PondENGHO'!N81/'Indice PondENGHO'!N80-1</f>
        <v>7.4300573691448601E-2</v>
      </c>
      <c r="O83" s="11">
        <f>+'Indice PondENGHO'!O81/'Indice PondENGHO'!O80-1</f>
        <v>6.2597473113220836E-2</v>
      </c>
      <c r="P83" s="3">
        <f>+'Indice PondENGHO'!P81/'Indice PondENGHO'!P80-1</f>
        <v>5.6990209788737367E-2</v>
      </c>
      <c r="Q83" s="3">
        <f>+'Indice PondENGHO'!Q81/'Indice PondENGHO'!Q80-1</f>
        <v>9.0290456060700741E-2</v>
      </c>
      <c r="R83" s="3">
        <f>+'Indice PondENGHO'!R81/'Indice PondENGHO'!R80-1</f>
        <v>3.1658449640708852E-2</v>
      </c>
      <c r="S83" s="3">
        <f>+'Indice PondENGHO'!S81/'Indice PondENGHO'!S80-1</f>
        <v>4.124974474167864E-2</v>
      </c>
      <c r="T83" s="3">
        <f>+'Indice PondENGHO'!T81/'Indice PondENGHO'!T80-1</f>
        <v>6.212260426009486E-2</v>
      </c>
      <c r="U83" s="3">
        <f>+'Indice PondENGHO'!U81/'Indice PondENGHO'!U80-1</f>
        <v>9.1554612722877682E-2</v>
      </c>
      <c r="V83" s="3">
        <f>+'Indice PondENGHO'!V81/'Indice PondENGHO'!V80-1</f>
        <v>5.5251994490995049E-2</v>
      </c>
      <c r="W83" s="3">
        <f>+'Indice PondENGHO'!W81/'Indice PondENGHO'!W80-1</f>
        <v>0.12043641769568803</v>
      </c>
      <c r="X83" s="3">
        <f>+'Indice PondENGHO'!X81/'Indice PondENGHO'!X80-1</f>
        <v>0.10968092282863906</v>
      </c>
      <c r="Y83" s="3">
        <f>+'Indice PondENGHO'!Y81/'Indice PondENGHO'!Y80-1</f>
        <v>6.4381643969869895E-2</v>
      </c>
      <c r="Z83" s="3">
        <f>+'Indice PondENGHO'!Z81/'Indice PondENGHO'!Z80-1</f>
        <v>7.41408977432092E-2</v>
      </c>
      <c r="AA83" s="3">
        <f>+'Indice PondENGHO'!AA81/'Indice PondENGHO'!AA80-1</f>
        <v>6.322676363922608E-2</v>
      </c>
      <c r="AB83" s="10">
        <f>+'Indice PondENGHO'!AB81/'Indice PondENGHO'!AB80-1</f>
        <v>5.7383464368052861E-2</v>
      </c>
      <c r="AC83" s="3">
        <f>+'Indice PondENGHO'!AC81/'Indice PondENGHO'!AC80-1</f>
        <v>9.1228949614192478E-2</v>
      </c>
      <c r="AD83" s="3">
        <f>+'Indice PondENGHO'!AD81/'Indice PondENGHO'!AD80-1</f>
        <v>3.1144205980476514E-2</v>
      </c>
      <c r="AE83" s="3">
        <f>+'Indice PondENGHO'!AE81/'Indice PondENGHO'!AE80-1</f>
        <v>4.0061227170762548E-2</v>
      </c>
      <c r="AF83" s="3">
        <f>+'Indice PondENGHO'!AF81/'Indice PondENGHO'!AF80-1</f>
        <v>6.1733982161727097E-2</v>
      </c>
      <c r="AG83" s="3">
        <f>+'Indice PondENGHO'!AG81/'Indice PondENGHO'!AG80-1</f>
        <v>9.1716716343048565E-2</v>
      </c>
      <c r="AH83" s="3">
        <f>+'Indice PondENGHO'!AH81/'Indice PondENGHO'!AH80-1</f>
        <v>5.5295749837994457E-2</v>
      </c>
      <c r="AI83" s="3">
        <f>+'Indice PondENGHO'!AI81/'Indice PondENGHO'!AI80-1</f>
        <v>0.12133218117607503</v>
      </c>
      <c r="AJ83" s="3">
        <f>+'Indice PondENGHO'!AJ81/'Indice PondENGHO'!AJ80-1</f>
        <v>0.11038065178501766</v>
      </c>
      <c r="AK83" s="3">
        <f>+'Indice PondENGHO'!AK81/'Indice PondENGHO'!AK80-1</f>
        <v>6.4687745315543443E-2</v>
      </c>
      <c r="AL83" s="3">
        <f>+'Indice PondENGHO'!AL81/'Indice PondENGHO'!AL80-1</f>
        <v>7.4566413696734779E-2</v>
      </c>
      <c r="AM83" s="11">
        <f>+'Indice PondENGHO'!AM81/'Indice PondENGHO'!AM80-1</f>
        <v>6.3192633807757081E-2</v>
      </c>
      <c r="AN83" s="3">
        <f>+'Indice PondENGHO'!AN81/'Indice PondENGHO'!AN80-1</f>
        <v>5.7868985955973784E-2</v>
      </c>
      <c r="AO83" s="3">
        <f>+'Indice PondENGHO'!AO81/'Indice PondENGHO'!AO80-1</f>
        <v>9.1466933412046592E-2</v>
      </c>
      <c r="AP83" s="3">
        <f>+'Indice PondENGHO'!AP81/'Indice PondENGHO'!AP80-1</f>
        <v>3.1274847208120571E-2</v>
      </c>
      <c r="AQ83" s="3">
        <f>+'Indice PondENGHO'!AQ81/'Indice PondENGHO'!AQ80-1</f>
        <v>4.0233467707414095E-2</v>
      </c>
      <c r="AR83" s="3">
        <f>+'Indice PondENGHO'!AR81/'Indice PondENGHO'!AR80-1</f>
        <v>6.1939586219935894E-2</v>
      </c>
      <c r="AS83" s="3">
        <f>+'Indice PondENGHO'!AS81/'Indice PondENGHO'!AS80-1</f>
        <v>8.983437936302896E-2</v>
      </c>
      <c r="AT83" s="3">
        <f>+'Indice PondENGHO'!AT81/'Indice PondENGHO'!AT80-1</f>
        <v>5.4417072132281197E-2</v>
      </c>
      <c r="AU83" s="3">
        <f>+'Indice PondENGHO'!AU81/'Indice PondENGHO'!AU80-1</f>
        <v>0.12169490248827386</v>
      </c>
      <c r="AV83" s="3">
        <f>+'Indice PondENGHO'!AV81/'Indice PondENGHO'!AV80-1</f>
        <v>0.11124696497653663</v>
      </c>
      <c r="AW83" s="3">
        <f>+'Indice PondENGHO'!AW81/'Indice PondENGHO'!AW80-1</f>
        <v>6.3656107905150527E-2</v>
      </c>
      <c r="AX83" s="3">
        <f>+'Indice PondENGHO'!AX81/'Indice PondENGHO'!AX80-1</f>
        <v>7.3899414961618559E-2</v>
      </c>
      <c r="AY83" s="3">
        <f>+'Indice PondENGHO'!AY81/'Indice PondENGHO'!AY80-1</f>
        <v>6.400524637275562E-2</v>
      </c>
      <c r="AZ83" s="10">
        <f>+'Indice PondENGHO'!AZ81/'Indice PondENGHO'!AZ80-1</f>
        <v>5.8519095568956958E-2</v>
      </c>
      <c r="BA83" s="3">
        <f>+'Indice PondENGHO'!BA81/'Indice PondENGHO'!BA80-1</f>
        <v>9.1212539695385342E-2</v>
      </c>
      <c r="BB83" s="3">
        <f>+'Indice PondENGHO'!BB81/'Indice PondENGHO'!BB80-1</f>
        <v>3.1037120424007636E-2</v>
      </c>
      <c r="BC83" s="3">
        <f>+'Indice PondENGHO'!BC81/'Indice PondENGHO'!BC80-1</f>
        <v>3.9541443020875811E-2</v>
      </c>
      <c r="BD83" s="3">
        <f>+'Indice PondENGHO'!BD81/'Indice PondENGHO'!BD80-1</f>
        <v>6.2181369332953818E-2</v>
      </c>
      <c r="BE83" s="3">
        <f>+'Indice PondENGHO'!BE81/'Indice PondENGHO'!BE80-1</f>
        <v>8.827480181547176E-2</v>
      </c>
      <c r="BF83" s="3">
        <f>+'Indice PondENGHO'!BF81/'Indice PondENGHO'!BF80-1</f>
        <v>5.427490367960508E-2</v>
      </c>
      <c r="BG83" s="3">
        <f>+'Indice PondENGHO'!BG81/'Indice PondENGHO'!BG80-1</f>
        <v>0.12285606731230758</v>
      </c>
      <c r="BH83" s="3">
        <f>+'Indice PondENGHO'!BH81/'Indice PondENGHO'!BH80-1</f>
        <v>0.11288648289556069</v>
      </c>
      <c r="BI83" s="3">
        <f>+'Indice PondENGHO'!BI81/'Indice PondENGHO'!BI80-1</f>
        <v>6.5574978717877652E-2</v>
      </c>
      <c r="BJ83" s="3">
        <f>+'Indice PondENGHO'!BJ81/'Indice PondENGHO'!BJ80-1</f>
        <v>7.3449703805310573E-2</v>
      </c>
      <c r="BK83" s="11">
        <f>+'Indice PondENGHO'!BK81/'Indice PondENGHO'!BK80-1</f>
        <v>6.4644237710871133E-2</v>
      </c>
      <c r="BL83" s="66">
        <f>+'Indice PondENGHO'!BL81/'Indice PondENGHO'!BL80-1</f>
        <v>6.1142218424594663E-2</v>
      </c>
      <c r="BM83" s="66">
        <f>+'Indice PondENGHO'!BM81/'Indice PondENGHO'!BM80-1</f>
        <v>6.2276960487531063E-2</v>
      </c>
      <c r="BN83" s="66">
        <f>+'Indice PondENGHO'!BN81/'Indice PondENGHO'!BN80-1</f>
        <v>6.3219379750594218E-2</v>
      </c>
      <c r="BO83" s="66">
        <f>+'Indice PondENGHO'!BO81/'Indice PondENGHO'!BO80-1</f>
        <v>6.3920111007106817E-2</v>
      </c>
      <c r="BP83" s="66">
        <f>+'Indice PondENGHO'!BP81/'Indice PondENGHO'!BP80-1</f>
        <v>6.567049221317367E-2</v>
      </c>
      <c r="BQ83" s="10">
        <f>+'Indice PondENGHO'!BQ81/'Indice PondENGHO'!BQ80-1</f>
        <v>5.7475502221695507E-2</v>
      </c>
      <c r="BR83" s="3">
        <f>+'Indice PondENGHO'!BR81/'Indice PondENGHO'!BR80-1</f>
        <v>9.0995887875646053E-2</v>
      </c>
      <c r="BS83" s="3">
        <f>+'Indice PondENGHO'!BS81/'Indice PondENGHO'!BS80-1</f>
        <v>3.1419430266358406E-2</v>
      </c>
      <c r="BT83" s="3">
        <f>+'Indice PondENGHO'!BT81/'Indice PondENGHO'!BT80-1</f>
        <v>4.0451117683178106E-2</v>
      </c>
      <c r="BU83" s="3">
        <f>+'Indice PondENGHO'!BU81/'Indice PondENGHO'!BU80-1</f>
        <v>6.2091575996629844E-2</v>
      </c>
      <c r="BV83" s="3">
        <f>+'Indice PondENGHO'!BV81/'Indice PondENGHO'!BV80-1</f>
        <v>8.9933833396681484E-2</v>
      </c>
      <c r="BW83" s="3">
        <f>+'Indice PondENGHO'!BW81/'Indice PondENGHO'!BW80-1</f>
        <v>5.4778776138997953E-2</v>
      </c>
      <c r="BX83" s="3">
        <f>+'Indice PondENGHO'!BX81/'Indice PondENGHO'!BX80-1</f>
        <v>0.1214341126048486</v>
      </c>
      <c r="BY83" s="3">
        <f>+'Indice PondENGHO'!BY81/'Indice PondENGHO'!BY80-1</f>
        <v>0.1111916187366615</v>
      </c>
      <c r="BZ83" s="3">
        <f>+'Indice PondENGHO'!BZ81/'Indice PondENGHO'!BZ80-1</f>
        <v>6.4677345275002907E-2</v>
      </c>
      <c r="CA83" s="3">
        <f>+'Indice PondENGHO'!CA81/'Indice PondENGHO'!CA80-1</f>
        <v>7.3886081964210648E-2</v>
      </c>
      <c r="CB83" s="11">
        <f>+'Indice PondENGHO'!CB81/'Indice PondENGHO'!CB80-1</f>
        <v>6.3858687263969927E-2</v>
      </c>
      <c r="CC83" s="55">
        <f>+'Indice PondENGHO'!CC81/'Indice PondENGHO'!CC80-1</f>
        <v>6.3754745893315645E-2</v>
      </c>
      <c r="CD83" s="56">
        <f>+'Indice PondENGHO'!CD81/'Indice PondENGHO'!CD80-1</f>
        <v>6.3754745893315645E-2</v>
      </c>
      <c r="CF83" s="3">
        <f t="shared" si="1"/>
        <v>-4.528273788579007E-3</v>
      </c>
    </row>
    <row r="84" spans="1:84" x14ac:dyDescent="0.25">
      <c r="A84" s="2">
        <f>+'Indice PondENGHO'!A82</f>
        <v>45139</v>
      </c>
      <c r="B84" s="1" t="str">
        <f>+'Indice PondENGHO'!B82</f>
        <v>Agosto</v>
      </c>
      <c r="C84" s="1">
        <f>+'Indice PondENGHO'!C82</f>
        <v>2023</v>
      </c>
      <c r="D84" s="10">
        <f>+'Indice PondENGHO'!D82/'Indice PondENGHO'!D81-1</f>
        <v>0.16095076657824148</v>
      </c>
      <c r="E84" s="3">
        <f>+'Indice PondENGHO'!E82/'Indice PondENGHO'!E81-1</f>
        <v>8.8712955849267416E-2</v>
      </c>
      <c r="F84" s="3">
        <f>+'Indice PondENGHO'!F82/'Indice PondENGHO'!F81-1</f>
        <v>9.490835658762542E-2</v>
      </c>
      <c r="G84" s="3">
        <f>+'Indice PondENGHO'!G82/'Indice PondENGHO'!G81-1</f>
        <v>8.3323782313264427E-2</v>
      </c>
      <c r="H84" s="3">
        <f>+'Indice PondENGHO'!H82/'Indice PondENGHO'!H81-1</f>
        <v>0.14318587907321656</v>
      </c>
      <c r="I84" s="3">
        <f>+'Indice PondENGHO'!I82/'Indice PondENGHO'!I81-1</f>
        <v>0.15168466262884239</v>
      </c>
      <c r="J84" s="3">
        <f>+'Indice PondENGHO'!J82/'Indice PondENGHO'!J81-1</f>
        <v>0.10697042789546019</v>
      </c>
      <c r="K84" s="3">
        <f>+'Indice PondENGHO'!K82/'Indice PondENGHO'!K81-1</f>
        <v>4.6000263860021651E-2</v>
      </c>
      <c r="L84" s="3">
        <f>+'Indice PondENGHO'!L82/'Indice PondENGHO'!L81-1</f>
        <v>0.11627987481511903</v>
      </c>
      <c r="M84" s="3">
        <f>+'Indice PondENGHO'!M82/'Indice PondENGHO'!M81-1</f>
        <v>8.746855690590194E-2</v>
      </c>
      <c r="N84" s="3">
        <f>+'Indice PondENGHO'!N82/'Indice PondENGHO'!N81-1</f>
        <v>0.12821753392521384</v>
      </c>
      <c r="O84" s="11">
        <f>+'Indice PondENGHO'!O82/'Indice PondENGHO'!O81-1</f>
        <v>9.6372410039448519E-2</v>
      </c>
      <c r="P84" s="3">
        <f>+'Indice PondENGHO'!P82/'Indice PondENGHO'!P81-1</f>
        <v>0.15848958625451948</v>
      </c>
      <c r="Q84" s="3">
        <f>+'Indice PondENGHO'!Q82/'Indice PondENGHO'!Q81-1</f>
        <v>8.539862865849468E-2</v>
      </c>
      <c r="R84" s="3">
        <f>+'Indice PondENGHO'!R82/'Indice PondENGHO'!R81-1</f>
        <v>9.3207214909297731E-2</v>
      </c>
      <c r="S84" s="3">
        <f>+'Indice PondENGHO'!S82/'Indice PondENGHO'!S81-1</f>
        <v>8.7561083602088585E-2</v>
      </c>
      <c r="T84" s="3">
        <f>+'Indice PondENGHO'!T82/'Indice PondENGHO'!T81-1</f>
        <v>0.14139776678813498</v>
      </c>
      <c r="U84" s="3">
        <f>+'Indice PondENGHO'!U82/'Indice PondENGHO'!U81-1</f>
        <v>0.15107312282637508</v>
      </c>
      <c r="V84" s="3">
        <f>+'Indice PondENGHO'!V82/'Indice PondENGHO'!V81-1</f>
        <v>0.10626195494275881</v>
      </c>
      <c r="W84" s="3">
        <f>+'Indice PondENGHO'!W82/'Indice PondENGHO'!W81-1</f>
        <v>4.5055462225963128E-2</v>
      </c>
      <c r="X84" s="3">
        <f>+'Indice PondENGHO'!X82/'Indice PondENGHO'!X81-1</f>
        <v>0.11636480722038067</v>
      </c>
      <c r="Y84" s="3">
        <f>+'Indice PondENGHO'!Y82/'Indice PondENGHO'!Y81-1</f>
        <v>8.9026278890884436E-2</v>
      </c>
      <c r="Z84" s="3">
        <f>+'Indice PondENGHO'!Z82/'Indice PondENGHO'!Z81-1</f>
        <v>0.12736898222955673</v>
      </c>
      <c r="AA84" s="3">
        <f>+'Indice PondENGHO'!AA82/'Indice PondENGHO'!AA81-1</f>
        <v>9.4118009678797687E-2</v>
      </c>
      <c r="AB84" s="10">
        <f>+'Indice PondENGHO'!AB82/'Indice PondENGHO'!AB81-1</f>
        <v>0.1566920311275628</v>
      </c>
      <c r="AC84" s="3">
        <f>+'Indice PondENGHO'!AC82/'Indice PondENGHO'!AC81-1</f>
        <v>8.5929143540894204E-2</v>
      </c>
      <c r="AD84" s="3">
        <f>+'Indice PondENGHO'!AD82/'Indice PondENGHO'!AD81-1</f>
        <v>9.2738633442492668E-2</v>
      </c>
      <c r="AE84" s="3">
        <f>+'Indice PondENGHO'!AE82/'Indice PondENGHO'!AE81-1</f>
        <v>8.9160014435632151E-2</v>
      </c>
      <c r="AF84" s="3">
        <f>+'Indice PondENGHO'!AF82/'Indice PondENGHO'!AF81-1</f>
        <v>0.13973870148251333</v>
      </c>
      <c r="AG84" s="3">
        <f>+'Indice PondENGHO'!AG82/'Indice PondENGHO'!AG81-1</f>
        <v>0.14987005005603149</v>
      </c>
      <c r="AH84" s="3">
        <f>+'Indice PondENGHO'!AH82/'Indice PondENGHO'!AH81-1</f>
        <v>0.10648417901737184</v>
      </c>
      <c r="AI84" s="3">
        <f>+'Indice PondENGHO'!AI82/'Indice PondENGHO'!AI81-1</f>
        <v>4.4687056541987014E-2</v>
      </c>
      <c r="AJ84" s="3">
        <f>+'Indice PondENGHO'!AJ82/'Indice PondENGHO'!AJ81-1</f>
        <v>0.11617665352345363</v>
      </c>
      <c r="AK84" s="3">
        <f>+'Indice PondENGHO'!AK82/'Indice PondENGHO'!AK81-1</f>
        <v>9.0002251736160055E-2</v>
      </c>
      <c r="AL84" s="3">
        <f>+'Indice PondENGHO'!AL82/'Indice PondENGHO'!AL81-1</f>
        <v>0.12522166219877739</v>
      </c>
      <c r="AM84" s="11">
        <f>+'Indice PondENGHO'!AM82/'Indice PondENGHO'!AM81-1</f>
        <v>9.3177696895588191E-2</v>
      </c>
      <c r="AN84" s="3">
        <f>+'Indice PondENGHO'!AN82/'Indice PondENGHO'!AN81-1</f>
        <v>0.15535773454585011</v>
      </c>
      <c r="AO84" s="3">
        <f>+'Indice PondENGHO'!AO82/'Indice PondENGHO'!AO81-1</f>
        <v>8.484843107738782E-2</v>
      </c>
      <c r="AP84" s="3">
        <f>+'Indice PondENGHO'!AP82/'Indice PondENGHO'!AP81-1</f>
        <v>9.1931943331150512E-2</v>
      </c>
      <c r="AQ84" s="3">
        <f>+'Indice PondENGHO'!AQ82/'Indice PondENGHO'!AQ81-1</f>
        <v>9.0815736298237137E-2</v>
      </c>
      <c r="AR84" s="3">
        <f>+'Indice PondENGHO'!AR82/'Indice PondENGHO'!AR81-1</f>
        <v>0.13967135284769938</v>
      </c>
      <c r="AS84" s="3">
        <f>+'Indice PondENGHO'!AS82/'Indice PondENGHO'!AS81-1</f>
        <v>0.15223138889083354</v>
      </c>
      <c r="AT84" s="3">
        <f>+'Indice PondENGHO'!AT82/'Indice PondENGHO'!AT81-1</f>
        <v>0.10542742175852893</v>
      </c>
      <c r="AU84" s="3">
        <f>+'Indice PondENGHO'!AU82/'Indice PondENGHO'!AU81-1</f>
        <v>4.4769909412185616E-2</v>
      </c>
      <c r="AV84" s="3">
        <f>+'Indice PondENGHO'!AV82/'Indice PondENGHO'!AV81-1</f>
        <v>0.11731357102345608</v>
      </c>
      <c r="AW84" s="3">
        <f>+'Indice PondENGHO'!AW82/'Indice PondENGHO'!AW81-1</f>
        <v>8.9883949086049464E-2</v>
      </c>
      <c r="AX84" s="3">
        <f>+'Indice PondENGHO'!AX82/'Indice PondENGHO'!AX81-1</f>
        <v>0.12476976423255692</v>
      </c>
      <c r="AY84" s="3">
        <f>+'Indice PondENGHO'!AY82/'Indice PondENGHO'!AY81-1</f>
        <v>9.3080353059346921E-2</v>
      </c>
      <c r="AZ84" s="10">
        <f>+'Indice PondENGHO'!AZ82/'Indice PondENGHO'!AZ81-1</f>
        <v>0.15370123102292421</v>
      </c>
      <c r="BA84" s="3">
        <f>+'Indice PondENGHO'!BA82/'Indice PondENGHO'!BA81-1</f>
        <v>8.2539151427316604E-2</v>
      </c>
      <c r="BB84" s="3">
        <f>+'Indice PondENGHO'!BB82/'Indice PondENGHO'!BB81-1</f>
        <v>9.1079267363689986E-2</v>
      </c>
      <c r="BC84" s="3">
        <f>+'Indice PondENGHO'!BC82/'Indice PondENGHO'!BC81-1</f>
        <v>9.5604506302503056E-2</v>
      </c>
      <c r="BD84" s="3">
        <f>+'Indice PondENGHO'!BD82/'Indice PondENGHO'!BD81-1</f>
        <v>0.14053178967566193</v>
      </c>
      <c r="BE84" s="3">
        <f>+'Indice PondENGHO'!BE82/'Indice PondENGHO'!BE81-1</f>
        <v>0.15374527687784334</v>
      </c>
      <c r="BF84" s="3">
        <f>+'Indice PondENGHO'!BF82/'Indice PondENGHO'!BF81-1</f>
        <v>0.10486574768336188</v>
      </c>
      <c r="BG84" s="3">
        <f>+'Indice PondENGHO'!BG82/'Indice PondENGHO'!BG81-1</f>
        <v>4.5033193381652126E-2</v>
      </c>
      <c r="BH84" s="3">
        <f>+'Indice PondENGHO'!BH82/'Indice PondENGHO'!BH81-1</f>
        <v>0.11799811891069534</v>
      </c>
      <c r="BI84" s="3">
        <f>+'Indice PondENGHO'!BI82/'Indice PondENGHO'!BI81-1</f>
        <v>9.135737174014058E-2</v>
      </c>
      <c r="BJ84" s="3">
        <f>+'Indice PondENGHO'!BJ82/'Indice PondENGHO'!BJ81-1</f>
        <v>0.12374271352896082</v>
      </c>
      <c r="BK84" s="11">
        <f>+'Indice PondENGHO'!BK82/'Indice PondENGHO'!BK81-1</f>
        <v>9.2363063707137982E-2</v>
      </c>
      <c r="BL84" s="66">
        <f>+'Indice PondENGHO'!BL82/'Indice PondENGHO'!BL81-1</f>
        <v>0.13051800137981262</v>
      </c>
      <c r="BM84" s="66">
        <f>+'Indice PondENGHO'!BM82/'Indice PondENGHO'!BM81-1</f>
        <v>0.12599511781629347</v>
      </c>
      <c r="BN84" s="66">
        <f>+'Indice PondENGHO'!BN82/'Indice PondENGHO'!BN81-1</f>
        <v>0.12479389858211865</v>
      </c>
      <c r="BO84" s="66">
        <f>+'Indice PondENGHO'!BO82/'Indice PondENGHO'!BO81-1</f>
        <v>0.12315197892183671</v>
      </c>
      <c r="BP84" s="66">
        <f>+'Indice PondENGHO'!BP82/'Indice PondENGHO'!BP81-1</f>
        <v>0.12188583902114569</v>
      </c>
      <c r="BQ84" s="10">
        <f>+'Indice PondENGHO'!BQ82/'Indice PondENGHO'!BQ81-1</f>
        <v>0.15685002558274452</v>
      </c>
      <c r="BR84" s="3">
        <f>+'Indice PondENGHO'!BR82/'Indice PondENGHO'!BR81-1</f>
        <v>8.4956461716948706E-2</v>
      </c>
      <c r="BS84" s="3">
        <f>+'Indice PondENGHO'!BS82/'Indice PondENGHO'!BS81-1</f>
        <v>9.2451182917452801E-2</v>
      </c>
      <c r="BT84" s="3">
        <f>+'Indice PondENGHO'!BT82/'Indice PondENGHO'!BT81-1</f>
        <v>9.066287602542733E-2</v>
      </c>
      <c r="BU84" s="3">
        <f>+'Indice PondENGHO'!BU82/'Indice PondENGHO'!BU81-1</f>
        <v>0.14057059431708607</v>
      </c>
      <c r="BV84" s="3">
        <f>+'Indice PondENGHO'!BV82/'Indice PondENGHO'!BV81-1</f>
        <v>0.15225810883443125</v>
      </c>
      <c r="BW84" s="3">
        <f>+'Indice PondENGHO'!BW82/'Indice PondENGHO'!BW81-1</f>
        <v>0.10565273832002364</v>
      </c>
      <c r="BX84" s="3">
        <f>+'Indice PondENGHO'!BX82/'Indice PondENGHO'!BX81-1</f>
        <v>4.5021032961766627E-2</v>
      </c>
      <c r="BY84" s="3">
        <f>+'Indice PondENGHO'!BY82/'Indice PondENGHO'!BY81-1</f>
        <v>0.11714192431563308</v>
      </c>
      <c r="BZ84" s="3">
        <f>+'Indice PondENGHO'!BZ82/'Indice PondENGHO'!BZ81-1</f>
        <v>9.0241591512457919E-2</v>
      </c>
      <c r="CA84" s="3">
        <f>+'Indice PondENGHO'!CA82/'Indice PondENGHO'!CA81-1</f>
        <v>0.12502739553045727</v>
      </c>
      <c r="CB84" s="11">
        <f>+'Indice PondENGHO'!CB82/'Indice PondENGHO'!CB81-1</f>
        <v>9.3299470197086398E-2</v>
      </c>
      <c r="CC84" s="55">
        <f>+'Indice PondENGHO'!CC82/'Indice PondENGHO'!CC81-1</f>
        <v>0.12439231668092687</v>
      </c>
      <c r="CD84" s="56">
        <f>+'Indice PondENGHO'!CD82/'Indice PondENGHO'!CD81-1</f>
        <v>0.12439231668092687</v>
      </c>
      <c r="CF84" s="3">
        <f t="shared" ref="CF84" si="2">+BL84-BP84</f>
        <v>8.6321623586669283E-3</v>
      </c>
    </row>
    <row r="85" spans="1:84" x14ac:dyDescent="0.25">
      <c r="A85" s="2">
        <f>+'Indice PondENGHO'!A83</f>
        <v>45170</v>
      </c>
      <c r="B85" s="1" t="str">
        <f>+'Indice PondENGHO'!B83</f>
        <v>Septiembre</v>
      </c>
      <c r="C85" s="1">
        <f>+'Indice PondENGHO'!C83</f>
        <v>2023</v>
      </c>
      <c r="D85" s="10">
        <f>+'Indice PondENGHO'!D83/'Indice PondENGHO'!D82-1</f>
        <v>0.14476472540113172</v>
      </c>
      <c r="E85" s="3">
        <f>+'Indice PondENGHO'!E83/'Indice PondENGHO'!E82-1</f>
        <v>0.11591689227801671</v>
      </c>
      <c r="F85" s="3">
        <f>+'Indice PondENGHO'!F83/'Indice PondENGHO'!F82-1</f>
        <v>0.15165493188415424</v>
      </c>
      <c r="G85" s="3">
        <f>+'Indice PondENGHO'!G83/'Indice PondENGHO'!G82-1</f>
        <v>8.9623883535803195E-2</v>
      </c>
      <c r="H85" s="3">
        <f>+'Indice PondENGHO'!H83/'Indice PondENGHO'!H82-1</f>
        <v>0.12856358202626539</v>
      </c>
      <c r="I85" s="3">
        <f>+'Indice PondENGHO'!I83/'Indice PondENGHO'!I82-1</f>
        <v>9.9514508213405239E-2</v>
      </c>
      <c r="J85" s="3">
        <f>+'Indice PondENGHO'!J83/'Indice PondENGHO'!J82-1</f>
        <v>0.11187009419797422</v>
      </c>
      <c r="K85" s="3">
        <f>+'Indice PondENGHO'!K83/'Indice PondENGHO'!K82-1</f>
        <v>9.6554915686243303E-2</v>
      </c>
      <c r="L85" s="3">
        <f>+'Indice PondENGHO'!L83/'Indice PondENGHO'!L82-1</f>
        <v>0.15094680520821346</v>
      </c>
      <c r="M85" s="3">
        <f>+'Indice PondENGHO'!M83/'Indice PondENGHO'!M82-1</f>
        <v>8.1007948777535699E-2</v>
      </c>
      <c r="N85" s="3">
        <f>+'Indice PondENGHO'!N83/'Indice PondENGHO'!N82-1</f>
        <v>0.1290173187046475</v>
      </c>
      <c r="O85" s="11">
        <f>+'Indice PondENGHO'!O83/'Indice PondENGHO'!O82-1</f>
        <v>0.11623906826081631</v>
      </c>
      <c r="P85" s="3">
        <f>+'Indice PondENGHO'!P83/'Indice PondENGHO'!P82-1</f>
        <v>0.14439997953835793</v>
      </c>
      <c r="Q85" s="3">
        <f>+'Indice PondENGHO'!Q83/'Indice PondENGHO'!Q82-1</f>
        <v>0.11567321166204669</v>
      </c>
      <c r="R85" s="3">
        <f>+'Indice PondENGHO'!R83/'Indice PondENGHO'!R82-1</f>
        <v>0.15380475652875636</v>
      </c>
      <c r="S85" s="3">
        <f>+'Indice PondENGHO'!S83/'Indice PondENGHO'!S82-1</f>
        <v>8.7092197215561162E-2</v>
      </c>
      <c r="T85" s="3">
        <f>+'Indice PondENGHO'!T83/'Indice PondENGHO'!T82-1</f>
        <v>0.12776020685026079</v>
      </c>
      <c r="U85" s="3">
        <f>+'Indice PondENGHO'!U83/'Indice PondENGHO'!U82-1</f>
        <v>9.9026397875008776E-2</v>
      </c>
      <c r="V85" s="3">
        <f>+'Indice PondENGHO'!V83/'Indice PondENGHO'!V82-1</f>
        <v>0.11054625110500815</v>
      </c>
      <c r="W85" s="3">
        <f>+'Indice PondENGHO'!W83/'Indice PondENGHO'!W82-1</f>
        <v>9.6204957985531303E-2</v>
      </c>
      <c r="X85" s="3">
        <f>+'Indice PondENGHO'!X83/'Indice PondENGHO'!X82-1</f>
        <v>0.15159965255202468</v>
      </c>
      <c r="Y85" s="3">
        <f>+'Indice PondENGHO'!Y83/'Indice PondENGHO'!Y82-1</f>
        <v>8.5912312698273485E-2</v>
      </c>
      <c r="Z85" s="3">
        <f>+'Indice PondENGHO'!Z83/'Indice PondENGHO'!Z82-1</f>
        <v>0.12964362107617489</v>
      </c>
      <c r="AA85" s="3">
        <f>+'Indice PondENGHO'!AA83/'Indice PondENGHO'!AA82-1</f>
        <v>0.11648864643911883</v>
      </c>
      <c r="AB85" s="10">
        <f>+'Indice PondENGHO'!AB83/'Indice PondENGHO'!AB82-1</f>
        <v>0.14433566602530035</v>
      </c>
      <c r="AC85" s="3">
        <f>+'Indice PondENGHO'!AC83/'Indice PondENGHO'!AC82-1</f>
        <v>0.1158739318540194</v>
      </c>
      <c r="AD85" s="3">
        <f>+'Indice PondENGHO'!AD83/'Indice PondENGHO'!AD82-1</f>
        <v>0.15407316905855706</v>
      </c>
      <c r="AE85" s="3">
        <f>+'Indice PondENGHO'!AE83/'Indice PondENGHO'!AE82-1</f>
        <v>8.5723915900120629E-2</v>
      </c>
      <c r="AF85" s="3">
        <f>+'Indice PondENGHO'!AF83/'Indice PondENGHO'!AF82-1</f>
        <v>0.12755955180535916</v>
      </c>
      <c r="AG85" s="3">
        <f>+'Indice PondENGHO'!AG83/'Indice PondENGHO'!AG82-1</f>
        <v>9.9356143356221116E-2</v>
      </c>
      <c r="AH85" s="3">
        <f>+'Indice PondENGHO'!AH83/'Indice PondENGHO'!AH82-1</f>
        <v>0.11003696608543656</v>
      </c>
      <c r="AI85" s="3">
        <f>+'Indice PondENGHO'!AI83/'Indice PondENGHO'!AI82-1</f>
        <v>9.6034190566956168E-2</v>
      </c>
      <c r="AJ85" s="3">
        <f>+'Indice PondENGHO'!AJ83/'Indice PondENGHO'!AJ82-1</f>
        <v>0.15195929517972062</v>
      </c>
      <c r="AK85" s="3">
        <f>+'Indice PondENGHO'!AK83/'Indice PondENGHO'!AK82-1</f>
        <v>8.6921434197361203E-2</v>
      </c>
      <c r="AL85" s="3">
        <f>+'Indice PondENGHO'!AL83/'Indice PondENGHO'!AL82-1</f>
        <v>0.13170302946355283</v>
      </c>
      <c r="AM85" s="11">
        <f>+'Indice PondENGHO'!AM83/'Indice PondENGHO'!AM82-1</f>
        <v>0.11637152202303902</v>
      </c>
      <c r="AN85" s="3">
        <f>+'Indice PondENGHO'!AN83/'Indice PondENGHO'!AN82-1</f>
        <v>0.14438150804858729</v>
      </c>
      <c r="AO85" s="3">
        <f>+'Indice PondENGHO'!AO83/'Indice PondENGHO'!AO82-1</f>
        <v>0.11565620064614746</v>
      </c>
      <c r="AP85" s="3">
        <f>+'Indice PondENGHO'!AP83/'Indice PondENGHO'!AP82-1</f>
        <v>0.1556023290460522</v>
      </c>
      <c r="AQ85" s="3">
        <f>+'Indice PondENGHO'!AQ83/'Indice PondENGHO'!AQ82-1</f>
        <v>8.5576756860878511E-2</v>
      </c>
      <c r="AR85" s="3">
        <f>+'Indice PondENGHO'!AR83/'Indice PondENGHO'!AR82-1</f>
        <v>0.12746379021990384</v>
      </c>
      <c r="AS85" s="3">
        <f>+'Indice PondENGHO'!AS83/'Indice PondENGHO'!AS82-1</f>
        <v>9.5213442388649039E-2</v>
      </c>
      <c r="AT85" s="3">
        <f>+'Indice PondENGHO'!AT83/'Indice PondENGHO'!AT82-1</f>
        <v>0.10823576698538129</v>
      </c>
      <c r="AU85" s="3">
        <f>+'Indice PondENGHO'!AU83/'Indice PondENGHO'!AU82-1</f>
        <v>9.5648565384665263E-2</v>
      </c>
      <c r="AV85" s="3">
        <f>+'Indice PondENGHO'!AV83/'Indice PondENGHO'!AV82-1</f>
        <v>0.15167283020737354</v>
      </c>
      <c r="AW85" s="3">
        <f>+'Indice PondENGHO'!AW83/'Indice PondENGHO'!AW82-1</f>
        <v>8.5794640225433483E-2</v>
      </c>
      <c r="AX85" s="3">
        <f>+'Indice PondENGHO'!AX83/'Indice PondENGHO'!AX82-1</f>
        <v>0.1328860419031046</v>
      </c>
      <c r="AY85" s="3">
        <f>+'Indice PondENGHO'!AY83/'Indice PondENGHO'!AY82-1</f>
        <v>0.11676201212326176</v>
      </c>
      <c r="AZ85" s="10">
        <f>+'Indice PondENGHO'!AZ83/'Indice PondENGHO'!AZ82-1</f>
        <v>0.14325508265901754</v>
      </c>
      <c r="BA85" s="3">
        <f>+'Indice PondENGHO'!BA83/'Indice PondENGHO'!BA82-1</f>
        <v>0.115301727422644</v>
      </c>
      <c r="BB85" s="3">
        <f>+'Indice PondENGHO'!BB83/'Indice PondENGHO'!BB82-1</f>
        <v>0.15703752641235824</v>
      </c>
      <c r="BC85" s="3">
        <f>+'Indice PondENGHO'!BC83/'Indice PondENGHO'!BC82-1</f>
        <v>8.3843867850493803E-2</v>
      </c>
      <c r="BD85" s="3">
        <f>+'Indice PondENGHO'!BD83/'Indice PondENGHO'!BD82-1</f>
        <v>0.12581880637398579</v>
      </c>
      <c r="BE85" s="3">
        <f>+'Indice PondENGHO'!BE83/'Indice PondENGHO'!BE82-1</f>
        <v>9.1802878420876866E-2</v>
      </c>
      <c r="BF85" s="3">
        <f>+'Indice PondENGHO'!BF83/'Indice PondENGHO'!BF82-1</f>
        <v>0.10675802715115235</v>
      </c>
      <c r="BG85" s="3">
        <f>+'Indice PondENGHO'!BG83/'Indice PondENGHO'!BG82-1</f>
        <v>9.4819452396170512E-2</v>
      </c>
      <c r="BH85" s="3">
        <f>+'Indice PondENGHO'!BH83/'Indice PondENGHO'!BH82-1</f>
        <v>0.15176236224800044</v>
      </c>
      <c r="BI85" s="3">
        <f>+'Indice PondENGHO'!BI83/'Indice PondENGHO'!BI82-1</f>
        <v>9.0554645462944228E-2</v>
      </c>
      <c r="BJ85" s="3">
        <f>+'Indice PondENGHO'!BJ83/'Indice PondENGHO'!BJ82-1</f>
        <v>0.13478417461989833</v>
      </c>
      <c r="BK85" s="11">
        <f>+'Indice PondENGHO'!BK83/'Indice PondENGHO'!BK82-1</f>
        <v>0.11826939719900387</v>
      </c>
      <c r="BL85" s="66">
        <f>+'Indice PondENGHO'!BL83/'Indice PondENGHO'!BL82-1</f>
        <v>0.13247857195113033</v>
      </c>
      <c r="BM85" s="66">
        <f>+'Indice PondENGHO'!BM83/'Indice PondENGHO'!BM82-1</f>
        <v>0.12985278325771588</v>
      </c>
      <c r="BN85" s="66">
        <f>+'Indice PondENGHO'!BN83/'Indice PondENGHO'!BN82-1</f>
        <v>0.12891574331296174</v>
      </c>
      <c r="BO85" s="66">
        <f>+'Indice PondENGHO'!BO83/'Indice PondENGHO'!BO82-1</f>
        <v>0.12713376024682055</v>
      </c>
      <c r="BP85" s="66">
        <f>+'Indice PondENGHO'!BP83/'Indice PondENGHO'!BP82-1</f>
        <v>0.12473718469624107</v>
      </c>
      <c r="BQ85" s="10">
        <f>+'Indice PondENGHO'!BQ83/'Indice PondENGHO'!BQ82-1</f>
        <v>0.14419250668575834</v>
      </c>
      <c r="BR85" s="3">
        <f>+'Indice PondENGHO'!BR83/'Indice PondENGHO'!BR82-1</f>
        <v>0.11562456893645723</v>
      </c>
      <c r="BS85" s="3">
        <f>+'Indice PondENGHO'!BS83/'Indice PondENGHO'!BS82-1</f>
        <v>0.15489705832473266</v>
      </c>
      <c r="BT85" s="3">
        <f>+'Indice PondENGHO'!BT83/'Indice PondENGHO'!BT82-1</f>
        <v>8.5760074371035833E-2</v>
      </c>
      <c r="BU85" s="3">
        <f>+'Indice PondENGHO'!BU83/'Indice PondENGHO'!BU82-1</f>
        <v>0.12692929313798507</v>
      </c>
      <c r="BV85" s="3">
        <f>+'Indice PondENGHO'!BV83/'Indice PondENGHO'!BV82-1</f>
        <v>9.533119488043118E-2</v>
      </c>
      <c r="BW85" s="3">
        <f>+'Indice PondENGHO'!BW83/'Indice PondENGHO'!BW82-1</f>
        <v>0.10864949025243176</v>
      </c>
      <c r="BX85" s="3">
        <f>+'Indice PondENGHO'!BX83/'Indice PondENGHO'!BX82-1</f>
        <v>9.5684395314973525E-2</v>
      </c>
      <c r="BY85" s="3">
        <f>+'Indice PondENGHO'!BY83/'Indice PondENGHO'!BY82-1</f>
        <v>0.15166644143585328</v>
      </c>
      <c r="BZ85" s="3">
        <f>+'Indice PondENGHO'!BZ83/'Indice PondENGHO'!BZ82-1</f>
        <v>8.7635117938864582E-2</v>
      </c>
      <c r="CA85" s="3">
        <f>+'Indice PondENGHO'!CA83/'Indice PondENGHO'!CA82-1</f>
        <v>0.13274723760983154</v>
      </c>
      <c r="CB85" s="11">
        <f>+'Indice PondENGHO'!CB83/'Indice PondENGHO'!CB82-1</f>
        <v>0.11716570124833492</v>
      </c>
      <c r="CC85" s="55">
        <f>+'Indice PondENGHO'!CC83/'Indice PondENGHO'!CC82-1</f>
        <v>0.1277728100437836</v>
      </c>
      <c r="CD85" s="56">
        <f>+'Indice PondENGHO'!CD83/'Indice PondENGHO'!CD82-1</f>
        <v>0.1277728100437836</v>
      </c>
      <c r="CF85" s="3">
        <f t="shared" ref="CF85" si="3">+BL85-BP85</f>
        <v>7.7413872548892648E-3</v>
      </c>
    </row>
    <row r="86" spans="1:84" x14ac:dyDescent="0.25">
      <c r="A86" s="2">
        <f>+'Indice PondENGHO'!A84</f>
        <v>45200</v>
      </c>
      <c r="B86" s="1" t="str">
        <f>+'Indice PondENGHO'!B84</f>
        <v>Octubre</v>
      </c>
      <c r="C86" s="1">
        <f>+'Indice PondENGHO'!C84</f>
        <v>2023</v>
      </c>
      <c r="D86" s="10">
        <f>+'Indice PondENGHO'!D84/'Indice PondENGHO'!D83-1</f>
        <v>7.3381253163754101E-2</v>
      </c>
      <c r="E86" s="3">
        <f>+'Indice PondENGHO'!E84/'Indice PondENGHO'!E83-1</f>
        <v>9.7055623154069126E-2</v>
      </c>
      <c r="F86" s="3">
        <f>+'Indice PondENGHO'!F84/'Indice PondENGHO'!F83-1</f>
        <v>0.10810523534462857</v>
      </c>
      <c r="G86" s="3">
        <f>+'Indice PondENGHO'!G84/'Indice PondENGHO'!G83-1</f>
        <v>7.2303598029133997E-2</v>
      </c>
      <c r="H86" s="3">
        <f>+'Indice PondENGHO'!H84/'Indice PondENGHO'!H83-1</f>
        <v>0.10486616136610905</v>
      </c>
      <c r="I86" s="3">
        <f>+'Indice PondENGHO'!I84/'Indice PondENGHO'!I83-1</f>
        <v>4.9052847855723503E-2</v>
      </c>
      <c r="J86" s="3">
        <f>+'Indice PondENGHO'!J84/'Indice PondENGHO'!J83-1</f>
        <v>7.0617448192987098E-2</v>
      </c>
      <c r="K86" s="3">
        <f>+'Indice PondENGHO'!K84/'Indice PondENGHO'!K83-1</f>
        <v>0.12449693928908889</v>
      </c>
      <c r="L86" s="3">
        <f>+'Indice PondENGHO'!L84/'Indice PondENGHO'!L83-1</f>
        <v>9.5241836801263968E-2</v>
      </c>
      <c r="M86" s="3">
        <f>+'Indice PondENGHO'!M84/'Indice PondENGHO'!M83-1</f>
        <v>6.3419697247312445E-2</v>
      </c>
      <c r="N86" s="3">
        <f>+'Indice PondENGHO'!N84/'Indice PondENGHO'!N83-1</f>
        <v>8.8707168232921019E-2</v>
      </c>
      <c r="O86" s="11">
        <f>+'Indice PondENGHO'!O84/'Indice PondENGHO'!O83-1</f>
        <v>7.8125014967854289E-2</v>
      </c>
      <c r="P86" s="3">
        <f>+'Indice PondENGHO'!P84/'Indice PondENGHO'!P83-1</f>
        <v>7.5140796377913155E-2</v>
      </c>
      <c r="Q86" s="3">
        <f>+'Indice PondENGHO'!Q84/'Indice PondENGHO'!Q83-1</f>
        <v>9.8303726802757341E-2</v>
      </c>
      <c r="R86" s="3">
        <f>+'Indice PondENGHO'!R84/'Indice PondENGHO'!R83-1</f>
        <v>0.10930148764800429</v>
      </c>
      <c r="S86" s="3">
        <f>+'Indice PondENGHO'!S84/'Indice PondENGHO'!S83-1</f>
        <v>7.5429125902818805E-2</v>
      </c>
      <c r="T86" s="3">
        <f>+'Indice PondENGHO'!T84/'Indice PondENGHO'!T83-1</f>
        <v>0.10618699127288633</v>
      </c>
      <c r="U86" s="3">
        <f>+'Indice PondENGHO'!U84/'Indice PondENGHO'!U83-1</f>
        <v>4.9814293015548294E-2</v>
      </c>
      <c r="V86" s="3">
        <f>+'Indice PondENGHO'!V84/'Indice PondENGHO'!V83-1</f>
        <v>7.0179896856203516E-2</v>
      </c>
      <c r="W86" s="3">
        <f>+'Indice PondENGHO'!W84/'Indice PondENGHO'!W83-1</f>
        <v>0.12537906861389625</v>
      </c>
      <c r="X86" s="3">
        <f>+'Indice PondENGHO'!X84/'Indice PondENGHO'!X83-1</f>
        <v>9.2960928443460933E-2</v>
      </c>
      <c r="Y86" s="3">
        <f>+'Indice PondENGHO'!Y84/'Indice PondENGHO'!Y83-1</f>
        <v>6.462310422268347E-2</v>
      </c>
      <c r="Z86" s="3">
        <f>+'Indice PondENGHO'!Z84/'Indice PondENGHO'!Z83-1</f>
        <v>8.8207336344767073E-2</v>
      </c>
      <c r="AA86" s="3">
        <f>+'Indice PondENGHO'!AA84/'Indice PondENGHO'!AA83-1</f>
        <v>7.7214373755813748E-2</v>
      </c>
      <c r="AB86" s="10">
        <f>+'Indice PondENGHO'!AB84/'Indice PondENGHO'!AB83-1</f>
        <v>7.6172788512638201E-2</v>
      </c>
      <c r="AC86" s="3">
        <f>+'Indice PondENGHO'!AC84/'Indice PondENGHO'!AC83-1</f>
        <v>9.8002598850588596E-2</v>
      </c>
      <c r="AD86" s="3">
        <f>+'Indice PondENGHO'!AD84/'Indice PondENGHO'!AD83-1</f>
        <v>0.11030312667804698</v>
      </c>
      <c r="AE86" s="3">
        <f>+'Indice PondENGHO'!AE84/'Indice PondENGHO'!AE83-1</f>
        <v>7.7375676105852609E-2</v>
      </c>
      <c r="AF86" s="3">
        <f>+'Indice PondENGHO'!AF84/'Indice PondENGHO'!AF83-1</f>
        <v>0.10642581950464303</v>
      </c>
      <c r="AG86" s="3">
        <f>+'Indice PondENGHO'!AG84/'Indice PondENGHO'!AG83-1</f>
        <v>5.095945581130934E-2</v>
      </c>
      <c r="AH86" s="3">
        <f>+'Indice PondENGHO'!AH84/'Indice PondENGHO'!AH83-1</f>
        <v>7.1606748402851084E-2</v>
      </c>
      <c r="AI86" s="3">
        <f>+'Indice PondENGHO'!AI84/'Indice PondENGHO'!AI83-1</f>
        <v>0.12604321263360352</v>
      </c>
      <c r="AJ86" s="3">
        <f>+'Indice PondENGHO'!AJ84/'Indice PondENGHO'!AJ83-1</f>
        <v>9.1777703376914932E-2</v>
      </c>
      <c r="AK86" s="3">
        <f>+'Indice PondENGHO'!AK84/'Indice PondENGHO'!AK83-1</f>
        <v>6.5258140423563482E-2</v>
      </c>
      <c r="AL86" s="3">
        <f>+'Indice PondENGHO'!AL84/'Indice PondENGHO'!AL83-1</f>
        <v>8.7883672278924463E-2</v>
      </c>
      <c r="AM86" s="11">
        <f>+'Indice PondENGHO'!AM84/'Indice PondENGHO'!AM83-1</f>
        <v>7.705629288991056E-2</v>
      </c>
      <c r="AN86" s="3">
        <f>+'Indice PondENGHO'!AN84/'Indice PondENGHO'!AN83-1</f>
        <v>7.6945380623560489E-2</v>
      </c>
      <c r="AO86" s="3">
        <f>+'Indice PondENGHO'!AO84/'Indice PondENGHO'!AO83-1</f>
        <v>9.8280781365769343E-2</v>
      </c>
      <c r="AP86" s="3">
        <f>+'Indice PondENGHO'!AP84/'Indice PondENGHO'!AP83-1</f>
        <v>0.11019124493781418</v>
      </c>
      <c r="AQ86" s="3">
        <f>+'Indice PondENGHO'!AQ84/'Indice PondENGHO'!AQ83-1</f>
        <v>7.8223969966742191E-2</v>
      </c>
      <c r="AR86" s="3">
        <f>+'Indice PondENGHO'!AR84/'Indice PondENGHO'!AR83-1</f>
        <v>0.10655097905396604</v>
      </c>
      <c r="AS86" s="3">
        <f>+'Indice PondENGHO'!AS84/'Indice PondENGHO'!AS83-1</f>
        <v>5.1505493764189447E-2</v>
      </c>
      <c r="AT86" s="3">
        <f>+'Indice PondENGHO'!AT84/'Indice PondENGHO'!AT83-1</f>
        <v>7.0786343749775771E-2</v>
      </c>
      <c r="AU86" s="3">
        <f>+'Indice PondENGHO'!AU84/'Indice PondENGHO'!AU83-1</f>
        <v>0.12589865667263056</v>
      </c>
      <c r="AV86" s="3">
        <f>+'Indice PondENGHO'!AV84/'Indice PondENGHO'!AV83-1</f>
        <v>9.1689176558812369E-2</v>
      </c>
      <c r="AW86" s="3">
        <f>+'Indice PondENGHO'!AW84/'Indice PondENGHO'!AW83-1</f>
        <v>6.5087769285320674E-2</v>
      </c>
      <c r="AX86" s="3">
        <f>+'Indice PondENGHO'!AX84/'Indice PondENGHO'!AX83-1</f>
        <v>8.7592761649382345E-2</v>
      </c>
      <c r="AY86" s="3">
        <f>+'Indice PondENGHO'!AY84/'Indice PondENGHO'!AY83-1</f>
        <v>7.5866905352235836E-2</v>
      </c>
      <c r="AZ86" s="10">
        <f>+'Indice PondENGHO'!AZ84/'Indice PondENGHO'!AZ83-1</f>
        <v>7.8667432754754296E-2</v>
      </c>
      <c r="BA86" s="3">
        <f>+'Indice PondENGHO'!BA84/'Indice PondENGHO'!BA83-1</f>
        <v>9.902155583554495E-2</v>
      </c>
      <c r="BB86" s="3">
        <f>+'Indice PondENGHO'!BB84/'Indice PondENGHO'!BB83-1</f>
        <v>0.11057855810542994</v>
      </c>
      <c r="BC86" s="3">
        <f>+'Indice PondENGHO'!BC84/'Indice PondENGHO'!BC83-1</f>
        <v>8.0450219853801519E-2</v>
      </c>
      <c r="BD86" s="3">
        <f>+'Indice PondENGHO'!BD84/'Indice PondENGHO'!BD83-1</f>
        <v>0.10791948860738731</v>
      </c>
      <c r="BE86" s="3">
        <f>+'Indice PondENGHO'!BE84/'Indice PondENGHO'!BE83-1</f>
        <v>5.2394897687855657E-2</v>
      </c>
      <c r="BF86" s="3">
        <f>+'Indice PondENGHO'!BF84/'Indice PondENGHO'!BF83-1</f>
        <v>7.1068009664907672E-2</v>
      </c>
      <c r="BG86" s="3">
        <f>+'Indice PondENGHO'!BG84/'Indice PondENGHO'!BG83-1</f>
        <v>0.12673041180692035</v>
      </c>
      <c r="BH86" s="3">
        <f>+'Indice PondENGHO'!BH84/'Indice PondENGHO'!BH83-1</f>
        <v>9.1282404363517422E-2</v>
      </c>
      <c r="BI86" s="3">
        <f>+'Indice PondENGHO'!BI84/'Indice PondENGHO'!BI83-1</f>
        <v>6.567693678042974E-2</v>
      </c>
      <c r="BJ86" s="3">
        <f>+'Indice PondENGHO'!BJ84/'Indice PondENGHO'!BJ83-1</f>
        <v>8.7557847016451085E-2</v>
      </c>
      <c r="BK86" s="11">
        <f>+'Indice PondENGHO'!BK84/'Indice PondENGHO'!BK83-1</f>
        <v>7.3602292376681477E-2</v>
      </c>
      <c r="BL86" s="66">
        <f>+'Indice PondENGHO'!BL84/'Indice PondENGHO'!BL83-1</f>
        <v>8.1310040635020231E-2</v>
      </c>
      <c r="BM86" s="66">
        <f>+'Indice PondENGHO'!BM84/'Indice PondENGHO'!BM83-1</f>
        <v>8.2531664141957339E-2</v>
      </c>
      <c r="BN86" s="66">
        <f>+'Indice PondENGHO'!BN84/'Indice PondENGHO'!BN83-1</f>
        <v>8.2852463205679738E-2</v>
      </c>
      <c r="BO86" s="66">
        <f>+'Indice PondENGHO'!BO84/'Indice PondENGHO'!BO83-1</f>
        <v>8.2907970696898703E-2</v>
      </c>
      <c r="BP86" s="66">
        <f>+'Indice PondENGHO'!BP84/'Indice PondENGHO'!BP83-1</f>
        <v>8.3794170557853542E-2</v>
      </c>
      <c r="BQ86" s="10">
        <f>+'Indice PondENGHO'!BQ84/'Indice PondENGHO'!BQ83-1</f>
        <v>7.6191342769344583E-2</v>
      </c>
      <c r="BR86" s="3">
        <f>+'Indice PondENGHO'!BR84/'Indice PondENGHO'!BR83-1</f>
        <v>9.8295930049077107E-2</v>
      </c>
      <c r="BS86" s="3">
        <f>+'Indice PondENGHO'!BS84/'Indice PondENGHO'!BS83-1</f>
        <v>0.10989300718224793</v>
      </c>
      <c r="BT86" s="3">
        <f>+'Indice PondENGHO'!BT84/'Indice PondENGHO'!BT83-1</f>
        <v>7.7646440688480256E-2</v>
      </c>
      <c r="BU86" s="3">
        <f>+'Indice PondENGHO'!BU84/'Indice PondENGHO'!BU83-1</f>
        <v>0.10690481974247312</v>
      </c>
      <c r="BV86" s="3">
        <f>+'Indice PondENGHO'!BV84/'Indice PondENGHO'!BV83-1</f>
        <v>5.1376857735831338E-2</v>
      </c>
      <c r="BW86" s="3">
        <f>+'Indice PondENGHO'!BW84/'Indice PondENGHO'!BW83-1</f>
        <v>7.0918733888115648E-2</v>
      </c>
      <c r="BX86" s="3">
        <f>+'Indice PondENGHO'!BX84/'Indice PondENGHO'!BX83-1</f>
        <v>0.12591570274284702</v>
      </c>
      <c r="BY86" s="3">
        <f>+'Indice PondENGHO'!BY84/'Indice PondENGHO'!BY83-1</f>
        <v>9.2101526262174938E-2</v>
      </c>
      <c r="BZ86" s="3">
        <f>+'Indice PondENGHO'!BZ84/'Indice PondENGHO'!BZ83-1</f>
        <v>6.5195520018660913E-2</v>
      </c>
      <c r="CA86" s="3">
        <f>+'Indice PondENGHO'!CA84/'Indice PondENGHO'!CA83-1</f>
        <v>8.7791156908201717E-2</v>
      </c>
      <c r="CB86" s="11">
        <f>+'Indice PondENGHO'!CB84/'Indice PondENGHO'!CB83-1</f>
        <v>7.5636061378709485E-2</v>
      </c>
      <c r="CC86" s="55">
        <f>+'Indice PondENGHO'!CC84/'Indice PondENGHO'!CC83-1</f>
        <v>8.2922165598625197E-2</v>
      </c>
      <c r="CD86" s="56">
        <f>+'Indice PondENGHO'!CD84/'Indice PondENGHO'!CD83-1</f>
        <v>8.2922165598625197E-2</v>
      </c>
      <c r="CF86" s="3">
        <f t="shared" ref="CF86" si="4">+BL86-BP86</f>
        <v>-2.4841299228333114E-3</v>
      </c>
    </row>
    <row r="87" spans="1:84" x14ac:dyDescent="0.25">
      <c r="A87" s="2">
        <f>+'Indice PondENGHO'!A85</f>
        <v>45231</v>
      </c>
      <c r="B87" s="1" t="str">
        <f>+'Indice PondENGHO'!B85</f>
        <v>Noviembre</v>
      </c>
      <c r="C87" s="1">
        <f>+'Indice PondENGHO'!C85</f>
        <v>2023</v>
      </c>
      <c r="D87" s="10">
        <f>+'Indice PondENGHO'!D85/'Indice PondENGHO'!D84-1</f>
        <v>0.15187795807169291</v>
      </c>
      <c r="E87" s="3">
        <f>+'Indice PondENGHO'!E85/'Indice PondENGHO'!E84-1</f>
        <v>0.11757459485130872</v>
      </c>
      <c r="F87" s="3">
        <f>+'Indice PondENGHO'!F85/'Indice PondENGHO'!F84-1</f>
        <v>0.10347228141337772</v>
      </c>
      <c r="G87" s="3">
        <f>+'Indice PondENGHO'!G85/'Indice PondENGHO'!G84-1</f>
        <v>7.3952326466852236E-2</v>
      </c>
      <c r="H87" s="3">
        <f>+'Indice PondENGHO'!H85/'Indice PondENGHO'!H84-1</f>
        <v>0.12531880390042938</v>
      </c>
      <c r="I87" s="3">
        <f>+'Indice PondENGHO'!I85/'Indice PondENGHO'!I84-1</f>
        <v>0.15641184008098552</v>
      </c>
      <c r="J87" s="3">
        <f>+'Indice PondENGHO'!J85/'Indice PondENGHO'!J84-1</f>
        <v>0.1042915259376036</v>
      </c>
      <c r="K87" s="3">
        <f>+'Indice PondENGHO'!K85/'Indice PondENGHO'!K84-1</f>
        <v>0.15129622438603318</v>
      </c>
      <c r="L87" s="3">
        <f>+'Indice PondENGHO'!L85/'Indice PondENGHO'!L84-1</f>
        <v>0.12929549249419825</v>
      </c>
      <c r="M87" s="3">
        <f>+'Indice PondENGHO'!M85/'Indice PondENGHO'!M84-1</f>
        <v>8.1206230914746991E-2</v>
      </c>
      <c r="N87" s="3">
        <f>+'Indice PondENGHO'!N85/'Indice PondENGHO'!N84-1</f>
        <v>0.11684404298350315</v>
      </c>
      <c r="O87" s="11">
        <f>+'Indice PondENGHO'!O85/'Indice PondENGHO'!O84-1</f>
        <v>0.11568958958485798</v>
      </c>
      <c r="P87" s="3">
        <f>+'Indice PondENGHO'!P85/'Indice PondENGHO'!P84-1</f>
        <v>0.15391838016325354</v>
      </c>
      <c r="Q87" s="3">
        <f>+'Indice PondENGHO'!Q85/'Indice PondENGHO'!Q84-1</f>
        <v>0.11776368103673862</v>
      </c>
      <c r="R87" s="3">
        <f>+'Indice PondENGHO'!R85/'Indice PondENGHO'!R84-1</f>
        <v>0.10225976150415073</v>
      </c>
      <c r="S87" s="3">
        <f>+'Indice PondENGHO'!S85/'Indice PondENGHO'!S84-1</f>
        <v>7.3702894300692323E-2</v>
      </c>
      <c r="T87" s="3">
        <f>+'Indice PondENGHO'!T85/'Indice PondENGHO'!T84-1</f>
        <v>0.12474031065117974</v>
      </c>
      <c r="U87" s="3">
        <f>+'Indice PondENGHO'!U85/'Indice PondENGHO'!U84-1</f>
        <v>0.1572708631291253</v>
      </c>
      <c r="V87" s="3">
        <f>+'Indice PondENGHO'!V85/'Indice PondENGHO'!V84-1</f>
        <v>0.10381735172579054</v>
      </c>
      <c r="W87" s="3">
        <f>+'Indice PondENGHO'!W85/'Indice PondENGHO'!W84-1</f>
        <v>0.15130370613482436</v>
      </c>
      <c r="X87" s="3">
        <f>+'Indice PondENGHO'!X85/'Indice PondENGHO'!X84-1</f>
        <v>0.13076644628275158</v>
      </c>
      <c r="Y87" s="3">
        <f>+'Indice PondENGHO'!Y85/'Indice PondENGHO'!Y84-1</f>
        <v>8.9468994188296458E-2</v>
      </c>
      <c r="Z87" s="3">
        <f>+'Indice PondENGHO'!Z85/'Indice PondENGHO'!Z84-1</f>
        <v>0.11820173033697023</v>
      </c>
      <c r="AA87" s="3">
        <f>+'Indice PondENGHO'!AA85/'Indice PondENGHO'!AA84-1</f>
        <v>0.11538822357014422</v>
      </c>
      <c r="AB87" s="10">
        <f>+'Indice PondENGHO'!AB85/'Indice PondENGHO'!AB84-1</f>
        <v>0.15540560839704876</v>
      </c>
      <c r="AC87" s="3">
        <f>+'Indice PondENGHO'!AC85/'Indice PondENGHO'!AC84-1</f>
        <v>0.11791957802759545</v>
      </c>
      <c r="AD87" s="3">
        <f>+'Indice PondENGHO'!AD85/'Indice PondENGHO'!AD84-1</f>
        <v>0.10213709215138334</v>
      </c>
      <c r="AE87" s="3">
        <f>+'Indice PondENGHO'!AE85/'Indice PondENGHO'!AE84-1</f>
        <v>7.2886055697340524E-2</v>
      </c>
      <c r="AF87" s="3">
        <f>+'Indice PondENGHO'!AF85/'Indice PondENGHO'!AF84-1</f>
        <v>0.12470766734073346</v>
      </c>
      <c r="AG87" s="3">
        <f>+'Indice PondENGHO'!AG85/'Indice PondENGHO'!AG84-1</f>
        <v>0.15507744213059449</v>
      </c>
      <c r="AH87" s="3">
        <f>+'Indice PondENGHO'!AH85/'Indice PondENGHO'!AH84-1</f>
        <v>0.10441512182084334</v>
      </c>
      <c r="AI87" s="3">
        <f>+'Indice PondENGHO'!AI85/'Indice PondENGHO'!AI84-1</f>
        <v>0.15169703730140927</v>
      </c>
      <c r="AJ87" s="3">
        <f>+'Indice PondENGHO'!AJ85/'Indice PondENGHO'!AJ84-1</f>
        <v>0.13172316067626522</v>
      </c>
      <c r="AK87" s="3">
        <f>+'Indice PondENGHO'!AK85/'Indice PondENGHO'!AK84-1</f>
        <v>9.0992346619290121E-2</v>
      </c>
      <c r="AL87" s="3">
        <f>+'Indice PondENGHO'!AL85/'Indice PondENGHO'!AL84-1</f>
        <v>0.12007607143918109</v>
      </c>
      <c r="AM87" s="11">
        <f>+'Indice PondENGHO'!AM85/'Indice PondENGHO'!AM84-1</f>
        <v>0.11510060934779687</v>
      </c>
      <c r="AN87" s="3">
        <f>+'Indice PondENGHO'!AN85/'Indice PondENGHO'!AN84-1</f>
        <v>0.15625402289261903</v>
      </c>
      <c r="AO87" s="3">
        <f>+'Indice PondENGHO'!AO85/'Indice PondENGHO'!AO84-1</f>
        <v>0.11765212651428159</v>
      </c>
      <c r="AP87" s="3">
        <f>+'Indice PondENGHO'!AP85/'Indice PondENGHO'!AP84-1</f>
        <v>0.10096585524418811</v>
      </c>
      <c r="AQ87" s="3">
        <f>+'Indice PondENGHO'!AQ85/'Indice PondENGHO'!AQ84-1</f>
        <v>7.2031345802181068E-2</v>
      </c>
      <c r="AR87" s="3">
        <f>+'Indice PondENGHO'!AR85/'Indice PondENGHO'!AR84-1</f>
        <v>0.12487865859367764</v>
      </c>
      <c r="AS87" s="3">
        <f>+'Indice PondENGHO'!AS85/'Indice PondENGHO'!AS84-1</f>
        <v>0.15914355402369296</v>
      </c>
      <c r="AT87" s="3">
        <f>+'Indice PondENGHO'!AT85/'Indice PondENGHO'!AT84-1</f>
        <v>0.10382449636478319</v>
      </c>
      <c r="AU87" s="3">
        <f>+'Indice PondENGHO'!AU85/'Indice PondENGHO'!AU84-1</f>
        <v>0.15137469250465241</v>
      </c>
      <c r="AV87" s="3">
        <f>+'Indice PondENGHO'!AV85/'Indice PondENGHO'!AV84-1</f>
        <v>0.13209347698067408</v>
      </c>
      <c r="AW87" s="3">
        <f>+'Indice PondENGHO'!AW85/'Indice PondENGHO'!AW84-1</f>
        <v>8.9496053924196906E-2</v>
      </c>
      <c r="AX87" s="3">
        <f>+'Indice PondENGHO'!AX85/'Indice PondENGHO'!AX84-1</f>
        <v>0.1207042201173294</v>
      </c>
      <c r="AY87" s="3">
        <f>+'Indice PondENGHO'!AY85/'Indice PondENGHO'!AY84-1</f>
        <v>0.11525175939622545</v>
      </c>
      <c r="AZ87" s="10">
        <f>+'Indice PondENGHO'!AZ85/'Indice PondENGHO'!AZ84-1</f>
        <v>0.15791081908593929</v>
      </c>
      <c r="BA87" s="3">
        <f>+'Indice PondENGHO'!BA85/'Indice PondENGHO'!BA84-1</f>
        <v>0.11736837249392407</v>
      </c>
      <c r="BB87" s="3">
        <f>+'Indice PondENGHO'!BB85/'Indice PondENGHO'!BB84-1</f>
        <v>9.9895364232226003E-2</v>
      </c>
      <c r="BC87" s="3">
        <f>+'Indice PondENGHO'!BC85/'Indice PondENGHO'!BC84-1</f>
        <v>6.8855508041423041E-2</v>
      </c>
      <c r="BD87" s="3">
        <f>+'Indice PondENGHO'!BD85/'Indice PondENGHO'!BD84-1</f>
        <v>0.12472258605106989</v>
      </c>
      <c r="BE87" s="3">
        <f>+'Indice PondENGHO'!BE85/'Indice PondENGHO'!BE84-1</f>
        <v>0.16183477795777224</v>
      </c>
      <c r="BF87" s="3">
        <f>+'Indice PondENGHO'!BF85/'Indice PondENGHO'!BF84-1</f>
        <v>0.10399119691676129</v>
      </c>
      <c r="BG87" s="3">
        <f>+'Indice PondENGHO'!BG85/'Indice PondENGHO'!BG84-1</f>
        <v>0.15170149957574663</v>
      </c>
      <c r="BH87" s="3">
        <f>+'Indice PondENGHO'!BH85/'Indice PondENGHO'!BH84-1</f>
        <v>0.13279261080608351</v>
      </c>
      <c r="BI87" s="3">
        <f>+'Indice PondENGHO'!BI85/'Indice PondENGHO'!BI84-1</f>
        <v>9.2706563580186252E-2</v>
      </c>
      <c r="BJ87" s="3">
        <f>+'Indice PondENGHO'!BJ85/'Indice PondENGHO'!BJ84-1</f>
        <v>0.12242327271484754</v>
      </c>
      <c r="BK87" s="11">
        <f>+'Indice PondENGHO'!BK85/'Indice PondENGHO'!BK84-1</f>
        <v>0.11518168420155805</v>
      </c>
      <c r="BL87" s="66">
        <f>+'Indice PondENGHO'!BL85/'Indice PondENGHO'!BL84-1</f>
        <v>0.13044013553219957</v>
      </c>
      <c r="BM87" s="66">
        <f>+'Indice PondENGHO'!BM85/'Indice PondENGHO'!BM84-1</f>
        <v>0.12868027167293605</v>
      </c>
      <c r="BN87" s="66">
        <f>+'Indice PondENGHO'!BN85/'Indice PondENGHO'!BN84-1</f>
        <v>0.12895689669512378</v>
      </c>
      <c r="BO87" s="66">
        <f>+'Indice PondENGHO'!BO85/'Indice PondENGHO'!BO84-1</f>
        <v>0.12766829611435759</v>
      </c>
      <c r="BP87" s="66">
        <f>+'Indice PondENGHO'!BP85/'Indice PondENGHO'!BP84-1</f>
        <v>0.12649986043209283</v>
      </c>
      <c r="BQ87" s="10">
        <f>+'Indice PondENGHO'!BQ85/'Indice PondENGHO'!BQ84-1</f>
        <v>0.1552260631365534</v>
      </c>
      <c r="BR87" s="3">
        <f>+'Indice PondENGHO'!BR85/'Indice PondENGHO'!BR84-1</f>
        <v>0.11762241522771966</v>
      </c>
      <c r="BS87" s="3">
        <f>+'Indice PondENGHO'!BS85/'Indice PondENGHO'!BS84-1</f>
        <v>0.10142734520870378</v>
      </c>
      <c r="BT87" s="3">
        <f>+'Indice PondENGHO'!BT85/'Indice PondENGHO'!BT84-1</f>
        <v>7.1636093055410299E-2</v>
      </c>
      <c r="BU87" s="3">
        <f>+'Indice PondENGHO'!BU85/'Indice PondENGHO'!BU84-1</f>
        <v>0.12480939819470938</v>
      </c>
      <c r="BV87" s="3">
        <f>+'Indice PondENGHO'!BV85/'Indice PondENGHO'!BV84-1</f>
        <v>0.15909361832395996</v>
      </c>
      <c r="BW87" s="3">
        <f>+'Indice PondENGHO'!BW85/'Indice PondENGHO'!BW84-1</f>
        <v>0.10401987524567757</v>
      </c>
      <c r="BX87" s="3">
        <f>+'Indice PondENGHO'!BX85/'Indice PondENGHO'!BX84-1</f>
        <v>0.15151112046907333</v>
      </c>
      <c r="BY87" s="3">
        <f>+'Indice PondENGHO'!BY85/'Indice PondENGHO'!BY84-1</f>
        <v>0.13181423236905521</v>
      </c>
      <c r="BZ87" s="3">
        <f>+'Indice PondENGHO'!BZ85/'Indice PondENGHO'!BZ84-1</f>
        <v>9.0549688902662018E-2</v>
      </c>
      <c r="CA87" s="3">
        <f>+'Indice PondENGHO'!CA85/'Indice PondENGHO'!CA84-1</f>
        <v>0.12067806643179724</v>
      </c>
      <c r="CB87" s="11">
        <f>+'Indice PondENGHO'!CB85/'Indice PondENGHO'!CB84-1</f>
        <v>0.11526283421229366</v>
      </c>
      <c r="CC87" s="55">
        <f>+'Indice PondENGHO'!CC85/'Indice PondENGHO'!CC84-1</f>
        <v>0.12802823852856182</v>
      </c>
      <c r="CD87" s="56">
        <f>+'Indice PondENGHO'!CD85/'Indice PondENGHO'!CD84-1</f>
        <v>0.1280281408146855</v>
      </c>
      <c r="CF87" s="3">
        <f t="shared" ref="CF87" si="5">+BL87-BP87</f>
        <v>3.9402751001067493E-3</v>
      </c>
    </row>
    <row r="88" spans="1:84" x14ac:dyDescent="0.25">
      <c r="A88" s="2">
        <f>+'Indice PondENGHO'!A86</f>
        <v>45261</v>
      </c>
      <c r="B88" s="1" t="str">
        <f>+'Indice PondENGHO'!B86</f>
        <v>Diciembre</v>
      </c>
      <c r="C88" s="1">
        <f>+'Indice PondENGHO'!C86</f>
        <v>2023</v>
      </c>
      <c r="D88" s="10">
        <f>+'Indice PondENGHO'!D86/'Indice PondENGHO'!D85-1</f>
        <v>0.29789675963404361</v>
      </c>
      <c r="E88" s="3">
        <f>+'Indice PondENGHO'!E86/'Indice PondENGHO'!E85-1</f>
        <v>0.20131633899188373</v>
      </c>
      <c r="F88" s="3">
        <f>+'Indice PondENGHO'!F86/'Indice PondENGHO'!F85-1</f>
        <v>0.16921653833754324</v>
      </c>
      <c r="G88" s="3">
        <f>+'Indice PondENGHO'!G86/'Indice PondENGHO'!G85-1</f>
        <v>0.13844677913604553</v>
      </c>
      <c r="H88" s="3">
        <f>+'Indice PondENGHO'!H86/'Indice PondENGHO'!H85-1</f>
        <v>0.30540244907414493</v>
      </c>
      <c r="I88" s="3">
        <f>+'Indice PondENGHO'!I86/'Indice PondENGHO'!I85-1</f>
        <v>0.33137902147613163</v>
      </c>
      <c r="J88" s="3">
        <f>+'Indice PondENGHO'!J86/'Indice PondENGHO'!J85-1</f>
        <v>0.32444356549733255</v>
      </c>
      <c r="K88" s="3">
        <f>+'Indice PondENGHO'!K86/'Indice PondENGHO'!K85-1</f>
        <v>0.15878933337081591</v>
      </c>
      <c r="L88" s="3">
        <f>+'Indice PondENGHO'!L86/'Indice PondENGHO'!L85-1</f>
        <v>0.20269266720047918</v>
      </c>
      <c r="M88" s="3">
        <f>+'Indice PondENGHO'!M86/'Indice PondENGHO'!M85-1</f>
        <v>6.3233113572716659E-2</v>
      </c>
      <c r="N88" s="3">
        <f>+'Indice PondENGHO'!N86/'Indice PondENGHO'!N85-1</f>
        <v>0.21600083980800955</v>
      </c>
      <c r="O88" s="11">
        <f>+'Indice PondENGHO'!O86/'Indice PondENGHO'!O85-1</f>
        <v>0.33264210026684449</v>
      </c>
      <c r="P88" s="3">
        <f>+'Indice PondENGHO'!P86/'Indice PondENGHO'!P85-1</f>
        <v>0.29714520362342012</v>
      </c>
      <c r="Q88" s="3">
        <f>+'Indice PondENGHO'!Q86/'Indice PondENGHO'!Q85-1</f>
        <v>0.20181639953643837</v>
      </c>
      <c r="R88" s="3">
        <f>+'Indice PondENGHO'!R86/'Indice PondENGHO'!R85-1</f>
        <v>0.16955887934936342</v>
      </c>
      <c r="S88" s="3">
        <f>+'Indice PondENGHO'!S86/'Indice PondENGHO'!S85-1</f>
        <v>0.13688639140513703</v>
      </c>
      <c r="T88" s="3">
        <f>+'Indice PondENGHO'!T86/'Indice PondENGHO'!T85-1</f>
        <v>0.3058116963271813</v>
      </c>
      <c r="U88" s="3">
        <f>+'Indice PondENGHO'!U86/'Indice PondENGHO'!U85-1</f>
        <v>0.33056543434597785</v>
      </c>
      <c r="V88" s="3">
        <f>+'Indice PondENGHO'!V86/'Indice PondENGHO'!V85-1</f>
        <v>0.32139273648625055</v>
      </c>
      <c r="W88" s="3">
        <f>+'Indice PondENGHO'!W86/'Indice PondENGHO'!W85-1</f>
        <v>0.15674879398528585</v>
      </c>
      <c r="X88" s="3">
        <f>+'Indice PondENGHO'!X86/'Indice PondENGHO'!X85-1</f>
        <v>0.20147160200554137</v>
      </c>
      <c r="Y88" s="3">
        <f>+'Indice PondENGHO'!Y86/'Indice PondENGHO'!Y85-1</f>
        <v>6.4378213859759947E-2</v>
      </c>
      <c r="Z88" s="3">
        <f>+'Indice PondENGHO'!Z86/'Indice PondENGHO'!Z85-1</f>
        <v>0.21629948423940637</v>
      </c>
      <c r="AA88" s="3">
        <f>+'Indice PondENGHO'!AA86/'Indice PondENGHO'!AA85-1</f>
        <v>0.32728708495697689</v>
      </c>
      <c r="AB88" s="10">
        <f>+'Indice PondENGHO'!AB86/'Indice PondENGHO'!AB85-1</f>
        <v>0.29684033472278082</v>
      </c>
      <c r="AC88" s="3">
        <f>+'Indice PondENGHO'!AC86/'Indice PondENGHO'!AC85-1</f>
        <v>0.2016415398971334</v>
      </c>
      <c r="AD88" s="3">
        <f>+'Indice PondENGHO'!AD86/'Indice PondENGHO'!AD85-1</f>
        <v>0.16939558490642059</v>
      </c>
      <c r="AE88" s="3">
        <f>+'Indice PondENGHO'!AE86/'Indice PondENGHO'!AE85-1</f>
        <v>0.13676636016753285</v>
      </c>
      <c r="AF88" s="3">
        <f>+'Indice PondENGHO'!AF86/'Indice PondENGHO'!AF85-1</f>
        <v>0.30588760239863522</v>
      </c>
      <c r="AG88" s="3">
        <f>+'Indice PondENGHO'!AG86/'Indice PondENGHO'!AG85-1</f>
        <v>0.33116540698135033</v>
      </c>
      <c r="AH88" s="3">
        <f>+'Indice PondENGHO'!AH86/'Indice PondENGHO'!AH85-1</f>
        <v>0.31906993387119043</v>
      </c>
      <c r="AI88" s="3">
        <f>+'Indice PondENGHO'!AI86/'Indice PondENGHO'!AI85-1</f>
        <v>0.15579515415311107</v>
      </c>
      <c r="AJ88" s="3">
        <f>+'Indice PondENGHO'!AJ86/'Indice PondENGHO'!AJ85-1</f>
        <v>0.20060973737870591</v>
      </c>
      <c r="AK88" s="3">
        <f>+'Indice PondENGHO'!AK86/'Indice PondENGHO'!AK85-1</f>
        <v>6.4938803217803542E-2</v>
      </c>
      <c r="AL88" s="3">
        <f>+'Indice PondENGHO'!AL86/'Indice PondENGHO'!AL85-1</f>
        <v>0.21527566529486508</v>
      </c>
      <c r="AM88" s="11">
        <f>+'Indice PondENGHO'!AM86/'Indice PondENGHO'!AM85-1</f>
        <v>0.32602844783371765</v>
      </c>
      <c r="AN88" s="3">
        <f>+'Indice PondENGHO'!AN86/'Indice PondENGHO'!AN85-1</f>
        <v>0.29646095425484975</v>
      </c>
      <c r="AO88" s="3">
        <f>+'Indice PondENGHO'!AO86/'Indice PondENGHO'!AO85-1</f>
        <v>0.20180681286716884</v>
      </c>
      <c r="AP88" s="3">
        <f>+'Indice PondENGHO'!AP86/'Indice PondENGHO'!AP85-1</f>
        <v>0.17094477740880776</v>
      </c>
      <c r="AQ88" s="3">
        <f>+'Indice PondENGHO'!AQ86/'Indice PondENGHO'!AQ85-1</f>
        <v>0.13688618168907474</v>
      </c>
      <c r="AR88" s="3">
        <f>+'Indice PondENGHO'!AR86/'Indice PondENGHO'!AR85-1</f>
        <v>0.30563858761708929</v>
      </c>
      <c r="AS88" s="3">
        <f>+'Indice PondENGHO'!AS86/'Indice PondENGHO'!AS85-1</f>
        <v>0.32556359291556158</v>
      </c>
      <c r="AT88" s="3">
        <f>+'Indice PondENGHO'!AT86/'Indice PondENGHO'!AT85-1</f>
        <v>0.31641600544179038</v>
      </c>
      <c r="AU88" s="3">
        <f>+'Indice PondENGHO'!AU86/'Indice PondENGHO'!AU85-1</f>
        <v>0.15536258171142436</v>
      </c>
      <c r="AV88" s="3">
        <f>+'Indice PondENGHO'!AV86/'Indice PondENGHO'!AV85-1</f>
        <v>0.20180032284457017</v>
      </c>
      <c r="AW88" s="3">
        <f>+'Indice PondENGHO'!AW86/'Indice PondENGHO'!AW85-1</f>
        <v>6.4044607855027635E-2</v>
      </c>
      <c r="AX88" s="3">
        <f>+'Indice PondENGHO'!AX86/'Indice PondENGHO'!AX85-1</f>
        <v>0.216099214712141</v>
      </c>
      <c r="AY88" s="3">
        <f>+'Indice PondENGHO'!AY86/'Indice PondENGHO'!AY85-1</f>
        <v>0.32353291190620626</v>
      </c>
      <c r="AZ88" s="10">
        <f>+'Indice PondENGHO'!AZ86/'Indice PondENGHO'!AZ85-1</f>
        <v>0.29583406488437736</v>
      </c>
      <c r="BA88" s="3">
        <f>+'Indice PondENGHO'!BA86/'Indice PondENGHO'!BA85-1</f>
        <v>0.20247484162509211</v>
      </c>
      <c r="BB88" s="3">
        <f>+'Indice PondENGHO'!BB86/'Indice PondENGHO'!BB85-1</f>
        <v>0.17239825996722047</v>
      </c>
      <c r="BC88" s="3">
        <f>+'Indice PondENGHO'!BC86/'Indice PondENGHO'!BC85-1</f>
        <v>0.13741383520397532</v>
      </c>
      <c r="BD88" s="3">
        <f>+'Indice PondENGHO'!BD86/'Indice PondENGHO'!BD85-1</f>
        <v>0.30626636210551617</v>
      </c>
      <c r="BE88" s="3">
        <f>+'Indice PondENGHO'!BE86/'Indice PondENGHO'!BE85-1</f>
        <v>0.32116655354617429</v>
      </c>
      <c r="BF88" s="3">
        <f>+'Indice PondENGHO'!BF86/'Indice PondENGHO'!BF85-1</f>
        <v>0.31371281198954781</v>
      </c>
      <c r="BG88" s="3">
        <f>+'Indice PondENGHO'!BG86/'Indice PondENGHO'!BG85-1</f>
        <v>0.15482220994318996</v>
      </c>
      <c r="BH88" s="3">
        <f>+'Indice PondENGHO'!BH86/'Indice PondENGHO'!BH85-1</f>
        <v>0.20273830338836007</v>
      </c>
      <c r="BI88" s="3">
        <f>+'Indice PondENGHO'!BI86/'Indice PondENGHO'!BI85-1</f>
        <v>6.5320451360386445E-2</v>
      </c>
      <c r="BJ88" s="3">
        <f>+'Indice PondENGHO'!BJ86/'Indice PondENGHO'!BJ85-1</f>
        <v>0.21650683444287089</v>
      </c>
      <c r="BK88" s="11">
        <f>+'Indice PondENGHO'!BK86/'Indice PondENGHO'!BK85-1</f>
        <v>0.3200626626705998</v>
      </c>
      <c r="BL88" s="66">
        <f>+'Indice PondENGHO'!BL86/'Indice PondENGHO'!BL85-1</f>
        <v>0.25930668071910268</v>
      </c>
      <c r="BM88" s="66">
        <f>+'Indice PondENGHO'!BM86/'Indice PondENGHO'!BM85-1</f>
        <v>0.25572870220640764</v>
      </c>
      <c r="BN88" s="66">
        <f>+'Indice PondENGHO'!BN86/'Indice PondENGHO'!BN85-1</f>
        <v>0.25500131445175733</v>
      </c>
      <c r="BO88" s="66">
        <f>+'Indice PondENGHO'!BO86/'Indice PondENGHO'!BO85-1</f>
        <v>0.25453497673378456</v>
      </c>
      <c r="BP88" s="66">
        <f>+'Indice PondENGHO'!BP86/'Indice PondENGHO'!BP85-1</f>
        <v>0.25180515107178114</v>
      </c>
      <c r="BQ88" s="10">
        <f>+'Indice PondENGHO'!BQ86/'Indice PondENGHO'!BQ85-1</f>
        <v>0.29678267814115689</v>
      </c>
      <c r="BR88" s="3">
        <f>+'Indice PondENGHO'!BR86/'Indice PondENGHO'!BR85-1</f>
        <v>0.20191679803557205</v>
      </c>
      <c r="BS88" s="3">
        <f>+'Indice PondENGHO'!BS86/'Indice PondENGHO'!BS85-1</f>
        <v>0.17061362103107203</v>
      </c>
      <c r="BT88" s="3">
        <f>+'Indice PondENGHO'!BT86/'Indice PondENGHO'!BT85-1</f>
        <v>0.1372243881811428</v>
      </c>
      <c r="BU88" s="3">
        <f>+'Indice PondENGHO'!BU86/'Indice PondENGHO'!BU85-1</f>
        <v>0.30593814061069602</v>
      </c>
      <c r="BV88" s="3">
        <f>+'Indice PondENGHO'!BV86/'Indice PondENGHO'!BV85-1</f>
        <v>0.32579036663696415</v>
      </c>
      <c r="BW88" s="3">
        <f>+'Indice PondENGHO'!BW86/'Indice PondENGHO'!BW85-1</f>
        <v>0.31730011936127256</v>
      </c>
      <c r="BX88" s="3">
        <f>+'Indice PondENGHO'!BX86/'Indice PondENGHO'!BX85-1</f>
        <v>0.15592452676855095</v>
      </c>
      <c r="BY88" s="3">
        <f>+'Indice PondENGHO'!BY86/'Indice PondENGHO'!BY85-1</f>
        <v>0.2020030988817183</v>
      </c>
      <c r="BZ88" s="3">
        <f>+'Indice PondENGHO'!BZ86/'Indice PondENGHO'!BZ85-1</f>
        <v>6.4712036893432634E-2</v>
      </c>
      <c r="CA88" s="3">
        <f>+'Indice PondENGHO'!CA86/'Indice PondENGHO'!CA85-1</f>
        <v>0.21615041353716258</v>
      </c>
      <c r="CB88" s="11">
        <f>+'Indice PondENGHO'!CB86/'Indice PondENGHO'!CB85-1</f>
        <v>0.32409137950007083</v>
      </c>
      <c r="CC88" s="55">
        <f>+'Indice PondENGHO'!CC86/'Indice PondENGHO'!CC85-1</f>
        <v>0.25453108605128616</v>
      </c>
      <c r="CD88" s="56">
        <f>+'Indice PondENGHO'!CD86/'Indice PondENGHO'!CD85-1</f>
        <v>0.2545311947233051</v>
      </c>
      <c r="CF88" s="3">
        <f t="shared" ref="CF88" si="6">+BL88-BP88</f>
        <v>7.5015296473215365E-3</v>
      </c>
    </row>
    <row r="89" spans="1:84" x14ac:dyDescent="0.25">
      <c r="A89" s="2">
        <f>+'Indice PondENGHO'!A87</f>
        <v>45292</v>
      </c>
      <c r="B89" s="1" t="str">
        <f>+'Indice PondENGHO'!B87</f>
        <v>Enero</v>
      </c>
      <c r="C89" s="1">
        <f>+'Indice PondENGHO'!C87</f>
        <v>2024</v>
      </c>
      <c r="D89" s="10">
        <f>+'Indice PondENGHO'!D87/'Indice PondENGHO'!D86-1</f>
        <v>0.20349953501281326</v>
      </c>
      <c r="E89" s="3">
        <f>+'Indice PondENGHO'!E87/'Indice PondENGHO'!E86-1</f>
        <v>0.20932879957936645</v>
      </c>
      <c r="F89" s="3">
        <f>+'Indice PondENGHO'!F87/'Indice PondENGHO'!F86-1</f>
        <v>0.12140295682950697</v>
      </c>
      <c r="G89" s="3">
        <f>+'Indice PondENGHO'!G87/'Indice PondENGHO'!G86-1</f>
        <v>0.15611659499490416</v>
      </c>
      <c r="H89" s="3">
        <f>+'Indice PondENGHO'!H87/'Indice PondENGHO'!H86-1</f>
        <v>0.22547035982940677</v>
      </c>
      <c r="I89" s="3">
        <f>+'Indice PondENGHO'!I87/'Indice PondENGHO'!I86-1</f>
        <v>0.20371541473079335</v>
      </c>
      <c r="J89" s="3">
        <f>+'Indice PondENGHO'!J87/'Indice PondENGHO'!J86-1</f>
        <v>0.26724507819256127</v>
      </c>
      <c r="K89" s="3">
        <f>+'Indice PondENGHO'!K87/'Indice PondENGHO'!K86-1</f>
        <v>0.25333044102599134</v>
      </c>
      <c r="L89" s="3">
        <f>+'Indice PondENGHO'!L87/'Indice PondENGHO'!L86-1</f>
        <v>0.2375674346611083</v>
      </c>
      <c r="M89" s="3">
        <f>+'Indice PondENGHO'!M87/'Indice PondENGHO'!M86-1</f>
        <v>1.0259897331998946E-2</v>
      </c>
      <c r="N89" s="3">
        <f>+'Indice PondENGHO'!N87/'Indice PondENGHO'!N86-1</f>
        <v>0.19616851855443618</v>
      </c>
      <c r="O89" s="11">
        <f>+'Indice PondENGHO'!O87/'Indice PondENGHO'!O86-1</f>
        <v>0.44565648272442404</v>
      </c>
      <c r="P89" s="3">
        <f>+'Indice PondENGHO'!P87/'Indice PondENGHO'!P86-1</f>
        <v>0.20394560476425716</v>
      </c>
      <c r="Q89" s="3">
        <f>+'Indice PondENGHO'!Q87/'Indice PondENGHO'!Q86-1</f>
        <v>0.21008081202921969</v>
      </c>
      <c r="R89" s="3">
        <f>+'Indice PondENGHO'!R87/'Indice PondENGHO'!R86-1</f>
        <v>0.12165230921573023</v>
      </c>
      <c r="S89" s="3">
        <f>+'Indice PondENGHO'!S87/'Indice PondENGHO'!S86-1</f>
        <v>0.14756307208857278</v>
      </c>
      <c r="T89" s="3">
        <f>+'Indice PondENGHO'!T87/'Indice PondENGHO'!T86-1</f>
        <v>0.2246069347430717</v>
      </c>
      <c r="U89" s="3">
        <f>+'Indice PondENGHO'!U87/'Indice PondENGHO'!U86-1</f>
        <v>0.20316040191116191</v>
      </c>
      <c r="V89" s="3">
        <f>+'Indice PondENGHO'!V87/'Indice PondENGHO'!V86-1</f>
        <v>0.26765870618763143</v>
      </c>
      <c r="W89" s="3">
        <f>+'Indice PondENGHO'!W87/'Indice PondENGHO'!W86-1</f>
        <v>0.25231760968388439</v>
      </c>
      <c r="X89" s="3">
        <f>+'Indice PondENGHO'!X87/'Indice PondENGHO'!X86-1</f>
        <v>0.23910827524452882</v>
      </c>
      <c r="Y89" s="3">
        <f>+'Indice PondENGHO'!Y87/'Indice PondENGHO'!Y86-1</f>
        <v>8.8178629379682683E-3</v>
      </c>
      <c r="Z89" s="3">
        <f>+'Indice PondENGHO'!Z87/'Indice PondENGHO'!Z86-1</f>
        <v>0.19536169928189762</v>
      </c>
      <c r="AA89" s="3">
        <f>+'Indice PondENGHO'!AA87/'Indice PondENGHO'!AA86-1</f>
        <v>0.44612113823435928</v>
      </c>
      <c r="AB89" s="10">
        <f>+'Indice PondENGHO'!AB87/'Indice PondENGHO'!AB86-1</f>
        <v>0.20440983000345936</v>
      </c>
      <c r="AC89" s="3">
        <f>+'Indice PondENGHO'!AC87/'Indice PondENGHO'!AC86-1</f>
        <v>0.2118279188058998</v>
      </c>
      <c r="AD89" s="3">
        <f>+'Indice PondENGHO'!AD87/'Indice PondENGHO'!AD86-1</f>
        <v>0.12165026278203772</v>
      </c>
      <c r="AE89" s="3">
        <f>+'Indice PondENGHO'!AE87/'Indice PondENGHO'!AE86-1</f>
        <v>0.14385750415271037</v>
      </c>
      <c r="AF89" s="3">
        <f>+'Indice PondENGHO'!AF87/'Indice PondENGHO'!AF86-1</f>
        <v>0.2258485353876114</v>
      </c>
      <c r="AG89" s="3">
        <f>+'Indice PondENGHO'!AG87/'Indice PondENGHO'!AG86-1</f>
        <v>0.20335091115253956</v>
      </c>
      <c r="AH89" s="3">
        <f>+'Indice PondENGHO'!AH87/'Indice PondENGHO'!AH86-1</f>
        <v>0.2667465606388375</v>
      </c>
      <c r="AI89" s="3">
        <f>+'Indice PondENGHO'!AI87/'Indice PondENGHO'!AI86-1</f>
        <v>0.25143683124558791</v>
      </c>
      <c r="AJ89" s="3">
        <f>+'Indice PondENGHO'!AJ87/'Indice PondENGHO'!AJ86-1</f>
        <v>0.24017547732274935</v>
      </c>
      <c r="AK89" s="3">
        <f>+'Indice PondENGHO'!AK87/'Indice PondENGHO'!AK86-1</f>
        <v>8.3700488730427125E-3</v>
      </c>
      <c r="AL89" s="3">
        <f>+'Indice PondENGHO'!AL87/'Indice PondENGHO'!AL86-1</f>
        <v>0.1944615355640289</v>
      </c>
      <c r="AM89" s="11">
        <f>+'Indice PondENGHO'!AM87/'Indice PondENGHO'!AM86-1</f>
        <v>0.44441556609983524</v>
      </c>
      <c r="AN89" s="3">
        <f>+'Indice PondENGHO'!AN87/'Indice PondENGHO'!AN86-1</f>
        <v>0.20540388678512267</v>
      </c>
      <c r="AO89" s="3">
        <f>+'Indice PondENGHO'!AO87/'Indice PondENGHO'!AO86-1</f>
        <v>0.21246363461942819</v>
      </c>
      <c r="AP89" s="3">
        <f>+'Indice PondENGHO'!AP87/'Indice PondENGHO'!AP86-1</f>
        <v>0.12032747321733495</v>
      </c>
      <c r="AQ89" s="3">
        <f>+'Indice PondENGHO'!AQ87/'Indice PondENGHO'!AQ86-1</f>
        <v>0.14118368942619708</v>
      </c>
      <c r="AR89" s="3">
        <f>+'Indice PondENGHO'!AR87/'Indice PondENGHO'!AR86-1</f>
        <v>0.2261062883787508</v>
      </c>
      <c r="AS89" s="3">
        <f>+'Indice PondENGHO'!AS87/'Indice PondENGHO'!AS86-1</f>
        <v>0.20420370686293099</v>
      </c>
      <c r="AT89" s="3">
        <f>+'Indice PondENGHO'!AT87/'Indice PondENGHO'!AT86-1</f>
        <v>0.26611387604216064</v>
      </c>
      <c r="AU89" s="3">
        <f>+'Indice PondENGHO'!AU87/'Indice PondENGHO'!AU86-1</f>
        <v>0.25073717429507059</v>
      </c>
      <c r="AV89" s="3">
        <f>+'Indice PondENGHO'!AV87/'Indice PondENGHO'!AV86-1</f>
        <v>0.23947105132501378</v>
      </c>
      <c r="AW89" s="3">
        <f>+'Indice PondENGHO'!AW87/'Indice PondENGHO'!AW86-1</f>
        <v>8.1470388442832498E-3</v>
      </c>
      <c r="AX89" s="3">
        <f>+'Indice PondENGHO'!AX87/'Indice PondENGHO'!AX86-1</f>
        <v>0.19387570388632991</v>
      </c>
      <c r="AY89" s="3">
        <f>+'Indice PondENGHO'!AY87/'Indice PondENGHO'!AY86-1</f>
        <v>0.44663339019818449</v>
      </c>
      <c r="AZ89" s="10">
        <f>+'Indice PondENGHO'!AZ87/'Indice PondENGHO'!AZ86-1</f>
        <v>0.2061440906016403</v>
      </c>
      <c r="BA89" s="3">
        <f>+'Indice PondENGHO'!BA87/'Indice PondENGHO'!BA86-1</f>
        <v>0.21237522633749428</v>
      </c>
      <c r="BB89" s="3">
        <f>+'Indice PondENGHO'!BB87/'Indice PondENGHO'!BB86-1</f>
        <v>0.11889149250280329</v>
      </c>
      <c r="BC89" s="3">
        <f>+'Indice PondENGHO'!BC87/'Indice PondENGHO'!BC86-1</f>
        <v>0.13268896705825606</v>
      </c>
      <c r="BD89" s="3">
        <f>+'Indice PondENGHO'!BD87/'Indice PondENGHO'!BD86-1</f>
        <v>0.22271630013173271</v>
      </c>
      <c r="BE89" s="3">
        <f>+'Indice PondENGHO'!BE87/'Indice PondENGHO'!BE86-1</f>
        <v>0.20486725351690116</v>
      </c>
      <c r="BF89" s="3">
        <f>+'Indice PondENGHO'!BF87/'Indice PondENGHO'!BF86-1</f>
        <v>0.26510924589452256</v>
      </c>
      <c r="BG89" s="3">
        <f>+'Indice PondENGHO'!BG87/'Indice PondENGHO'!BG86-1</f>
        <v>0.24942468041085508</v>
      </c>
      <c r="BH89" s="3">
        <f>+'Indice PondENGHO'!BH87/'Indice PondENGHO'!BH86-1</f>
        <v>0.23904549545489195</v>
      </c>
      <c r="BI89" s="3">
        <f>+'Indice PondENGHO'!BI87/'Indice PondENGHO'!BI86-1</f>
        <v>7.9852113846956563E-3</v>
      </c>
      <c r="BJ89" s="3">
        <f>+'Indice PondENGHO'!BJ87/'Indice PondENGHO'!BJ86-1</f>
        <v>0.19269271873253846</v>
      </c>
      <c r="BK89" s="11">
        <f>+'Indice PondENGHO'!BK87/'Indice PondENGHO'!BK86-1</f>
        <v>0.44632321868959268</v>
      </c>
      <c r="BL89" s="66">
        <f>+'Indice PondENGHO'!BL87/'Indice PondENGHO'!BL86-1</f>
        <v>0.20458141154209519</v>
      </c>
      <c r="BM89" s="66">
        <f>+'Indice PondENGHO'!BM87/'Indice PondENGHO'!BM86-1</f>
        <v>0.2060060306089917</v>
      </c>
      <c r="BN89" s="66">
        <f>+'Indice PondENGHO'!BN87/'Indice PondENGHO'!BN86-1</f>
        <v>0.20595148300979838</v>
      </c>
      <c r="BO89" s="66">
        <f>+'Indice PondENGHO'!BO87/'Indice PondENGHO'!BO86-1</f>
        <v>0.20816975702616336</v>
      </c>
      <c r="BP89" s="66">
        <f>+'Indice PondENGHO'!BP87/'Indice PondENGHO'!BP86-1</f>
        <v>0.20860510050867043</v>
      </c>
      <c r="BQ89" s="10">
        <f>+'Indice PondENGHO'!BQ87/'Indice PondENGHO'!BQ86-1</f>
        <v>0.20475548308062441</v>
      </c>
      <c r="BR89" s="3">
        <f>+'Indice PondENGHO'!BR87/'Indice PondENGHO'!BR86-1</f>
        <v>0.2114572724232695</v>
      </c>
      <c r="BS89" s="3">
        <f>+'Indice PondENGHO'!BS87/'Indice PondENGHO'!BS86-1</f>
        <v>0.12052139359016545</v>
      </c>
      <c r="BT89" s="3">
        <f>+'Indice PondENGHO'!BT87/'Indice PondENGHO'!BT86-1</f>
        <v>0.14168282773351759</v>
      </c>
      <c r="BU89" s="3">
        <f>+'Indice PondENGHO'!BU87/'Indice PondENGHO'!BU86-1</f>
        <v>0.22440966774927773</v>
      </c>
      <c r="BV89" s="3">
        <f>+'Indice PondENGHO'!BV87/'Indice PondENGHO'!BV86-1</f>
        <v>0.20416344992237012</v>
      </c>
      <c r="BW89" s="3">
        <f>+'Indice PondENGHO'!BW87/'Indice PondENGHO'!BW86-1</f>
        <v>0.26618266849097583</v>
      </c>
      <c r="BX89" s="3">
        <f>+'Indice PondENGHO'!BX87/'Indice PondENGHO'!BX86-1</f>
        <v>0.25106555391942975</v>
      </c>
      <c r="BY89" s="3">
        <f>+'Indice PondENGHO'!BY87/'Indice PondENGHO'!BY86-1</f>
        <v>0.23917699011150084</v>
      </c>
      <c r="BZ89" s="3">
        <f>+'Indice PondENGHO'!BZ87/'Indice PondENGHO'!BZ86-1</f>
        <v>8.3325087553955957E-3</v>
      </c>
      <c r="CA89" s="3">
        <f>+'Indice PondENGHO'!CA87/'Indice PondENGHO'!CA86-1</f>
        <v>0.19385751978488552</v>
      </c>
      <c r="CB89" s="11">
        <f>+'Indice PondENGHO'!CB87/'Indice PondENGHO'!CB86-1</f>
        <v>0.44597769987002023</v>
      </c>
      <c r="CC89" s="55">
        <f>+'Indice PondENGHO'!CC87/'Indice PondENGHO'!CC86-1</f>
        <v>0.20712479304409981</v>
      </c>
      <c r="CD89" s="56">
        <f>+'Indice PondENGHO'!CD87/'Indice PondENGHO'!CD86-1</f>
        <v>0.20712479304409981</v>
      </c>
      <c r="CF89" s="3">
        <f t="shared" ref="CF89" si="7">+BL89-BP89</f>
        <v>-4.023688966575234E-3</v>
      </c>
    </row>
    <row r="90" spans="1:84" x14ac:dyDescent="0.25">
      <c r="A90" s="2">
        <f>+'Indice PondENGHO'!A88</f>
        <v>45323</v>
      </c>
      <c r="B90" s="1" t="str">
        <f>+'Indice PondENGHO'!B88</f>
        <v>Febrero</v>
      </c>
      <c r="C90" s="1">
        <f>+'Indice PondENGHO'!C88</f>
        <v>2024</v>
      </c>
      <c r="D90" s="10">
        <f>+'Indice PondENGHO'!D88/'Indice PondENGHO'!D87-1</f>
        <v>0.1122328158615673</v>
      </c>
      <c r="E90" s="3">
        <f>+'Indice PondENGHO'!E88/'Indice PondENGHO'!E87-1</f>
        <v>0.17360014986706074</v>
      </c>
      <c r="F90" s="3">
        <f>+'Indice PondENGHO'!F88/'Indice PondENGHO'!F87-1</f>
        <v>7.5247683252184894E-2</v>
      </c>
      <c r="G90" s="3">
        <f>+'Indice PondENGHO'!G88/'Indice PondENGHO'!G87-1</f>
        <v>0.20008931957974729</v>
      </c>
      <c r="H90" s="3">
        <f>+'Indice PondENGHO'!H88/'Indice PondENGHO'!H87-1</f>
        <v>0.10246555963664128</v>
      </c>
      <c r="I90" s="3">
        <f>+'Indice PondENGHO'!I88/'Indice PondENGHO'!I87-1</f>
        <v>0.13185875228692012</v>
      </c>
      <c r="J90" s="3">
        <f>+'Indice PondENGHO'!J88/'Indice PondENGHO'!J87-1</f>
        <v>0.19536676468250813</v>
      </c>
      <c r="K90" s="3">
        <f>+'Indice PondENGHO'!K88/'Indice PondENGHO'!K87-1</f>
        <v>0.24144436798718361</v>
      </c>
      <c r="L90" s="3">
        <f>+'Indice PondENGHO'!L88/'Indice PondENGHO'!L87-1</f>
        <v>8.6867253840137826E-2</v>
      </c>
      <c r="M90" s="3">
        <f>+'Indice PondENGHO'!M88/'Indice PondENGHO'!M87-1</f>
        <v>0.1036242837596939</v>
      </c>
      <c r="N90" s="3">
        <f>+'Indice PondENGHO'!N88/'Indice PondENGHO'!N87-1</f>
        <v>0.11477887641878359</v>
      </c>
      <c r="O90" s="11">
        <f>+'Indice PondENGHO'!O88/'Indice PondENGHO'!O87-1</f>
        <v>0.16819938403226153</v>
      </c>
      <c r="P90" s="3">
        <f>+'Indice PondENGHO'!P88/'Indice PondENGHO'!P87-1</f>
        <v>0.11563795291050094</v>
      </c>
      <c r="Q90" s="3">
        <f>+'Indice PondENGHO'!Q88/'Indice PondENGHO'!Q87-1</f>
        <v>0.17580202884250973</v>
      </c>
      <c r="R90" s="3">
        <f>+'Indice PondENGHO'!R88/'Indice PondENGHO'!R87-1</f>
        <v>7.3696871221711646E-2</v>
      </c>
      <c r="S90" s="3">
        <f>+'Indice PondENGHO'!S88/'Indice PondENGHO'!S87-1</f>
        <v>0.20378429183699676</v>
      </c>
      <c r="T90" s="3">
        <f>+'Indice PondENGHO'!T88/'Indice PondENGHO'!T87-1</f>
        <v>0.10260990837936124</v>
      </c>
      <c r="U90" s="3">
        <f>+'Indice PondENGHO'!U88/'Indice PondENGHO'!U87-1</f>
        <v>0.13327839187077273</v>
      </c>
      <c r="V90" s="3">
        <f>+'Indice PondENGHO'!V88/'Indice PondENGHO'!V87-1</f>
        <v>0.20210582589231141</v>
      </c>
      <c r="W90" s="3">
        <f>+'Indice PondENGHO'!W88/'Indice PondENGHO'!W87-1</f>
        <v>0.24440433620544089</v>
      </c>
      <c r="X90" s="3">
        <f>+'Indice PondENGHO'!X88/'Indice PondENGHO'!X87-1</f>
        <v>8.5926274890526511E-2</v>
      </c>
      <c r="Y90" s="3">
        <f>+'Indice PondENGHO'!Y88/'Indice PondENGHO'!Y87-1</f>
        <v>0.11138491819838636</v>
      </c>
      <c r="Z90" s="3">
        <f>+'Indice PondENGHO'!Z88/'Indice PondENGHO'!Z87-1</f>
        <v>0.11393460678940648</v>
      </c>
      <c r="AA90" s="3">
        <f>+'Indice PondENGHO'!AA88/'Indice PondENGHO'!AA87-1</f>
        <v>0.16808850564869604</v>
      </c>
      <c r="AB90" s="10">
        <f>+'Indice PondENGHO'!AB88/'Indice PondENGHO'!AB87-1</f>
        <v>0.11765352818572627</v>
      </c>
      <c r="AC90" s="3">
        <f>+'Indice PondENGHO'!AC88/'Indice PondENGHO'!AC87-1</f>
        <v>0.17575673596472097</v>
      </c>
      <c r="AD90" s="3">
        <f>+'Indice PondENGHO'!AD88/'Indice PondENGHO'!AD87-1</f>
        <v>7.284041998088564E-2</v>
      </c>
      <c r="AE90" s="3">
        <f>+'Indice PondENGHO'!AE88/'Indice PondENGHO'!AE87-1</f>
        <v>0.20109255645316448</v>
      </c>
      <c r="AF90" s="3">
        <f>+'Indice PondENGHO'!AF88/'Indice PondENGHO'!AF87-1</f>
        <v>0.10352582913564334</v>
      </c>
      <c r="AG90" s="3">
        <f>+'Indice PondENGHO'!AG88/'Indice PondENGHO'!AG87-1</f>
        <v>0.13313179998245217</v>
      </c>
      <c r="AH90" s="3">
        <f>+'Indice PondENGHO'!AH88/'Indice PondENGHO'!AH87-1</f>
        <v>0.19971100202021774</v>
      </c>
      <c r="AI90" s="3">
        <f>+'Indice PondENGHO'!AI88/'Indice PondENGHO'!AI87-1</f>
        <v>0.24649188360640695</v>
      </c>
      <c r="AJ90" s="3">
        <f>+'Indice PondENGHO'!AJ88/'Indice PondENGHO'!AJ87-1</f>
        <v>8.543874194975043E-2</v>
      </c>
      <c r="AK90" s="3">
        <f>+'Indice PondENGHO'!AK88/'Indice PondENGHO'!AK87-1</f>
        <v>0.11081099606442346</v>
      </c>
      <c r="AL90" s="3">
        <f>+'Indice PondENGHO'!AL88/'Indice PondENGHO'!AL87-1</f>
        <v>0.11196649253392654</v>
      </c>
      <c r="AM90" s="11">
        <f>+'Indice PondENGHO'!AM88/'Indice PondENGHO'!AM87-1</f>
        <v>0.16782562573208248</v>
      </c>
      <c r="AN90" s="3">
        <f>+'Indice PondENGHO'!AN88/'Indice PondENGHO'!AN87-1</f>
        <v>0.11870431156176275</v>
      </c>
      <c r="AO90" s="3">
        <f>+'Indice PondENGHO'!AO88/'Indice PondENGHO'!AO87-1</f>
        <v>0.17741210803941643</v>
      </c>
      <c r="AP90" s="3">
        <f>+'Indice PondENGHO'!AP88/'Indice PondENGHO'!AP87-1</f>
        <v>7.267818290379946E-2</v>
      </c>
      <c r="AQ90" s="3">
        <f>+'Indice PondENGHO'!AQ88/'Indice PondENGHO'!AQ87-1</f>
        <v>0.19987141623411686</v>
      </c>
      <c r="AR90" s="3">
        <f>+'Indice PondENGHO'!AR88/'Indice PondENGHO'!AR87-1</f>
        <v>0.10365206860631426</v>
      </c>
      <c r="AS90" s="3">
        <f>+'Indice PondENGHO'!AS88/'Indice PondENGHO'!AS87-1</f>
        <v>0.1365054796662406</v>
      </c>
      <c r="AT90" s="3">
        <f>+'Indice PondENGHO'!AT88/'Indice PondENGHO'!AT87-1</f>
        <v>0.21058122526484513</v>
      </c>
      <c r="AU90" s="3">
        <f>+'Indice PondENGHO'!AU88/'Indice PondENGHO'!AU87-1</f>
        <v>0.24715757788641124</v>
      </c>
      <c r="AV90" s="3">
        <f>+'Indice PondENGHO'!AV88/'Indice PondENGHO'!AV87-1</f>
        <v>8.551412124499902E-2</v>
      </c>
      <c r="AW90" s="3">
        <f>+'Indice PondENGHO'!AW88/'Indice PondENGHO'!AW87-1</f>
        <v>0.1100751219572651</v>
      </c>
      <c r="AX90" s="3">
        <f>+'Indice PondENGHO'!AX88/'Indice PondENGHO'!AX87-1</f>
        <v>0.11103966697354206</v>
      </c>
      <c r="AY90" s="3">
        <f>+'Indice PondENGHO'!AY88/'Indice PondENGHO'!AY87-1</f>
        <v>0.16785976821703796</v>
      </c>
      <c r="AZ90" s="10">
        <f>+'Indice PondENGHO'!AZ88/'Indice PondENGHO'!AZ87-1</f>
        <v>0.1209467692673718</v>
      </c>
      <c r="BA90" s="3">
        <f>+'Indice PondENGHO'!BA88/'Indice PondENGHO'!BA87-1</f>
        <v>0.17958202509602006</v>
      </c>
      <c r="BB90" s="3">
        <f>+'Indice PondENGHO'!BB88/'Indice PondENGHO'!BB87-1</f>
        <v>7.20821248409238E-2</v>
      </c>
      <c r="BC90" s="3">
        <f>+'Indice PondENGHO'!BC88/'Indice PondENGHO'!BC87-1</f>
        <v>0.20134211967986948</v>
      </c>
      <c r="BD90" s="3">
        <f>+'Indice PondENGHO'!BD88/'Indice PondENGHO'!BD87-1</f>
        <v>0.10325807241065377</v>
      </c>
      <c r="BE90" s="3">
        <f>+'Indice PondENGHO'!BE88/'Indice PondENGHO'!BE87-1</f>
        <v>0.13937452850598753</v>
      </c>
      <c r="BF90" s="3">
        <f>+'Indice PondENGHO'!BF88/'Indice PondENGHO'!BF87-1</f>
        <v>0.21777518477502467</v>
      </c>
      <c r="BG90" s="3">
        <f>+'Indice PondENGHO'!BG88/'Indice PondENGHO'!BG87-1</f>
        <v>0.24901176109033729</v>
      </c>
      <c r="BH90" s="3">
        <f>+'Indice PondENGHO'!BH88/'Indice PondENGHO'!BH87-1</f>
        <v>8.5101738138824157E-2</v>
      </c>
      <c r="BI90" s="3">
        <f>+'Indice PondENGHO'!BI88/'Indice PondENGHO'!BI87-1</f>
        <v>0.12271453179455061</v>
      </c>
      <c r="BJ90" s="3">
        <f>+'Indice PondENGHO'!BJ88/'Indice PondENGHO'!BJ87-1</f>
        <v>0.10825464785451611</v>
      </c>
      <c r="BK90" s="11">
        <f>+'Indice PondENGHO'!BK88/'Indice PondENGHO'!BK87-1</f>
        <v>0.16410719152388586</v>
      </c>
      <c r="BL90" s="66">
        <f>+'Indice PondENGHO'!BL88/'Indice PondENGHO'!BL87-1</f>
        <v>0.12452032037765881</v>
      </c>
      <c r="BM90" s="66">
        <f>+'Indice PondENGHO'!BM88/'Indice PondENGHO'!BM87-1</f>
        <v>0.13003508560672206</v>
      </c>
      <c r="BN90" s="66">
        <f>+'Indice PondENGHO'!BN88/'Indice PondENGHO'!BN87-1</f>
        <v>0.13013120494736774</v>
      </c>
      <c r="BO90" s="66">
        <f>+'Indice PondENGHO'!BO88/'Indice PondENGHO'!BO87-1</f>
        <v>0.13354219518869503</v>
      </c>
      <c r="BP90" s="66">
        <f>+'Indice PondENGHO'!BP88/'Indice PondENGHO'!BP87-1</f>
        <v>0.13487827515377537</v>
      </c>
      <c r="BQ90" s="10">
        <f>+'Indice PondENGHO'!BQ88/'Indice PondENGHO'!BQ87-1</f>
        <v>0.11725659442247127</v>
      </c>
      <c r="BR90" s="3">
        <f>+'Indice PondENGHO'!BR88/'Indice PondENGHO'!BR87-1</f>
        <v>0.17697069005886124</v>
      </c>
      <c r="BS90" s="3">
        <f>+'Indice PondENGHO'!BS88/'Indice PondENGHO'!BS87-1</f>
        <v>7.3054071254158082E-2</v>
      </c>
      <c r="BT90" s="3">
        <f>+'Indice PondENGHO'!BT88/'Indice PondENGHO'!BT87-1</f>
        <v>0.20121798094540821</v>
      </c>
      <c r="BU90" s="3">
        <f>+'Indice PondENGHO'!BU88/'Indice PondENGHO'!BU87-1</f>
        <v>0.1032309185849789</v>
      </c>
      <c r="BV90" s="3">
        <f>+'Indice PondENGHO'!BV88/'Indice PondENGHO'!BV87-1</f>
        <v>0.13633454245873011</v>
      </c>
      <c r="BW90" s="3">
        <f>+'Indice PondENGHO'!BW88/'Indice PondENGHO'!BW87-1</f>
        <v>0.20879705107762869</v>
      </c>
      <c r="BX90" s="3">
        <f>+'Indice PondENGHO'!BX88/'Indice PondENGHO'!BX87-1</f>
        <v>0.24642750521424017</v>
      </c>
      <c r="BY90" s="3">
        <f>+'Indice PondENGHO'!BY88/'Indice PondENGHO'!BY87-1</f>
        <v>8.5547630474760439E-2</v>
      </c>
      <c r="BZ90" s="3">
        <f>+'Indice PondENGHO'!BZ88/'Indice PondENGHO'!BZ87-1</f>
        <v>0.11511123680544633</v>
      </c>
      <c r="CA90" s="3">
        <f>+'Indice PondENGHO'!CA88/'Indice PondENGHO'!CA87-1</f>
        <v>0.11071925271868421</v>
      </c>
      <c r="CB90" s="11">
        <f>+'Indice PondENGHO'!CB88/'Indice PondENGHO'!CB87-1</f>
        <v>0.16653377081061338</v>
      </c>
      <c r="CC90" s="55">
        <f>+'Indice PondENGHO'!CC88/'Indice PondENGHO'!CC87-1</f>
        <v>0.13168327875416486</v>
      </c>
      <c r="CD90" s="56">
        <f>+'Indice PondENGHO'!CD88/'Indice PondENGHO'!CD87-1</f>
        <v>0.13168327875416486</v>
      </c>
      <c r="CF90" s="3">
        <f t="shared" ref="CF90" si="8">+BL90-BP90</f>
        <v>-1.0357954776116562E-2</v>
      </c>
    </row>
    <row r="91" spans="1:84" x14ac:dyDescent="0.25">
      <c r="A91" s="2">
        <f>+'Indice PondENGHO'!A89</f>
        <v>45352</v>
      </c>
      <c r="B91" s="1" t="str">
        <f>+'Indice PondENGHO'!B89</f>
        <v>Marzo</v>
      </c>
      <c r="C91" s="1">
        <f>+'Indice PondENGHO'!C89</f>
        <v>2024</v>
      </c>
      <c r="D91" s="10">
        <f>+'Indice PondENGHO'!D89/'Indice PondENGHO'!D88-1</f>
        <v>9.9849882236702436E-2</v>
      </c>
      <c r="E91" s="3">
        <f>+'Indice PondENGHO'!E89/'Indice PondENGHO'!E88-1</f>
        <v>0.12192296609417075</v>
      </c>
      <c r="F91" s="3">
        <f>+'Indice PondENGHO'!F89/'Indice PondENGHO'!F88-1</f>
        <v>9.8350442528903237E-2</v>
      </c>
      <c r="G91" s="3">
        <f>+'Indice PondENGHO'!G89/'Indice PondENGHO'!G88-1</f>
        <v>0.12508336891892147</v>
      </c>
      <c r="H91" s="3">
        <f>+'Indice PondENGHO'!H89/'Indice PondENGHO'!H88-1</f>
        <v>4.9197027401210791E-2</v>
      </c>
      <c r="I91" s="3">
        <f>+'Indice PondENGHO'!I89/'Indice PondENGHO'!I88-1</f>
        <v>0.11985011692413572</v>
      </c>
      <c r="J91" s="3">
        <f>+'Indice PondENGHO'!J89/'Indice PondENGHO'!J88-1</f>
        <v>0.13639760008923574</v>
      </c>
      <c r="K91" s="3">
        <f>+'Indice PondENGHO'!K89/'Indice PondENGHO'!K88-1</f>
        <v>0.15574809035383042</v>
      </c>
      <c r="L91" s="3">
        <f>+'Indice PondENGHO'!L89/'Indice PondENGHO'!L88-1</f>
        <v>8.3258925178331777E-2</v>
      </c>
      <c r="M91" s="3">
        <f>+'Indice PondENGHO'!M89/'Indice PondENGHO'!M88-1</f>
        <v>0.52392436643272022</v>
      </c>
      <c r="N91" s="3">
        <f>+'Indice PondENGHO'!N89/'Indice PondENGHO'!N88-1</f>
        <v>8.257921756769826E-2</v>
      </c>
      <c r="O91" s="11">
        <f>+'Indice PondENGHO'!O89/'Indice PondENGHO'!O88-1</f>
        <v>9.38625304119034E-2</v>
      </c>
      <c r="P91" s="3">
        <f>+'Indice PondENGHO'!P89/'Indice PondENGHO'!P88-1</f>
        <v>0.10260632410194859</v>
      </c>
      <c r="Q91" s="3">
        <f>+'Indice PondENGHO'!Q89/'Indice PondENGHO'!Q88-1</f>
        <v>0.12337498681158054</v>
      </c>
      <c r="R91" s="3">
        <f>+'Indice PondENGHO'!R89/'Indice PondENGHO'!R88-1</f>
        <v>0.10388791520260576</v>
      </c>
      <c r="S91" s="3">
        <f>+'Indice PondENGHO'!S89/'Indice PondENGHO'!S88-1</f>
        <v>0.12726550190808239</v>
      </c>
      <c r="T91" s="3">
        <f>+'Indice PondENGHO'!T89/'Indice PondENGHO'!T88-1</f>
        <v>4.9757124691670374E-2</v>
      </c>
      <c r="U91" s="3">
        <f>+'Indice PondENGHO'!U89/'Indice PondENGHO'!U88-1</f>
        <v>0.1210148720418176</v>
      </c>
      <c r="V91" s="3">
        <f>+'Indice PondENGHO'!V89/'Indice PondENGHO'!V88-1</f>
        <v>0.13185490443609105</v>
      </c>
      <c r="W91" s="3">
        <f>+'Indice PondENGHO'!W89/'Indice PondENGHO'!W88-1</f>
        <v>0.15778412257385455</v>
      </c>
      <c r="X91" s="3">
        <f>+'Indice PondENGHO'!X89/'Indice PondENGHO'!X88-1</f>
        <v>8.4185718952679123E-2</v>
      </c>
      <c r="Y91" s="3">
        <f>+'Indice PondENGHO'!Y89/'Indice PondENGHO'!Y88-1</f>
        <v>0.50926569399472643</v>
      </c>
      <c r="Z91" s="3">
        <f>+'Indice PondENGHO'!Z89/'Indice PondENGHO'!Z88-1</f>
        <v>8.2008724901673657E-2</v>
      </c>
      <c r="AA91" s="3">
        <f>+'Indice PondENGHO'!AA89/'Indice PondENGHO'!AA88-1</f>
        <v>9.5040668372630144E-2</v>
      </c>
      <c r="AB91" s="10">
        <f>+'Indice PondENGHO'!AB89/'Indice PondENGHO'!AB88-1</f>
        <v>0.10439765874851803</v>
      </c>
      <c r="AC91" s="3">
        <f>+'Indice PondENGHO'!AC89/'Indice PondENGHO'!AC88-1</f>
        <v>0.12319420088627631</v>
      </c>
      <c r="AD91" s="3">
        <f>+'Indice PondENGHO'!AD89/'Indice PondENGHO'!AD88-1</f>
        <v>0.10661712106835219</v>
      </c>
      <c r="AE91" s="3">
        <f>+'Indice PondENGHO'!AE89/'Indice PondENGHO'!AE88-1</f>
        <v>0.13150345500890781</v>
      </c>
      <c r="AF91" s="3">
        <f>+'Indice PondENGHO'!AF89/'Indice PondENGHO'!AF88-1</f>
        <v>5.0428991753338481E-2</v>
      </c>
      <c r="AG91" s="3">
        <f>+'Indice PondENGHO'!AG89/'Indice PondENGHO'!AG88-1</f>
        <v>0.12208578181725493</v>
      </c>
      <c r="AH91" s="3">
        <f>+'Indice PondENGHO'!AH89/'Indice PondENGHO'!AH88-1</f>
        <v>0.12991825626156217</v>
      </c>
      <c r="AI91" s="3">
        <f>+'Indice PondENGHO'!AI89/'Indice PondENGHO'!AI88-1</f>
        <v>0.15918436783189116</v>
      </c>
      <c r="AJ91" s="3">
        <f>+'Indice PondENGHO'!AJ89/'Indice PondENGHO'!AJ88-1</f>
        <v>8.4927791531562713E-2</v>
      </c>
      <c r="AK91" s="3">
        <f>+'Indice PondENGHO'!AK89/'Indice PondENGHO'!AK88-1</f>
        <v>0.51174345806319588</v>
      </c>
      <c r="AL91" s="3">
        <f>+'Indice PondENGHO'!AL89/'Indice PondENGHO'!AL88-1</f>
        <v>8.261529823862146E-2</v>
      </c>
      <c r="AM91" s="11">
        <f>+'Indice PondENGHO'!AM89/'Indice PondENGHO'!AM88-1</f>
        <v>9.6014395831283794E-2</v>
      </c>
      <c r="AN91" s="3">
        <f>+'Indice PondENGHO'!AN89/'Indice PondENGHO'!AN88-1</f>
        <v>0.10556521959732135</v>
      </c>
      <c r="AO91" s="3">
        <f>+'Indice PondENGHO'!AO89/'Indice PondENGHO'!AO88-1</f>
        <v>0.12285790219142712</v>
      </c>
      <c r="AP91" s="3">
        <f>+'Indice PondENGHO'!AP89/'Indice PondENGHO'!AP88-1</f>
        <v>0.10973477218591055</v>
      </c>
      <c r="AQ91" s="3">
        <f>+'Indice PondENGHO'!AQ89/'Indice PondENGHO'!AQ88-1</f>
        <v>0.13234103364114658</v>
      </c>
      <c r="AR91" s="3">
        <f>+'Indice PondENGHO'!AR89/'Indice PondENGHO'!AR88-1</f>
        <v>5.0246795567035818E-2</v>
      </c>
      <c r="AS91" s="3">
        <f>+'Indice PondENGHO'!AS89/'Indice PondENGHO'!AS88-1</f>
        <v>0.12277253048494807</v>
      </c>
      <c r="AT91" s="3">
        <f>+'Indice PondENGHO'!AT89/'Indice PondENGHO'!AT88-1</f>
        <v>0.12757932481670875</v>
      </c>
      <c r="AU91" s="3">
        <f>+'Indice PondENGHO'!AU89/'Indice PondENGHO'!AU88-1</f>
        <v>0.1588010432957756</v>
      </c>
      <c r="AV91" s="3">
        <f>+'Indice PondENGHO'!AV89/'Indice PondENGHO'!AV88-1</f>
        <v>8.4879224241448226E-2</v>
      </c>
      <c r="AW91" s="3">
        <f>+'Indice PondENGHO'!AW89/'Indice PondENGHO'!AW88-1</f>
        <v>0.51326740988867336</v>
      </c>
      <c r="AX91" s="3">
        <f>+'Indice PondENGHO'!AX89/'Indice PondENGHO'!AX88-1</f>
        <v>8.2606120100521485E-2</v>
      </c>
      <c r="AY91" s="3">
        <f>+'Indice PondENGHO'!AY89/'Indice PondENGHO'!AY88-1</f>
        <v>9.5828906665561986E-2</v>
      </c>
      <c r="AZ91" s="10">
        <f>+'Indice PondENGHO'!AZ89/'Indice PondENGHO'!AZ88-1</f>
        <v>0.10752289766495093</v>
      </c>
      <c r="BA91" s="3">
        <f>+'Indice PondENGHO'!BA89/'Indice PondENGHO'!BA88-1</f>
        <v>0.12315111293826697</v>
      </c>
      <c r="BB91" s="3">
        <f>+'Indice PondENGHO'!BB89/'Indice PondENGHO'!BB88-1</f>
        <v>0.11357373529366566</v>
      </c>
      <c r="BC91" s="3">
        <f>+'Indice PondENGHO'!BC89/'Indice PondENGHO'!BC88-1</f>
        <v>0.13449869123766134</v>
      </c>
      <c r="BD91" s="3">
        <f>+'Indice PondENGHO'!BD89/'Indice PondENGHO'!BD88-1</f>
        <v>4.9603360891230297E-2</v>
      </c>
      <c r="BE91" s="3">
        <f>+'Indice PondENGHO'!BE89/'Indice PondENGHO'!BE88-1</f>
        <v>0.12387985749555974</v>
      </c>
      <c r="BF91" s="3">
        <f>+'Indice PondENGHO'!BF89/'Indice PondENGHO'!BF88-1</f>
        <v>0.12556441939187279</v>
      </c>
      <c r="BG91" s="3">
        <f>+'Indice PondENGHO'!BG89/'Indice PondENGHO'!BG88-1</f>
        <v>0.15920809869528729</v>
      </c>
      <c r="BH91" s="3">
        <f>+'Indice PondENGHO'!BH89/'Indice PondENGHO'!BH88-1</f>
        <v>8.5059818305023294E-2</v>
      </c>
      <c r="BI91" s="3">
        <f>+'Indice PondENGHO'!BI89/'Indice PondENGHO'!BI88-1</f>
        <v>0.49981182436790994</v>
      </c>
      <c r="BJ91" s="3">
        <f>+'Indice PondENGHO'!BJ89/'Indice PondENGHO'!BJ88-1</f>
        <v>8.2345461598377856E-2</v>
      </c>
      <c r="BK91" s="11">
        <f>+'Indice PondENGHO'!BK89/'Indice PondENGHO'!BK88-1</f>
        <v>9.5565555432027605E-2</v>
      </c>
      <c r="BL91" s="66">
        <f>+'Indice PondENGHO'!BL89/'Indice PondENGHO'!BL88-1</f>
        <v>0.10495215982218187</v>
      </c>
      <c r="BM91" s="66">
        <f>+'Indice PondENGHO'!BM89/'Indice PondENGHO'!BM88-1</f>
        <v>0.10873591167641217</v>
      </c>
      <c r="BN91" s="66">
        <f>+'Indice PondENGHO'!BN89/'Indice PondENGHO'!BN88-1</f>
        <v>0.11074013722809561</v>
      </c>
      <c r="BO91" s="66">
        <f>+'Indice PondENGHO'!BO89/'Indice PondENGHO'!BO88-1</f>
        <v>0.11115884720172953</v>
      </c>
      <c r="BP91" s="66">
        <f>+'Indice PondENGHO'!BP89/'Indice PondENGHO'!BP88-1</f>
        <v>0.11097723911231139</v>
      </c>
      <c r="BQ91" s="10">
        <f>+'Indice PondENGHO'!BQ89/'Indice PondENGHO'!BQ88-1</f>
        <v>0.10419381416386542</v>
      </c>
      <c r="BR91" s="3">
        <f>+'Indice PondENGHO'!BR89/'Indice PondENGHO'!BR88-1</f>
        <v>0.12297591885916459</v>
      </c>
      <c r="BS91" s="3">
        <f>+'Indice PondENGHO'!BS89/'Indice PondENGHO'!BS88-1</f>
        <v>0.10774619046853751</v>
      </c>
      <c r="BT91" s="3">
        <f>+'Indice PondENGHO'!BT89/'Indice PondENGHO'!BT88-1</f>
        <v>0.1311994195822761</v>
      </c>
      <c r="BU91" s="3">
        <f>+'Indice PondENGHO'!BU89/'Indice PondENGHO'!BU88-1</f>
        <v>4.9851320689070722E-2</v>
      </c>
      <c r="BV91" s="3">
        <f>+'Indice PondENGHO'!BV89/'Indice PondENGHO'!BV88-1</f>
        <v>0.12266536712116149</v>
      </c>
      <c r="BW91" s="3">
        <f>+'Indice PondENGHO'!BW89/'Indice PondENGHO'!BW88-1</f>
        <v>0.12861500257331149</v>
      </c>
      <c r="BX91" s="3">
        <f>+'Indice PondENGHO'!BX89/'Indice PondENGHO'!BX88-1</f>
        <v>0.15846663799894967</v>
      </c>
      <c r="BY91" s="3">
        <f>+'Indice PondENGHO'!BY89/'Indice PondENGHO'!BY88-1</f>
        <v>8.4687993962684338E-2</v>
      </c>
      <c r="BZ91" s="3">
        <f>+'Indice PondENGHO'!BZ89/'Indice PondENGHO'!BZ88-1</f>
        <v>0.50763546873833865</v>
      </c>
      <c r="CA91" s="3">
        <f>+'Indice PondENGHO'!CA89/'Indice PondENGHO'!CA88-1</f>
        <v>8.242491874287472E-2</v>
      </c>
      <c r="CB91" s="11">
        <f>+'Indice PondENGHO'!CB89/'Indice PondENGHO'!CB88-1</f>
        <v>9.5456375414333383E-2</v>
      </c>
      <c r="CC91" s="55">
        <f>+'Indice PondENGHO'!CC89/'Indice PondENGHO'!CC88-1</f>
        <v>0.10987542186079202</v>
      </c>
      <c r="CD91" s="56">
        <f>+'Indice PondENGHO'!CD89/'Indice PondENGHO'!CD88-1</f>
        <v>0.10987542186079202</v>
      </c>
      <c r="CF91" s="3">
        <f t="shared" ref="CF91" si="9">+BL91-BP91</f>
        <v>-6.0250792901295203E-3</v>
      </c>
    </row>
    <row r="92" spans="1:84" x14ac:dyDescent="0.25">
      <c r="A92" s="2">
        <f>+'Indice PondENGHO'!A90</f>
        <v>45383</v>
      </c>
      <c r="B92" s="1" t="str">
        <f>+'Indice PondENGHO'!B90</f>
        <v>Abril</v>
      </c>
      <c r="C92" s="1">
        <f>+'Indice PondENGHO'!C90</f>
        <v>2024</v>
      </c>
      <c r="D92" s="10">
        <f>+'Indice PondENGHO'!D90/'Indice PondENGHO'!D89-1</f>
        <v>6.1147611065219376E-2</v>
      </c>
      <c r="E92" s="3">
        <f>+'Indice PondENGHO'!E90/'Indice PondENGHO'!E89-1</f>
        <v>5.5177776990527505E-2</v>
      </c>
      <c r="F92" s="3">
        <f>+'Indice PondENGHO'!F90/'Indice PondENGHO'!F89-1</f>
        <v>9.4851765726882142E-2</v>
      </c>
      <c r="G92" s="3">
        <f>+'Indice PondENGHO'!G90/'Indice PondENGHO'!G89-1</f>
        <v>0.32706880127135607</v>
      </c>
      <c r="H92" s="3">
        <f>+'Indice PondENGHO'!H90/'Indice PondENGHO'!H89-1</f>
        <v>6.3756689147108636E-2</v>
      </c>
      <c r="I92" s="3">
        <f>+'Indice PondENGHO'!I90/'Indice PondENGHO'!I89-1</f>
        <v>8.9654242307843912E-2</v>
      </c>
      <c r="J92" s="3">
        <f>+'Indice PondENGHO'!J90/'Indice PondENGHO'!J89-1</f>
        <v>6.1156494014814156E-2</v>
      </c>
      <c r="K92" s="3">
        <f>+'Indice PondENGHO'!K90/'Indice PondENGHO'!K89-1</f>
        <v>0.14326272804169138</v>
      </c>
      <c r="L92" s="3">
        <f>+'Indice PondENGHO'!L90/'Indice PondENGHO'!L89-1</f>
        <v>7.4594403424147471E-2</v>
      </c>
      <c r="M92" s="3">
        <f>+'Indice PondENGHO'!M90/'Indice PondENGHO'!M89-1</f>
        <v>8.5904625482036145E-2</v>
      </c>
      <c r="N92" s="3">
        <f>+'Indice PondENGHO'!N90/'Indice PondENGHO'!N89-1</f>
        <v>7.0170610317127791E-2</v>
      </c>
      <c r="O92" s="11">
        <f>+'Indice PondENGHO'!O90/'Indice PondENGHO'!O89-1</f>
        <v>5.6740302652329211E-2</v>
      </c>
      <c r="P92" s="3">
        <f>+'Indice PondENGHO'!P90/'Indice PondENGHO'!P89-1</f>
        <v>6.0805643850608604E-2</v>
      </c>
      <c r="Q92" s="3">
        <f>+'Indice PondENGHO'!Q90/'Indice PondENGHO'!Q89-1</f>
        <v>5.4971432481753846E-2</v>
      </c>
      <c r="R92" s="3">
        <f>+'Indice PondENGHO'!R90/'Indice PondENGHO'!R89-1</f>
        <v>9.5423633029109611E-2</v>
      </c>
      <c r="S92" s="3">
        <f>+'Indice PondENGHO'!S90/'Indice PondENGHO'!S89-1</f>
        <v>0.34491523495689069</v>
      </c>
      <c r="T92" s="3">
        <f>+'Indice PondENGHO'!T90/'Indice PondENGHO'!T89-1</f>
        <v>6.4332945672638919E-2</v>
      </c>
      <c r="U92" s="3">
        <f>+'Indice PondENGHO'!U90/'Indice PondENGHO'!U89-1</f>
        <v>9.0673794474351199E-2</v>
      </c>
      <c r="V92" s="3">
        <f>+'Indice PondENGHO'!V90/'Indice PondENGHO'!V89-1</f>
        <v>6.1173222553813522E-2</v>
      </c>
      <c r="W92" s="3">
        <f>+'Indice PondENGHO'!W90/'Indice PondENGHO'!W89-1</f>
        <v>0.14197880502439841</v>
      </c>
      <c r="X92" s="3">
        <f>+'Indice PondENGHO'!X90/'Indice PondENGHO'!X89-1</f>
        <v>7.2815506428477672E-2</v>
      </c>
      <c r="Y92" s="3">
        <f>+'Indice PondENGHO'!Y90/'Indice PondENGHO'!Y89-1</f>
        <v>8.5125356836136756E-2</v>
      </c>
      <c r="Z92" s="3">
        <f>+'Indice PondENGHO'!Z90/'Indice PondENGHO'!Z89-1</f>
        <v>7.1584446914931155E-2</v>
      </c>
      <c r="AA92" s="3">
        <f>+'Indice PondENGHO'!AA90/'Indice PondENGHO'!AA89-1</f>
        <v>5.7229307167908416E-2</v>
      </c>
      <c r="AB92" s="10">
        <f>+'Indice PondENGHO'!AB90/'Indice PondENGHO'!AB89-1</f>
        <v>6.0574790172639226E-2</v>
      </c>
      <c r="AC92" s="3">
        <f>+'Indice PondENGHO'!AC90/'Indice PondENGHO'!AC89-1</f>
        <v>5.5087496952554327E-2</v>
      </c>
      <c r="AD92" s="3">
        <f>+'Indice PondENGHO'!AD90/'Indice PondENGHO'!AD89-1</f>
        <v>9.5593745837592614E-2</v>
      </c>
      <c r="AE92" s="3">
        <f>+'Indice PondENGHO'!AE90/'Indice PondENGHO'!AE89-1</f>
        <v>0.3542062628496454</v>
      </c>
      <c r="AF92" s="3">
        <f>+'Indice PondENGHO'!AF90/'Indice PondENGHO'!AF89-1</f>
        <v>6.5035694331351035E-2</v>
      </c>
      <c r="AG92" s="3">
        <f>+'Indice PondENGHO'!AG90/'Indice PondENGHO'!AG89-1</f>
        <v>9.1042831420869996E-2</v>
      </c>
      <c r="AH92" s="3">
        <f>+'Indice PondENGHO'!AH90/'Indice PondENGHO'!AH89-1</f>
        <v>6.3749915356195341E-2</v>
      </c>
      <c r="AI92" s="3">
        <f>+'Indice PondENGHO'!AI90/'Indice PondENGHO'!AI89-1</f>
        <v>0.14149740728700921</v>
      </c>
      <c r="AJ92" s="3">
        <f>+'Indice PondENGHO'!AJ90/'Indice PondENGHO'!AJ89-1</f>
        <v>7.1644715609817E-2</v>
      </c>
      <c r="AK92" s="3">
        <f>+'Indice PondENGHO'!AK90/'Indice PondENGHO'!AK89-1</f>
        <v>8.4268390553392747E-2</v>
      </c>
      <c r="AL92" s="3">
        <f>+'Indice PondENGHO'!AL90/'Indice PondENGHO'!AL89-1</f>
        <v>7.2998424097790116E-2</v>
      </c>
      <c r="AM92" s="11">
        <f>+'Indice PondENGHO'!AM90/'Indice PondENGHO'!AM89-1</f>
        <v>5.7537315352189644E-2</v>
      </c>
      <c r="AN92" s="3">
        <f>+'Indice PondENGHO'!AN90/'Indice PondENGHO'!AN89-1</f>
        <v>6.0137225070490796E-2</v>
      </c>
      <c r="AO92" s="3">
        <f>+'Indice PondENGHO'!AO90/'Indice PondENGHO'!AO89-1</f>
        <v>5.5275117230312976E-2</v>
      </c>
      <c r="AP92" s="3">
        <f>+'Indice PondENGHO'!AP90/'Indice PondENGHO'!AP89-1</f>
        <v>9.5286714583105336E-2</v>
      </c>
      <c r="AQ92" s="3">
        <f>+'Indice PondENGHO'!AQ90/'Indice PondENGHO'!AQ89-1</f>
        <v>0.35936316470802177</v>
      </c>
      <c r="AR92" s="3">
        <f>+'Indice PondENGHO'!AR90/'Indice PondENGHO'!AR89-1</f>
        <v>6.5300490584888182E-2</v>
      </c>
      <c r="AS92" s="3">
        <f>+'Indice PondENGHO'!AS90/'Indice PondENGHO'!AS89-1</f>
        <v>9.1900603176614748E-2</v>
      </c>
      <c r="AT92" s="3">
        <f>+'Indice PondENGHO'!AT90/'Indice PondENGHO'!AT89-1</f>
        <v>6.1551743865183584E-2</v>
      </c>
      <c r="AU92" s="3">
        <f>+'Indice PondENGHO'!AU90/'Indice PondENGHO'!AU89-1</f>
        <v>0.1413605634179893</v>
      </c>
      <c r="AV92" s="3">
        <f>+'Indice PondENGHO'!AV90/'Indice PondENGHO'!AV89-1</f>
        <v>7.0877991162335618E-2</v>
      </c>
      <c r="AW92" s="3">
        <f>+'Indice PondENGHO'!AW90/'Indice PondENGHO'!AW89-1</f>
        <v>8.5314108931203059E-2</v>
      </c>
      <c r="AX92" s="3">
        <f>+'Indice PondENGHO'!AX90/'Indice PondENGHO'!AX89-1</f>
        <v>7.3651798592816897E-2</v>
      </c>
      <c r="AY92" s="3">
        <f>+'Indice PondENGHO'!AY90/'Indice PondENGHO'!AY89-1</f>
        <v>5.7884667502012377E-2</v>
      </c>
      <c r="AZ92" s="10">
        <f>+'Indice PondENGHO'!AZ90/'Indice PondENGHO'!AZ89-1</f>
        <v>5.9696771056002573E-2</v>
      </c>
      <c r="BA92" s="3">
        <f>+'Indice PondENGHO'!BA90/'Indice PondENGHO'!BA89-1</f>
        <v>5.5189183545962361E-2</v>
      </c>
      <c r="BB92" s="3">
        <f>+'Indice PondENGHO'!BB90/'Indice PondENGHO'!BB89-1</f>
        <v>9.5187733392056995E-2</v>
      </c>
      <c r="BC92" s="3">
        <f>+'Indice PondENGHO'!BC90/'Indice PondENGHO'!BC89-1</f>
        <v>0.37282366982373283</v>
      </c>
      <c r="BD92" s="3">
        <f>+'Indice PondENGHO'!BD90/'Indice PondENGHO'!BD89-1</f>
        <v>6.5775001330486305E-2</v>
      </c>
      <c r="BE92" s="3">
        <f>+'Indice PondENGHO'!BE90/'Indice PondENGHO'!BE89-1</f>
        <v>9.2816910567749655E-2</v>
      </c>
      <c r="BF92" s="3">
        <f>+'Indice PondENGHO'!BF90/'Indice PondENGHO'!BF89-1</f>
        <v>6.0914697674464779E-2</v>
      </c>
      <c r="BG92" s="3">
        <f>+'Indice PondENGHO'!BG90/'Indice PondENGHO'!BG89-1</f>
        <v>0.14131062422939822</v>
      </c>
      <c r="BH92" s="3">
        <f>+'Indice PondENGHO'!BH90/'Indice PondENGHO'!BH89-1</f>
        <v>6.9987623284047062E-2</v>
      </c>
      <c r="BI92" s="3">
        <f>+'Indice PondENGHO'!BI90/'Indice PondENGHO'!BI89-1</f>
        <v>8.5503094613175623E-2</v>
      </c>
      <c r="BJ92" s="3">
        <f>+'Indice PondENGHO'!BJ90/'Indice PondENGHO'!BJ89-1</f>
        <v>7.4861160814285288E-2</v>
      </c>
      <c r="BK92" s="11">
        <f>+'Indice PondENGHO'!BK90/'Indice PondENGHO'!BK89-1</f>
        <v>5.695948356157543E-2</v>
      </c>
      <c r="BL92" s="66">
        <f>+'Indice PondENGHO'!BL90/'Indice PondENGHO'!BL89-1</f>
        <v>8.4299238461447379E-2</v>
      </c>
      <c r="BM92" s="66">
        <f>+'Indice PondENGHO'!BM90/'Indice PondENGHO'!BM89-1</f>
        <v>8.6883528828919587E-2</v>
      </c>
      <c r="BN92" s="66">
        <f>+'Indice PondENGHO'!BN90/'Indice PondENGHO'!BN89-1</f>
        <v>8.8202404350806063E-2</v>
      </c>
      <c r="BO92" s="66">
        <f>+'Indice PondENGHO'!BO90/'Indice PondENGHO'!BO89-1</f>
        <v>8.806174899665975E-2</v>
      </c>
      <c r="BP92" s="66">
        <f>+'Indice PondENGHO'!BP90/'Indice PondENGHO'!BP89-1</f>
        <v>9.0265424807658867E-2</v>
      </c>
      <c r="BQ92" s="10">
        <f>+'Indice PondENGHO'!BQ90/'Indice PondENGHO'!BQ89-1</f>
        <v>6.0430030721651873E-2</v>
      </c>
      <c r="BR92" s="3">
        <f>+'Indice PondENGHO'!BR90/'Indice PondENGHO'!BR89-1</f>
        <v>5.5146559330662814E-2</v>
      </c>
      <c r="BS92" s="3">
        <f>+'Indice PondENGHO'!BS90/'Indice PondENGHO'!BS89-1</f>
        <v>9.5278555311244961E-2</v>
      </c>
      <c r="BT92" s="3">
        <f>+'Indice PondENGHO'!BT90/'Indice PondENGHO'!BT89-1</f>
        <v>0.3566279885676622</v>
      </c>
      <c r="BU92" s="3">
        <f>+'Indice PondENGHO'!BU90/'Indice PondENGHO'!BU89-1</f>
        <v>6.5197506407183248E-2</v>
      </c>
      <c r="BV92" s="3">
        <f>+'Indice PondENGHO'!BV90/'Indice PondENGHO'!BV89-1</f>
        <v>9.1803858807523619E-2</v>
      </c>
      <c r="BW92" s="3">
        <f>+'Indice PondENGHO'!BW90/'Indice PondENGHO'!BW89-1</f>
        <v>6.1594408087668695E-2</v>
      </c>
      <c r="BX92" s="3">
        <f>+'Indice PondENGHO'!BX90/'Indice PondENGHO'!BX89-1</f>
        <v>0.14169832355211187</v>
      </c>
      <c r="BY92" s="3">
        <f>+'Indice PondENGHO'!BY90/'Indice PondENGHO'!BY89-1</f>
        <v>7.1330238876253338E-2</v>
      </c>
      <c r="BZ92" s="3">
        <f>+'Indice PondENGHO'!BZ90/'Indice PondENGHO'!BZ89-1</f>
        <v>8.5220024238817915E-2</v>
      </c>
      <c r="CA92" s="3">
        <f>+'Indice PondENGHO'!CA90/'Indice PondENGHO'!CA89-1</f>
        <v>7.3498254537581076E-2</v>
      </c>
      <c r="CB92" s="11">
        <f>+'Indice PondENGHO'!CB90/'Indice PondENGHO'!CB89-1</f>
        <v>5.7279668358991787E-2</v>
      </c>
      <c r="CC92" s="55">
        <f>+'Indice PondENGHO'!CC90/'Indice PondENGHO'!CC89-1</f>
        <v>8.8141069576512354E-2</v>
      </c>
      <c r="CD92" s="56">
        <f>+'Indice PondENGHO'!CD90/'Indice PondENGHO'!CD89-1</f>
        <v>8.8141069576512354E-2</v>
      </c>
      <c r="CF92" s="3">
        <f t="shared" ref="CF92" si="10">+BL92-BP92</f>
        <v>-5.9661863462114884E-3</v>
      </c>
    </row>
    <row r="93" spans="1:84" x14ac:dyDescent="0.25">
      <c r="A93" s="2">
        <f>+'Indice PondENGHO'!A91</f>
        <v>45413</v>
      </c>
      <c r="B93" s="1" t="str">
        <f>+'Indice PondENGHO'!B91</f>
        <v>Mayo</v>
      </c>
      <c r="C93" s="1">
        <f>+'Indice PondENGHO'!C91</f>
        <v>2024</v>
      </c>
      <c r="D93" s="10">
        <f>+'Indice PondENGHO'!D91/'Indice PondENGHO'!D90-1</f>
        <v>4.6307712589028105E-2</v>
      </c>
      <c r="E93" s="3">
        <f>+'Indice PondENGHO'!E91/'Indice PondENGHO'!E90-1</f>
        <v>6.4743382372292269E-2</v>
      </c>
      <c r="F93" s="3">
        <f>+'Indice PondENGHO'!F91/'Indice PondENGHO'!F90-1</f>
        <v>3.7825088104763482E-2</v>
      </c>
      <c r="G93" s="3">
        <f>+'Indice PondENGHO'!G91/'Indice PondENGHO'!G90-1</f>
        <v>2.6519619371480729E-2</v>
      </c>
      <c r="H93" s="3">
        <f>+'Indice PondENGHO'!H91/'Indice PondENGHO'!H90-1</f>
        <v>3.2758448231386073E-2</v>
      </c>
      <c r="I93" s="3">
        <f>+'Indice PondENGHO'!I91/'Indice PondENGHO'!I90-1</f>
        <v>8.4970753999740189E-3</v>
      </c>
      <c r="J93" s="3">
        <f>+'Indice PondENGHO'!J91/'Indice PondENGHO'!J90-1</f>
        <v>4.3812136606426577E-2</v>
      </c>
      <c r="K93" s="3">
        <f>+'Indice PondENGHO'!K91/'Indice PondENGHO'!K90-1</f>
        <v>8.0897156553108474E-2</v>
      </c>
      <c r="L93" s="3">
        <f>+'Indice PondENGHO'!L91/'Indice PondENGHO'!L90-1</f>
        <v>4.2564206557530015E-2</v>
      </c>
      <c r="M93" s="3">
        <f>+'Indice PondENGHO'!M91/'Indice PondENGHO'!M90-1</f>
        <v>7.5287853742282751E-2</v>
      </c>
      <c r="N93" s="3">
        <f>+'Indice PondENGHO'!N91/'Indice PondENGHO'!N90-1</f>
        <v>5.3677865193930918E-2</v>
      </c>
      <c r="O93" s="11">
        <f>+'Indice PondENGHO'!O91/'Indice PondENGHO'!O90-1</f>
        <v>4.121543336071043E-2</v>
      </c>
      <c r="P93" s="3">
        <f>+'Indice PondENGHO'!P91/'Indice PondENGHO'!P90-1</f>
        <v>4.7289558445170465E-2</v>
      </c>
      <c r="Q93" s="3">
        <f>+'Indice PondENGHO'!Q91/'Indice PondENGHO'!Q90-1</f>
        <v>6.6216580662532554E-2</v>
      </c>
      <c r="R93" s="3">
        <f>+'Indice PondENGHO'!R91/'Indice PondENGHO'!R90-1</f>
        <v>3.7594706803396161E-2</v>
      </c>
      <c r="S93" s="3">
        <f>+'Indice PondENGHO'!S91/'Indice PondENGHO'!S90-1</f>
        <v>2.5428017712292528E-2</v>
      </c>
      <c r="T93" s="3">
        <f>+'Indice PondENGHO'!T91/'Indice PondENGHO'!T90-1</f>
        <v>3.2500077236645941E-2</v>
      </c>
      <c r="U93" s="3">
        <f>+'Indice PondENGHO'!U91/'Indice PondENGHO'!U90-1</f>
        <v>7.7004656838892682E-3</v>
      </c>
      <c r="V93" s="3">
        <f>+'Indice PondENGHO'!V91/'Indice PondENGHO'!V90-1</f>
        <v>4.3250501987744494E-2</v>
      </c>
      <c r="W93" s="3">
        <f>+'Indice PondENGHO'!W91/'Indice PondENGHO'!W90-1</f>
        <v>8.1559026522121769E-2</v>
      </c>
      <c r="X93" s="3">
        <f>+'Indice PondENGHO'!X91/'Indice PondENGHO'!X90-1</f>
        <v>4.3868755848485597E-2</v>
      </c>
      <c r="Y93" s="3">
        <f>+'Indice PondENGHO'!Y91/'Indice PondENGHO'!Y90-1</f>
        <v>7.9813206857767938E-2</v>
      </c>
      <c r="Z93" s="3">
        <f>+'Indice PondENGHO'!Z91/'Indice PondENGHO'!Z90-1</f>
        <v>5.4348883776711876E-2</v>
      </c>
      <c r="AA93" s="3">
        <f>+'Indice PondENGHO'!AA91/'Indice PondENGHO'!AA90-1</f>
        <v>4.256769153287232E-2</v>
      </c>
      <c r="AB93" s="10">
        <f>+'Indice PondENGHO'!AB91/'Indice PondENGHO'!AB90-1</f>
        <v>4.7914104966061632E-2</v>
      </c>
      <c r="AC93" s="3">
        <f>+'Indice PondENGHO'!AC91/'Indice PondENGHO'!AC90-1</f>
        <v>6.5975103914831745E-2</v>
      </c>
      <c r="AD93" s="3">
        <f>+'Indice PondENGHO'!AD91/'Indice PondENGHO'!AD90-1</f>
        <v>3.7846324547205601E-2</v>
      </c>
      <c r="AE93" s="3">
        <f>+'Indice PondENGHO'!AE91/'Indice PondENGHO'!AE90-1</f>
        <v>2.5523307362705916E-2</v>
      </c>
      <c r="AF93" s="3">
        <f>+'Indice PondENGHO'!AF91/'Indice PondENGHO'!AF90-1</f>
        <v>3.2396237952579288E-2</v>
      </c>
      <c r="AG93" s="3">
        <f>+'Indice PondENGHO'!AG91/'Indice PondENGHO'!AG90-1</f>
        <v>7.6417269422981438E-3</v>
      </c>
      <c r="AH93" s="3">
        <f>+'Indice PondENGHO'!AH91/'Indice PondENGHO'!AH90-1</f>
        <v>4.126726876335729E-2</v>
      </c>
      <c r="AI93" s="3">
        <f>+'Indice PondENGHO'!AI91/'Indice PondENGHO'!AI90-1</f>
        <v>8.1903419164554458E-2</v>
      </c>
      <c r="AJ93" s="3">
        <f>+'Indice PondENGHO'!AJ91/'Indice PondENGHO'!AJ90-1</f>
        <v>4.4319783357527731E-2</v>
      </c>
      <c r="AK93" s="3">
        <f>+'Indice PondENGHO'!AK91/'Indice PondENGHO'!AK90-1</f>
        <v>7.9758119838565511E-2</v>
      </c>
      <c r="AL93" s="3">
        <f>+'Indice PondENGHO'!AL91/'Indice PondENGHO'!AL90-1</f>
        <v>5.5790430692333137E-2</v>
      </c>
      <c r="AM93" s="11">
        <f>+'Indice PondENGHO'!AM91/'Indice PondENGHO'!AM90-1</f>
        <v>4.3271292435973718E-2</v>
      </c>
      <c r="AN93" s="3">
        <f>+'Indice PondENGHO'!AN91/'Indice PondENGHO'!AN90-1</f>
        <v>4.8270720711004023E-2</v>
      </c>
      <c r="AO93" s="3">
        <f>+'Indice PondENGHO'!AO91/'Indice PondENGHO'!AO90-1</f>
        <v>6.6550091543966072E-2</v>
      </c>
      <c r="AP93" s="3">
        <f>+'Indice PondENGHO'!AP91/'Indice PondENGHO'!AP90-1</f>
        <v>3.6959936820714079E-2</v>
      </c>
      <c r="AQ93" s="3">
        <f>+'Indice PondENGHO'!AQ91/'Indice PondENGHO'!AQ90-1</f>
        <v>2.5322442703014536E-2</v>
      </c>
      <c r="AR93" s="3">
        <f>+'Indice PondENGHO'!AR91/'Indice PondENGHO'!AR90-1</f>
        <v>3.2267894339883751E-2</v>
      </c>
      <c r="AS93" s="3">
        <f>+'Indice PondENGHO'!AS91/'Indice PondENGHO'!AS90-1</f>
        <v>6.4325740315440694E-3</v>
      </c>
      <c r="AT93" s="3">
        <f>+'Indice PondENGHO'!AT91/'Indice PondENGHO'!AT90-1</f>
        <v>4.103544546736293E-2</v>
      </c>
      <c r="AU93" s="3">
        <f>+'Indice PondENGHO'!AU91/'Indice PondENGHO'!AU90-1</f>
        <v>8.2666055736145605E-2</v>
      </c>
      <c r="AV93" s="3">
        <f>+'Indice PondENGHO'!AV91/'Indice PondENGHO'!AV90-1</f>
        <v>4.592101703345719E-2</v>
      </c>
      <c r="AW93" s="3">
        <f>+'Indice PondENGHO'!AW91/'Indice PondENGHO'!AW90-1</f>
        <v>8.0273321223037986E-2</v>
      </c>
      <c r="AX93" s="3">
        <f>+'Indice PondENGHO'!AX91/'Indice PondENGHO'!AX90-1</f>
        <v>5.6140080296110728E-2</v>
      </c>
      <c r="AY93" s="3">
        <f>+'Indice PondENGHO'!AY91/'Indice PondENGHO'!AY90-1</f>
        <v>4.3430413184255556E-2</v>
      </c>
      <c r="AZ93" s="10">
        <f>+'Indice PondENGHO'!AZ91/'Indice PondENGHO'!AZ90-1</f>
        <v>4.9270758413619609E-2</v>
      </c>
      <c r="BA93" s="3">
        <f>+'Indice PondENGHO'!BA91/'Indice PondENGHO'!BA90-1</f>
        <v>6.7861560961034906E-2</v>
      </c>
      <c r="BB93" s="3">
        <f>+'Indice PondENGHO'!BB91/'Indice PondENGHO'!BB90-1</f>
        <v>3.6161758680751888E-2</v>
      </c>
      <c r="BC93" s="3">
        <f>+'Indice PondENGHO'!BC91/'Indice PondENGHO'!BC90-1</f>
        <v>2.4352875897272863E-2</v>
      </c>
      <c r="BD93" s="3">
        <f>+'Indice PondENGHO'!BD91/'Indice PondENGHO'!BD90-1</f>
        <v>3.1779419970839218E-2</v>
      </c>
      <c r="BE93" s="3">
        <f>+'Indice PondENGHO'!BE91/'Indice PondENGHO'!BE90-1</f>
        <v>5.2771077760056517E-3</v>
      </c>
      <c r="BF93" s="3">
        <f>+'Indice PondENGHO'!BF91/'Indice PondENGHO'!BF90-1</f>
        <v>3.9941684631439545E-2</v>
      </c>
      <c r="BG93" s="3">
        <f>+'Indice PondENGHO'!BG91/'Indice PondENGHO'!BG90-1</f>
        <v>8.3788191799508249E-2</v>
      </c>
      <c r="BH93" s="3">
        <f>+'Indice PondENGHO'!BH91/'Indice PondENGHO'!BH90-1</f>
        <v>4.815330307614718E-2</v>
      </c>
      <c r="BI93" s="3">
        <f>+'Indice PondENGHO'!BI91/'Indice PondENGHO'!BI90-1</f>
        <v>8.337256182042907E-2</v>
      </c>
      <c r="BJ93" s="3">
        <f>+'Indice PondENGHO'!BJ91/'Indice PondENGHO'!BJ90-1</f>
        <v>5.7130782630066212E-2</v>
      </c>
      <c r="BK93" s="11">
        <f>+'Indice PondENGHO'!BK91/'Indice PondENGHO'!BK90-1</f>
        <v>4.4163902838714408E-2</v>
      </c>
      <c r="BL93" s="66">
        <f>+'Indice PondENGHO'!BL91/'Indice PondENGHO'!BL90-1</f>
        <v>4.2678306560887114E-2</v>
      </c>
      <c r="BM93" s="66">
        <f>+'Indice PondENGHO'!BM91/'Indice PondENGHO'!BM90-1</f>
        <v>4.2916808344292123E-2</v>
      </c>
      <c r="BN93" s="66">
        <f>+'Indice PondENGHO'!BN91/'Indice PondENGHO'!BN90-1</f>
        <v>4.2386161819870427E-2</v>
      </c>
      <c r="BO93" s="66">
        <f>+'Indice PondENGHO'!BO91/'Indice PondENGHO'!BO90-1</f>
        <v>4.1786403725716292E-2</v>
      </c>
      <c r="BP93" s="66">
        <f>+'Indice PondENGHO'!BP91/'Indice PondENGHO'!BP90-1</f>
        <v>4.1115482864875652E-2</v>
      </c>
      <c r="BQ93" s="10">
        <f>+'Indice PondENGHO'!BQ91/'Indice PondENGHO'!BQ90-1</f>
        <v>4.7891105612039242E-2</v>
      </c>
      <c r="BR93" s="3">
        <f>+'Indice PondENGHO'!BR91/'Indice PondENGHO'!BR90-1</f>
        <v>6.6545763818004922E-2</v>
      </c>
      <c r="BS93" s="3">
        <f>+'Indice PondENGHO'!BS91/'Indice PondENGHO'!BS90-1</f>
        <v>3.7113920405859702E-2</v>
      </c>
      <c r="BT93" s="3">
        <f>+'Indice PondENGHO'!BT91/'Indice PondENGHO'!BT90-1</f>
        <v>2.5196601198010704E-2</v>
      </c>
      <c r="BU93" s="3">
        <f>+'Indice PondENGHO'!BU91/'Indice PondENGHO'!BU90-1</f>
        <v>3.2157175082731415E-2</v>
      </c>
      <c r="BV93" s="3">
        <f>+'Indice PondENGHO'!BV91/'Indice PondENGHO'!BV90-1</f>
        <v>6.4825644328021514E-3</v>
      </c>
      <c r="BW93" s="3">
        <f>+'Indice PondENGHO'!BW91/'Indice PondENGHO'!BW90-1</f>
        <v>4.1243925763206679E-2</v>
      </c>
      <c r="BX93" s="3">
        <f>+'Indice PondENGHO'!BX91/'Indice PondENGHO'!BX90-1</f>
        <v>8.2447606526031114E-2</v>
      </c>
      <c r="BY93" s="3">
        <f>+'Indice PondENGHO'!BY91/'Indice PondENGHO'!BY90-1</f>
        <v>4.5850977120091452E-2</v>
      </c>
      <c r="BZ93" s="3">
        <f>+'Indice PondENGHO'!BZ91/'Indice PondENGHO'!BZ90-1</f>
        <v>8.1084255392390725E-2</v>
      </c>
      <c r="CA93" s="3">
        <f>+'Indice PondENGHO'!CA91/'Indice PondENGHO'!CA90-1</f>
        <v>5.6064366420532918E-2</v>
      </c>
      <c r="CB93" s="11">
        <f>+'Indice PondENGHO'!CB91/'Indice PondENGHO'!CB90-1</f>
        <v>4.3332592891025534E-2</v>
      </c>
      <c r="CC93" s="55">
        <f>+'Indice PondENGHO'!CC91/'Indice PondENGHO'!CC90-1</f>
        <v>4.1964200963571674E-2</v>
      </c>
      <c r="CD93" s="56">
        <f>+'Indice PondENGHO'!CD91/'Indice PondENGHO'!CD90-1</f>
        <v>4.1964200963571674E-2</v>
      </c>
      <c r="CF93" s="3">
        <f t="shared" ref="CF93" si="11">+BL93-BP93</f>
        <v>1.5628236960114616E-3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3:BP83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3:CB83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tabSelected="1" zoomScale="86" workbookViewId="0">
      <selection activeCell="H20" sqref="H20"/>
    </sheetView>
  </sheetViews>
  <sheetFormatPr baseColWidth="10" defaultRowHeight="15" x14ac:dyDescent="0.25"/>
  <cols>
    <col min="5" max="5" width="11.85546875" bestFit="1" customWidth="1"/>
    <col min="7" max="7" width="11.85546875" bestFit="1" customWidth="1"/>
  </cols>
  <sheetData>
    <row r="2" spans="2:9" x14ac:dyDescent="0.25">
      <c r="B2" s="70" t="s">
        <v>1</v>
      </c>
      <c r="C2" s="70">
        <f>+MONTH(MAX('Indice PondENGHO'!A2:A5000))</f>
        <v>5</v>
      </c>
    </row>
    <row r="3" spans="2:9" x14ac:dyDescent="0.25">
      <c r="B3" s="70" t="s">
        <v>142</v>
      </c>
      <c r="C3" s="70">
        <f>+YEAR(MAX('Indice PondENGHO'!A3:A5001))</f>
        <v>2024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25">
      <c r="E5" s="69" t="s">
        <v>143</v>
      </c>
      <c r="F5" s="69" t="s">
        <v>144</v>
      </c>
      <c r="G5" s="69" t="s">
        <v>145</v>
      </c>
      <c r="H5" s="69" t="s">
        <v>146</v>
      </c>
      <c r="I5" s="69" t="s">
        <v>147</v>
      </c>
    </row>
    <row r="6" spans="2:9" x14ac:dyDescent="0.25">
      <c r="B6">
        <f>+C2</f>
        <v>5</v>
      </c>
      <c r="C6">
        <f>+C3-1</f>
        <v>2023</v>
      </c>
      <c r="D6" s="67">
        <f t="shared" ref="D6" si="1">+DATE(C6,B6,1)</f>
        <v>45047</v>
      </c>
      <c r="E6" s="3">
        <f>+VLOOKUP(auxgr12!$D6,'Infla Mensual PondENGHO'!$A:$BP,E$3,FALSE)</f>
        <v>7.4337232159194189E-2</v>
      </c>
      <c r="F6" s="3">
        <f>+VLOOKUP(auxgr12!$D6,'Infla Mensual PondENGHO'!$A:$BP,F$3,FALSE)</f>
        <v>7.5823020190075141E-2</v>
      </c>
      <c r="G6" s="3">
        <f>+VLOOKUP(auxgr12!$D6,'Infla Mensual PondENGHO'!$A:$BP,G$3,FALSE)</f>
        <v>7.6545593138108048E-2</v>
      </c>
      <c r="H6" s="3">
        <f>+VLOOKUP(auxgr12!$D6,'Infla Mensual PondENGHO'!$A:$BP,H$3,FALSE)</f>
        <v>7.7746253814737321E-2</v>
      </c>
      <c r="I6" s="3">
        <f>+VLOOKUP(auxgr12!$D6,'Infla Mensual PondENGHO'!$A:$BP,I$3,FALSE)</f>
        <v>8.0005208860851162E-2</v>
      </c>
    </row>
    <row r="7" spans="2:9" x14ac:dyDescent="0.25">
      <c r="B7">
        <f>+C2+1</f>
        <v>6</v>
      </c>
      <c r="C7">
        <f>+C3-1</f>
        <v>2023</v>
      </c>
      <c r="D7" s="67">
        <f>+DATE(C7,B7,1)</f>
        <v>45078</v>
      </c>
      <c r="E7" s="3">
        <f>+VLOOKUP(auxgr12!$D7,'Infla Mensual PondENGHO'!$A:$BP,E$3,FALSE)</f>
        <v>5.6976255082355154E-2</v>
      </c>
      <c r="F7" s="3">
        <f>+VLOOKUP(auxgr12!$D7,'Infla Mensual PondENGHO'!$A:$BP,F$3,FALSE)</f>
        <v>5.7797379716095554E-2</v>
      </c>
      <c r="G7" s="3">
        <f>+VLOOKUP(auxgr12!$D7,'Infla Mensual PondENGHO'!$A:$BP,G$3,FALSE)</f>
        <v>5.8441121044883193E-2</v>
      </c>
      <c r="H7" s="3">
        <f>+VLOOKUP(auxgr12!$D7,'Infla Mensual PondENGHO'!$A:$BP,H$3,FALSE)</f>
        <v>5.9827916226151467E-2</v>
      </c>
      <c r="I7" s="3">
        <f>+VLOOKUP(auxgr12!$D7,'Infla Mensual PondENGHO'!$A:$BP,I$3,FALSE)</f>
        <v>6.2131595829869157E-2</v>
      </c>
    </row>
    <row r="8" spans="2:9" x14ac:dyDescent="0.25">
      <c r="B8">
        <f t="shared" ref="B8:B15" si="2">+IF(B7=12,1,+B7+1)</f>
        <v>7</v>
      </c>
      <c r="C8">
        <f t="shared" ref="C8:C15" si="3">+IF(B8=1,+C7+1,C7)</f>
        <v>2023</v>
      </c>
      <c r="D8" s="67">
        <f t="shared" ref="D8:D18" si="4">+DATE(C8,B8,1)</f>
        <v>45108</v>
      </c>
      <c r="E8" s="3">
        <f>+VLOOKUP(auxgr12!$D8,'Infla Mensual PondENGHO'!$A:$BP,E$3,FALSE)</f>
        <v>6.1142218424594663E-2</v>
      </c>
      <c r="F8" s="3">
        <f>+VLOOKUP(auxgr12!$D8,'Infla Mensual PondENGHO'!$A:$BP,F$3,FALSE)</f>
        <v>6.2276960487531063E-2</v>
      </c>
      <c r="G8" s="3">
        <f>+VLOOKUP(auxgr12!$D8,'Infla Mensual PondENGHO'!$A:$BP,G$3,FALSE)</f>
        <v>6.3219379750594218E-2</v>
      </c>
      <c r="H8" s="3">
        <f>+VLOOKUP(auxgr12!$D8,'Infla Mensual PondENGHO'!$A:$BP,H$3,FALSE)</f>
        <v>6.3920111007106817E-2</v>
      </c>
      <c r="I8" s="3">
        <f>+VLOOKUP(auxgr12!$D8,'Infla Mensual PondENGHO'!$A:$BP,I$3,FALSE)</f>
        <v>6.567049221317367E-2</v>
      </c>
    </row>
    <row r="9" spans="2:9" x14ac:dyDescent="0.25">
      <c r="B9">
        <f t="shared" si="2"/>
        <v>8</v>
      </c>
      <c r="C9">
        <f t="shared" si="3"/>
        <v>2023</v>
      </c>
      <c r="D9" s="67">
        <f t="shared" si="4"/>
        <v>45139</v>
      </c>
      <c r="E9" s="3">
        <f>+VLOOKUP(auxgr12!$D9,'Infla Mensual PondENGHO'!$A:$BP,E$3,FALSE)</f>
        <v>0.13051800137981262</v>
      </c>
      <c r="F9" s="3">
        <f>+VLOOKUP(auxgr12!$D9,'Infla Mensual PondENGHO'!$A:$BP,F$3,FALSE)</f>
        <v>0.12599511781629347</v>
      </c>
      <c r="G9" s="3">
        <f>+VLOOKUP(auxgr12!$D9,'Infla Mensual PondENGHO'!$A:$BP,G$3,FALSE)</f>
        <v>0.12479389858211865</v>
      </c>
      <c r="H9" s="3">
        <f>+VLOOKUP(auxgr12!$D9,'Infla Mensual PondENGHO'!$A:$BP,H$3,FALSE)</f>
        <v>0.12315197892183671</v>
      </c>
      <c r="I9" s="3">
        <f>+VLOOKUP(auxgr12!$D9,'Infla Mensual PondENGHO'!$A:$BP,I$3,FALSE)</f>
        <v>0.12188583902114569</v>
      </c>
    </row>
    <row r="10" spans="2:9" x14ac:dyDescent="0.25">
      <c r="B10">
        <f t="shared" si="2"/>
        <v>9</v>
      </c>
      <c r="C10">
        <f t="shared" si="3"/>
        <v>2023</v>
      </c>
      <c r="D10" s="67">
        <f t="shared" si="4"/>
        <v>45170</v>
      </c>
      <c r="E10" s="3">
        <f>+VLOOKUP(auxgr12!$D10,'Infla Mensual PondENGHO'!$A:$BP,E$3,FALSE)</f>
        <v>0.13247857195113033</v>
      </c>
      <c r="F10" s="3">
        <f>+VLOOKUP(auxgr12!$D10,'Infla Mensual PondENGHO'!$A:$BP,F$3,FALSE)</f>
        <v>0.12985278325771588</v>
      </c>
      <c r="G10" s="3">
        <f>+VLOOKUP(auxgr12!$D10,'Infla Mensual PondENGHO'!$A:$BP,G$3,FALSE)</f>
        <v>0.12891574331296174</v>
      </c>
      <c r="H10" s="3">
        <f>+VLOOKUP(auxgr12!$D10,'Infla Mensual PondENGHO'!$A:$BP,H$3,FALSE)</f>
        <v>0.12713376024682055</v>
      </c>
      <c r="I10" s="3">
        <f>+VLOOKUP(auxgr12!$D10,'Infla Mensual PondENGHO'!$A:$BP,I$3,FALSE)</f>
        <v>0.12473718469624107</v>
      </c>
    </row>
    <row r="11" spans="2:9" x14ac:dyDescent="0.25">
      <c r="B11">
        <f t="shared" si="2"/>
        <v>10</v>
      </c>
      <c r="C11">
        <f t="shared" si="3"/>
        <v>2023</v>
      </c>
      <c r="D11" s="67">
        <f t="shared" si="4"/>
        <v>45200</v>
      </c>
      <c r="E11" s="3">
        <f>+VLOOKUP(auxgr12!$D11,'Infla Mensual PondENGHO'!$A:$BP,E$3,FALSE)</f>
        <v>8.1310040635020231E-2</v>
      </c>
      <c r="F11" s="3">
        <f>+VLOOKUP(auxgr12!$D11,'Infla Mensual PondENGHO'!$A:$BP,F$3,FALSE)</f>
        <v>8.2531664141957339E-2</v>
      </c>
      <c r="G11" s="3">
        <f>+VLOOKUP(auxgr12!$D11,'Infla Mensual PondENGHO'!$A:$BP,G$3,FALSE)</f>
        <v>8.2852463205679738E-2</v>
      </c>
      <c r="H11" s="3">
        <f>+VLOOKUP(auxgr12!$D11,'Infla Mensual PondENGHO'!$A:$BP,H$3,FALSE)</f>
        <v>8.2907970696898703E-2</v>
      </c>
      <c r="I11" s="3">
        <f>+VLOOKUP(auxgr12!$D11,'Infla Mensual PondENGHO'!$A:$BP,I$3,FALSE)</f>
        <v>8.3794170557853542E-2</v>
      </c>
    </row>
    <row r="12" spans="2:9" x14ac:dyDescent="0.25">
      <c r="B12">
        <f t="shared" si="2"/>
        <v>11</v>
      </c>
      <c r="C12">
        <f t="shared" si="3"/>
        <v>2023</v>
      </c>
      <c r="D12" s="67">
        <f t="shared" si="4"/>
        <v>45231</v>
      </c>
      <c r="E12" s="3">
        <f>+VLOOKUP(auxgr12!$D12,'Infla Mensual PondENGHO'!$A:$BP,E$3,FALSE)</f>
        <v>0.13044013553219957</v>
      </c>
      <c r="F12" s="3">
        <f>+VLOOKUP(auxgr12!$D12,'Infla Mensual PondENGHO'!$A:$BP,F$3,FALSE)</f>
        <v>0.12868027167293605</v>
      </c>
      <c r="G12" s="3">
        <f>+VLOOKUP(auxgr12!$D12,'Infla Mensual PondENGHO'!$A:$BP,G$3,FALSE)</f>
        <v>0.12895689669512378</v>
      </c>
      <c r="H12" s="3">
        <f>+VLOOKUP(auxgr12!$D12,'Infla Mensual PondENGHO'!$A:$BP,H$3,FALSE)</f>
        <v>0.12766829611435759</v>
      </c>
      <c r="I12" s="3">
        <f>+VLOOKUP(auxgr12!$D12,'Infla Mensual PondENGHO'!$A:$BP,I$3,FALSE)</f>
        <v>0.12649986043209283</v>
      </c>
    </row>
    <row r="13" spans="2:9" x14ac:dyDescent="0.25">
      <c r="B13">
        <f t="shared" si="2"/>
        <v>12</v>
      </c>
      <c r="C13">
        <f t="shared" si="3"/>
        <v>2023</v>
      </c>
      <c r="D13" s="67">
        <f t="shared" si="4"/>
        <v>45261</v>
      </c>
      <c r="E13" s="3">
        <f>+VLOOKUP(auxgr12!$D13,'Infla Mensual PondENGHO'!$A:$BP,E$3,FALSE)</f>
        <v>0.25930668071910268</v>
      </c>
      <c r="F13" s="3">
        <f>+VLOOKUP(auxgr12!$D13,'Infla Mensual PondENGHO'!$A:$BP,F$3,FALSE)</f>
        <v>0.25572870220640764</v>
      </c>
      <c r="G13" s="3">
        <f>+VLOOKUP(auxgr12!$D13,'Infla Mensual PondENGHO'!$A:$BP,G$3,FALSE)</f>
        <v>0.25500131445175733</v>
      </c>
      <c r="H13" s="3">
        <f>+VLOOKUP(auxgr12!$D13,'Infla Mensual PondENGHO'!$A:$BP,H$3,FALSE)</f>
        <v>0.25453497673378456</v>
      </c>
      <c r="I13" s="3">
        <f>+VLOOKUP(auxgr12!$D13,'Infla Mensual PondENGHO'!$A:$BP,I$3,FALSE)</f>
        <v>0.25180515107178114</v>
      </c>
    </row>
    <row r="14" spans="2:9" x14ac:dyDescent="0.25">
      <c r="B14">
        <f t="shared" si="2"/>
        <v>1</v>
      </c>
      <c r="C14">
        <f t="shared" si="3"/>
        <v>2024</v>
      </c>
      <c r="D14" s="67">
        <f t="shared" si="4"/>
        <v>45292</v>
      </c>
      <c r="E14" s="3">
        <f>+VLOOKUP(auxgr12!$D14,'Infla Mensual PondENGHO'!$A:$BP,E$3,FALSE)</f>
        <v>0.20458141154209519</v>
      </c>
      <c r="F14" s="3">
        <f>+VLOOKUP(auxgr12!$D14,'Infla Mensual PondENGHO'!$A:$BP,F$3,FALSE)</f>
        <v>0.2060060306089917</v>
      </c>
      <c r="G14" s="3">
        <f>+VLOOKUP(auxgr12!$D14,'Infla Mensual PondENGHO'!$A:$BP,G$3,FALSE)</f>
        <v>0.20595148300979838</v>
      </c>
      <c r="H14" s="3">
        <f>+VLOOKUP(auxgr12!$D14,'Infla Mensual PondENGHO'!$A:$BP,H$3,FALSE)</f>
        <v>0.20816975702616336</v>
      </c>
      <c r="I14" s="3">
        <f>+VLOOKUP(auxgr12!$D14,'Infla Mensual PondENGHO'!$A:$BP,I$3,FALSE)</f>
        <v>0.20860510050867043</v>
      </c>
    </row>
    <row r="15" spans="2:9" x14ac:dyDescent="0.25">
      <c r="B15">
        <f t="shared" si="2"/>
        <v>2</v>
      </c>
      <c r="C15">
        <f t="shared" si="3"/>
        <v>2024</v>
      </c>
      <c r="D15" s="67">
        <f t="shared" si="4"/>
        <v>45323</v>
      </c>
      <c r="E15" s="3">
        <f>+VLOOKUP(auxgr12!$D15,'Infla Mensual PondENGHO'!$A:$BP,E$3,FALSE)</f>
        <v>0.12452032037765881</v>
      </c>
      <c r="F15" s="3">
        <f>+VLOOKUP(auxgr12!$D15,'Infla Mensual PondENGHO'!$A:$BP,F$3,FALSE)</f>
        <v>0.13003508560672206</v>
      </c>
      <c r="G15" s="3">
        <f>+VLOOKUP(auxgr12!$D15,'Infla Mensual PondENGHO'!$A:$BP,G$3,FALSE)</f>
        <v>0.13013120494736774</v>
      </c>
      <c r="H15" s="3">
        <f>+VLOOKUP(auxgr12!$D15,'Infla Mensual PondENGHO'!$A:$BP,H$3,FALSE)</f>
        <v>0.13354219518869503</v>
      </c>
      <c r="I15" s="3">
        <f>+VLOOKUP(auxgr12!$D15,'Infla Mensual PondENGHO'!$A:$BP,I$3,FALSE)</f>
        <v>0.13487827515377537</v>
      </c>
    </row>
    <row r="16" spans="2:9" x14ac:dyDescent="0.25">
      <c r="B16">
        <f>+IF(B15=12,1,+B15+1)</f>
        <v>3</v>
      </c>
      <c r="C16">
        <f t="shared" ref="C16" si="5">+IF(B16=1,+C15+1,C15)</f>
        <v>2024</v>
      </c>
      <c r="D16" s="67">
        <f t="shared" si="4"/>
        <v>45352</v>
      </c>
      <c r="E16" s="3">
        <f>+VLOOKUP(auxgr12!$D16,'Infla Mensual PondENGHO'!$A:$BP,E$3,FALSE)</f>
        <v>0.10495215982218187</v>
      </c>
      <c r="F16" s="3">
        <f>+VLOOKUP(auxgr12!$D16,'Infla Mensual PondENGHO'!$A:$BP,F$3,FALSE)</f>
        <v>0.10873591167641217</v>
      </c>
      <c r="G16" s="3">
        <f>+VLOOKUP(auxgr12!$D16,'Infla Mensual PondENGHO'!$A:$BP,G$3,FALSE)</f>
        <v>0.11074013722809561</v>
      </c>
      <c r="H16" s="3">
        <f>+VLOOKUP(auxgr12!$D16,'Infla Mensual PondENGHO'!$A:$BP,H$3,FALSE)</f>
        <v>0.11115884720172953</v>
      </c>
      <c r="I16" s="3">
        <f>+VLOOKUP(auxgr12!$D16,'Infla Mensual PondENGHO'!$A:$BP,I$3,FALSE)</f>
        <v>0.11097723911231139</v>
      </c>
    </row>
    <row r="17" spans="2:9" x14ac:dyDescent="0.25">
      <c r="B17">
        <f t="shared" ref="B17:B18" si="6">+IF(B16=12,1,+B16+1)</f>
        <v>4</v>
      </c>
      <c r="C17">
        <f t="shared" ref="C17:C18" si="7">+IF(B17=1,+C16+1,C16)</f>
        <v>2024</v>
      </c>
      <c r="D17" s="67">
        <f t="shared" si="4"/>
        <v>45383</v>
      </c>
      <c r="E17" s="3">
        <f>+VLOOKUP(auxgr12!$D17,'Infla Mensual PondENGHO'!$A:$BP,E$3,FALSE)</f>
        <v>8.4299238461447379E-2</v>
      </c>
      <c r="F17" s="3">
        <f>+VLOOKUP(auxgr12!$D17,'Infla Mensual PondENGHO'!$A:$BP,F$3,FALSE)</f>
        <v>8.6883528828919587E-2</v>
      </c>
      <c r="G17" s="3">
        <f>+VLOOKUP(auxgr12!$D17,'Infla Mensual PondENGHO'!$A:$BP,G$3,FALSE)</f>
        <v>8.8202404350806063E-2</v>
      </c>
      <c r="H17" s="3">
        <f>+VLOOKUP(auxgr12!$D17,'Infla Mensual PondENGHO'!$A:$BP,H$3,FALSE)</f>
        <v>8.806174899665975E-2</v>
      </c>
      <c r="I17" s="3">
        <f>+VLOOKUP(auxgr12!$D17,'Infla Mensual PondENGHO'!$A:$BP,I$3,FALSE)</f>
        <v>9.0265424807658867E-2</v>
      </c>
    </row>
    <row r="18" spans="2:9" x14ac:dyDescent="0.25">
      <c r="B18">
        <f t="shared" si="6"/>
        <v>5</v>
      </c>
      <c r="C18">
        <f t="shared" si="7"/>
        <v>2024</v>
      </c>
      <c r="D18" s="67">
        <f t="shared" si="4"/>
        <v>45413</v>
      </c>
      <c r="E18" s="3">
        <f>+VLOOKUP(auxgr12!$D18,'Infla Mensual PondENGHO'!$A:$BP,E$3,FALSE)</f>
        <v>4.2678306560887114E-2</v>
      </c>
      <c r="F18" s="3">
        <f>+VLOOKUP(auxgr12!$D18,'Infla Mensual PondENGHO'!$A:$BP,F$3,FALSE)</f>
        <v>4.2916808344292123E-2</v>
      </c>
      <c r="G18" s="3">
        <f>+VLOOKUP(auxgr12!$D18,'Infla Mensual PondENGHO'!$A:$BP,G$3,FALSE)</f>
        <v>4.2386161819870427E-2</v>
      </c>
      <c r="H18" s="3">
        <f>+VLOOKUP(auxgr12!$D18,'Infla Mensual PondENGHO'!$A:$BP,H$3,FALSE)</f>
        <v>4.1786403725716292E-2</v>
      </c>
      <c r="I18" s="3">
        <f>+VLOOKUP(auxgr12!$D18,'Infla Mensual PondENGHO'!$A:$BP,I$3,FALSE)</f>
        <v>4.1115482864875652E-2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223C-C55C-4A76-8303-B514633B9071}">
  <dimension ref="B2:AO160"/>
  <sheetViews>
    <sheetView topLeftCell="B1" workbookViewId="0">
      <pane xSplit="1" ySplit="4" topLeftCell="N68" activePane="bottomRight" state="frozen"/>
      <selection activeCell="B1" sqref="B1"/>
      <selection pane="topRight" activeCell="C1" sqref="C1"/>
      <selection pane="bottomLeft" activeCell="B5" sqref="B5"/>
      <selection pane="bottomRight" activeCell="AA107" sqref="AA107"/>
    </sheetView>
  </sheetViews>
  <sheetFormatPr baseColWidth="10" defaultRowHeight="15" x14ac:dyDescent="0.25"/>
  <sheetData>
    <row r="2" spans="2:41" x14ac:dyDescent="0.25">
      <c r="C2" t="s">
        <v>148</v>
      </c>
      <c r="P2" t="s">
        <v>149</v>
      </c>
    </row>
    <row r="3" spans="2:41" x14ac:dyDescent="0.25">
      <c r="C3">
        <f>+'Peso por quintil y region'!C32</f>
        <v>34.475013732910156</v>
      </c>
      <c r="D3">
        <f>+'Peso por quintil y region'!D32</f>
        <v>2.2236170768737793</v>
      </c>
      <c r="E3">
        <f>+'Peso por quintil y region'!E32</f>
        <v>7.9922947883605957</v>
      </c>
      <c r="F3">
        <f>+'Peso por quintil y region'!F32</f>
        <v>14.191224098205566</v>
      </c>
      <c r="G3">
        <f>+'Peso por quintil y region'!G32</f>
        <v>4.1193418502807617</v>
      </c>
      <c r="H3">
        <f>+'Peso por quintil y region'!H32</f>
        <v>4.1856107711791992</v>
      </c>
      <c r="I3">
        <f>+'Peso por quintil y region'!I32</f>
        <v>10.388893127441406</v>
      </c>
      <c r="J3">
        <f>+'Peso por quintil y region'!J32</f>
        <v>5.0157270431518555</v>
      </c>
      <c r="K3">
        <f>+'Peso por quintil y region'!K32</f>
        <v>7.702176570892334</v>
      </c>
      <c r="L3">
        <f>+'Peso por quintil y region'!L32</f>
        <v>1.6482053995132446</v>
      </c>
      <c r="M3">
        <f>+'Peso por quintil y region'!M32</f>
        <v>4.388763427734375</v>
      </c>
      <c r="N3">
        <f>+'Peso por quintil y region'!N32</f>
        <v>3.6691303253173828</v>
      </c>
      <c r="P3">
        <f>+'Peso por quintil y region'!C36</f>
        <v>15.698500633239746</v>
      </c>
      <c r="Q3">
        <f>+'Peso por quintil y region'!D36</f>
        <v>1.8403748273849487</v>
      </c>
      <c r="R3">
        <f>+'Peso por quintil y region'!E36</f>
        <v>5.9696140289306641</v>
      </c>
      <c r="S3">
        <f>+'Peso por quintil y region'!F36</f>
        <v>14.619551658630371</v>
      </c>
      <c r="T3">
        <f>+'Peso por quintil y region'!G36</f>
        <v>6.9953794479370117</v>
      </c>
      <c r="U3">
        <f>+'Peso por quintil y region'!H36</f>
        <v>7.9965476989746094</v>
      </c>
      <c r="V3">
        <f>+'Peso por quintil y region'!I36</f>
        <v>15.644683837890625</v>
      </c>
      <c r="W3">
        <f>+'Peso por quintil y region'!J36</f>
        <v>4.5556302070617676</v>
      </c>
      <c r="X3">
        <f>+'Peso por quintil y region'!K36</f>
        <v>9.7462596893310547</v>
      </c>
      <c r="Y3">
        <f>+'Peso por quintil y region'!L36</f>
        <v>3.7638986110687256</v>
      </c>
      <c r="Z3">
        <f>+'Peso por quintil y region'!M36</f>
        <v>8.1615171432495117</v>
      </c>
      <c r="AA3">
        <f>+'Peso por quintil y region'!N36</f>
        <v>5.0080423355102539</v>
      </c>
    </row>
    <row r="4" spans="2:41" ht="90" x14ac:dyDescent="0.25">
      <c r="C4" s="73" t="str">
        <f>+'Infla Mensual PondENGHO'!D2</f>
        <v>Alimentos y bebidas no alcohólicas</v>
      </c>
      <c r="D4" s="73" t="str">
        <f>+'Infla Mensual PondENGHO'!E2</f>
        <v>Bebidas alcohólicas y tabaco</v>
      </c>
      <c r="E4" s="73" t="str">
        <f>+'Infla Mensual PondENGHO'!F2</f>
        <v>Prendas de vestir y calzado</v>
      </c>
      <c r="F4" s="73" t="str">
        <f>+'Infla Mensual PondENGHO'!G2</f>
        <v>Vivienda, agua, electricidad, gas y otros combustibles</v>
      </c>
      <c r="G4" s="73" t="str">
        <f>+'Infla Mensual PondENGHO'!H2</f>
        <v>Equipamiento y mantenimiento del hogar</v>
      </c>
      <c r="H4" s="73" t="str">
        <f>+'Infla Mensual PondENGHO'!I2</f>
        <v>Salud</v>
      </c>
      <c r="I4" s="73" t="str">
        <f>+'Infla Mensual PondENGHO'!J2</f>
        <v>Transporte</v>
      </c>
      <c r="J4" s="73" t="str">
        <f>+'Infla Mensual PondENGHO'!K2</f>
        <v>Comunicación</v>
      </c>
      <c r="K4" s="73" t="str">
        <f>+'Infla Mensual PondENGHO'!L2</f>
        <v>Recreación y cultura</v>
      </c>
      <c r="L4" s="73" t="str">
        <f>+'Infla Mensual PondENGHO'!M2</f>
        <v>Educación</v>
      </c>
      <c r="M4" s="73" t="str">
        <f>+'Infla Mensual PondENGHO'!N2</f>
        <v>Restaurantes y hoteles</v>
      </c>
      <c r="N4" s="73" t="str">
        <f>+'Infla Mensual PondENGHO'!O2</f>
        <v>Bienes y servicios varios</v>
      </c>
      <c r="O4" s="73"/>
      <c r="P4" s="73" t="str">
        <f>+C4</f>
        <v>Alimentos y bebidas no alcohólicas</v>
      </c>
      <c r="Q4" s="73" t="str">
        <f t="shared" ref="Q4:Y4" si="0">+D4</f>
        <v>Bebidas alcohólicas y tabaco</v>
      </c>
      <c r="R4" s="73" t="str">
        <f t="shared" si="0"/>
        <v>Prendas de vestir y calzado</v>
      </c>
      <c r="S4" s="73" t="str">
        <f t="shared" si="0"/>
        <v>Vivienda, agua, electricidad, gas y otros combustibles</v>
      </c>
      <c r="T4" s="73" t="str">
        <f t="shared" si="0"/>
        <v>Equipamiento y mantenimiento del hogar</v>
      </c>
      <c r="U4" s="73" t="str">
        <f t="shared" si="0"/>
        <v>Salud</v>
      </c>
      <c r="V4" s="73" t="str">
        <f t="shared" si="0"/>
        <v>Transporte</v>
      </c>
      <c r="W4" s="73" t="str">
        <f t="shared" si="0"/>
        <v>Comunicación</v>
      </c>
      <c r="X4" s="73" t="str">
        <f t="shared" si="0"/>
        <v>Recreación y cultura</v>
      </c>
      <c r="Y4" s="73" t="str">
        <f t="shared" si="0"/>
        <v>Educación</v>
      </c>
      <c r="Z4" s="73" t="str">
        <f t="shared" ref="Z4" si="1">+M4</f>
        <v>Restaurantes y hoteles</v>
      </c>
      <c r="AA4" s="73" t="str">
        <f t="shared" ref="AA4" si="2">+N4</f>
        <v>Bienes y servicios varios</v>
      </c>
      <c r="AC4" s="73" t="str">
        <f>+P4</f>
        <v>Alimentos y bebidas no alcohólicas</v>
      </c>
      <c r="AD4" s="73" t="str">
        <f t="shared" ref="AD4:AM4" si="3">+Q4</f>
        <v>Bebidas alcohólicas y tabaco</v>
      </c>
      <c r="AE4" s="73" t="str">
        <f t="shared" si="3"/>
        <v>Prendas de vestir y calzado</v>
      </c>
      <c r="AF4" s="73" t="str">
        <f t="shared" si="3"/>
        <v>Vivienda, agua, electricidad, gas y otros combustibles</v>
      </c>
      <c r="AG4" s="73" t="str">
        <f t="shared" si="3"/>
        <v>Equipamiento y mantenimiento del hogar</v>
      </c>
      <c r="AH4" s="73" t="str">
        <f t="shared" si="3"/>
        <v>Salud</v>
      </c>
      <c r="AI4" s="73" t="str">
        <f t="shared" si="3"/>
        <v>Transporte</v>
      </c>
      <c r="AJ4" s="73" t="str">
        <f t="shared" si="3"/>
        <v>Comunicación</v>
      </c>
      <c r="AK4" s="73" t="str">
        <f t="shared" si="3"/>
        <v>Recreación y cultura</v>
      </c>
      <c r="AL4" s="73" t="str">
        <f t="shared" si="3"/>
        <v>Educación</v>
      </c>
      <c r="AM4" s="73" t="str">
        <f t="shared" si="3"/>
        <v>Restaurantes y hoteles</v>
      </c>
      <c r="AN4" s="73" t="str">
        <f t="shared" ref="AN4" si="4">+AA4</f>
        <v>Bienes y servicios varios</v>
      </c>
      <c r="AO4" s="73"/>
    </row>
    <row r="5" spans="2:41" x14ac:dyDescent="0.25">
      <c r="B5" s="67">
        <f>+'Indice PondENGHO'!A2</f>
        <v>42705</v>
      </c>
    </row>
    <row r="6" spans="2:41" x14ac:dyDescent="0.25">
      <c r="B6" s="67">
        <f>+'Indice PondENGHO'!A3</f>
        <v>42736</v>
      </c>
      <c r="C6" s="74">
        <f>C$3*('Indice PondENGHO'!D3-'Indice PondENGHO'!D2)/'Indice PondENGHO'!$BL2</f>
        <v>0.45352612823015082</v>
      </c>
      <c r="D6" s="74">
        <f>D$3*('Indice PondENGHO'!E3-'Indice PondENGHO'!E2)/'Indice PondENGHO'!$BL2</f>
        <v>2.1881435714130929E-2</v>
      </c>
      <c r="E6" s="74">
        <f>E$3*('Indice PondENGHO'!F3-'Indice PondENGHO'!F2)/'Indice PondENGHO'!$BL2</f>
        <v>-4.4052378615197084E-2</v>
      </c>
      <c r="F6" s="74">
        <f>F$3*('Indice PondENGHO'!G3-'Indice PondENGHO'!G2)/'Indice PondENGHO'!$BL2</f>
        <v>0.2493479233582184</v>
      </c>
      <c r="G6" s="74">
        <f>G$3*('Indice PondENGHO'!H3-'Indice PondENGHO'!H2)/'Indice PondENGHO'!$BL2</f>
        <v>3.6943398678486117E-2</v>
      </c>
      <c r="H6" s="74">
        <f>H$3*('Indice PondENGHO'!I3-'Indice PondENGHO'!I2)/'Indice PondENGHO'!$BL2</f>
        <v>0.10531183448423689</v>
      </c>
      <c r="I6" s="74">
        <f>I$3*('Indice PondENGHO'!J3-'Indice PondENGHO'!J2)/'Indice PondENGHO'!$BL2</f>
        <v>0.21583077653311192</v>
      </c>
      <c r="J6" s="74">
        <f>J$3*('Indice PondENGHO'!K3-'Indice PondENGHO'!K2)/'Indice PondENGHO'!$BL2</f>
        <v>0.15302613090614614</v>
      </c>
      <c r="K6" s="74">
        <f>K$3*('Indice PondENGHO'!L3-'Indice PondENGHO'!L2)/'Indice PondENGHO'!$BL2</f>
        <v>0.24679026088997488</v>
      </c>
      <c r="L6" s="74">
        <f>L$3*('Indice PondENGHO'!M3-'Indice PondENGHO'!M2)/'Indice PondENGHO'!$BL2</f>
        <v>1.1398938847387399E-2</v>
      </c>
      <c r="M6" s="74">
        <f>M$3*('Indice PondENGHO'!N3-'Indice PondENGHO'!N2)/'Indice PondENGHO'!$BL2</f>
        <v>0.13445777956629171</v>
      </c>
      <c r="N6" s="74">
        <f>N$3*('Indice PondENGHO'!O3-'Indice PondENGHO'!O2)/'Indice PondENGHO'!$BL2</f>
        <v>7.1420560115802806E-2</v>
      </c>
      <c r="O6" s="67"/>
      <c r="P6">
        <f>+P$3*('Indice PondENGHO'!AZ3-'Indice PondENGHO'!AZ2)/'Indice PondENGHO'!$BP2</f>
        <v>0.2014065219868644</v>
      </c>
      <c r="Q6">
        <f>+Q$3*('Indice PondENGHO'!BA3-'Indice PondENGHO'!BA2)/'Indice PondENGHO'!$BP2</f>
        <v>1.6819227557980411E-2</v>
      </c>
      <c r="R6">
        <f>+R$3*('Indice PondENGHO'!BB3-'Indice PondENGHO'!BB2)/'Indice PondENGHO'!$BP2</f>
        <v>-5.9334972082142487E-2</v>
      </c>
      <c r="S6">
        <f>+S$3*('Indice PondENGHO'!BC3-'Indice PondENGHO'!BC2)/'Indice PondENGHO'!$BP2</f>
        <v>0.25533353925275148</v>
      </c>
      <c r="T6">
        <f>+T$3*('Indice PondENGHO'!BD3-'Indice PondENGHO'!BD2)/'Indice PondENGHO'!$BP2</f>
        <v>6.1118306597854825E-2</v>
      </c>
      <c r="U6">
        <f>+U$3*('Indice PondENGHO'!BE3-'Indice PondENGHO'!BE2)/'Indice PondENGHO'!$BP2</f>
        <v>0.17163671575166517</v>
      </c>
      <c r="V6">
        <f>+V$3*('Indice PondENGHO'!BF3-'Indice PondENGHO'!BF2)/'Indice PondENGHO'!$BP2</f>
        <v>0.32985107599524782</v>
      </c>
      <c r="W6">
        <f>+W$3*('Indice PondENGHO'!BG3-'Indice PondENGHO'!BG2)/'Indice PondENGHO'!$BP2</f>
        <v>0.13741061419386824</v>
      </c>
      <c r="X6">
        <f>+X$3*('Indice PondENGHO'!BH3-'Indice PondENGHO'!BH2)/'Indice PondENGHO'!$BP2</f>
        <v>0.30009426005708517</v>
      </c>
      <c r="Y6">
        <f>+Y$3*('Indice PondENGHO'!BI3-'Indice PondENGHO'!BI2)/'Indice PondENGHO'!$BP2</f>
        <v>3.1381711426911353E-2</v>
      </c>
      <c r="Z6">
        <f>+Z$3*('Indice PondENGHO'!BJ3-'Indice PondENGHO'!BJ2)/'Indice PondENGHO'!$BP2</f>
        <v>0.25502001305547312</v>
      </c>
      <c r="AA6">
        <f>+AA$3*('Indice PondENGHO'!BK3-'Indice PondENGHO'!BK2)/'Indice PondENGHO'!$BP2</f>
        <v>9.9492965087702029E-2</v>
      </c>
      <c r="AC6" s="74">
        <f>+C6-P6</f>
        <v>0.25211960624328644</v>
      </c>
      <c r="AD6" s="74">
        <f t="shared" ref="AD6:AM6" si="5">+D6-Q6</f>
        <v>5.0622081561505182E-3</v>
      </c>
      <c r="AE6" s="74">
        <f t="shared" si="5"/>
        <v>1.5282593466945403E-2</v>
      </c>
      <c r="AF6" s="74">
        <f t="shared" si="5"/>
        <v>-5.9856158945330862E-3</v>
      </c>
      <c r="AG6" s="74">
        <f t="shared" si="5"/>
        <v>-2.4174907919368709E-2</v>
      </c>
      <c r="AH6" s="74">
        <f t="shared" si="5"/>
        <v>-6.6324881267428276E-2</v>
      </c>
      <c r="AI6" s="74">
        <f t="shared" si="5"/>
        <v>-0.1140202994621359</v>
      </c>
      <c r="AJ6" s="74">
        <f t="shared" si="5"/>
        <v>1.5615516712277899E-2</v>
      </c>
      <c r="AK6" s="74">
        <f t="shared" si="5"/>
        <v>-5.3303999167110289E-2</v>
      </c>
      <c r="AL6" s="74">
        <f t="shared" si="5"/>
        <v>-1.9982772579523952E-2</v>
      </c>
      <c r="AM6" s="74">
        <f t="shared" si="5"/>
        <v>-0.12056223348918141</v>
      </c>
      <c r="AN6" s="74">
        <f t="shared" ref="AN6" si="6">+N6-AA6</f>
        <v>-2.8072404971899223E-2</v>
      </c>
      <c r="AO6" s="74"/>
    </row>
    <row r="7" spans="2:41" x14ac:dyDescent="0.25">
      <c r="B7" s="67">
        <f>+'Indice PondENGHO'!A4</f>
        <v>42767</v>
      </c>
      <c r="C7" s="74">
        <f>C$3*('Indice PondENGHO'!D4-'Indice PondENGHO'!D3)/'Indice PondENGHO'!$BL3</f>
        <v>0.66470842182245415</v>
      </c>
      <c r="D7" s="74">
        <f>D$3*('Indice PondENGHO'!E4-'Indice PondENGHO'!E3)/'Indice PondENGHO'!$BL3</f>
        <v>9.0390674486485245E-2</v>
      </c>
      <c r="E7" s="74">
        <f>E$3*('Indice PondENGHO'!F4-'Indice PondENGHO'!F3)/'Indice PondENGHO'!$BL3</f>
        <v>-1.1653554468343066E-2</v>
      </c>
      <c r="F7" s="74">
        <f>F$3*('Indice PondENGHO'!G4-'Indice PondENGHO'!G3)/'Indice PondENGHO'!$BL3</f>
        <v>0.69746170462868229</v>
      </c>
      <c r="G7" s="74">
        <f>G$3*('Indice PondENGHO'!H4-'Indice PondENGHO'!H3)/'Indice PondENGHO'!$BL3</f>
        <v>1.7246437649072893E-2</v>
      </c>
      <c r="H7" s="74">
        <f>H$3*('Indice PondENGHO'!I4-'Indice PondENGHO'!I3)/'Indice PondENGHO'!$BL3</f>
        <v>0.10511216904506486</v>
      </c>
      <c r="I7" s="74">
        <f>I$3*('Indice PondENGHO'!J4-'Indice PondENGHO'!J3)/'Indice PondENGHO'!$BL3</f>
        <v>0.19944803819802254</v>
      </c>
      <c r="J7" s="74">
        <f>J$3*('Indice PondENGHO'!K4-'Indice PondENGHO'!K3)/'Indice PondENGHO'!$BL3</f>
        <v>0.2008967681593079</v>
      </c>
      <c r="K7" s="74">
        <f>K$3*('Indice PondENGHO'!L4-'Indice PondENGHO'!L3)/'Indice PondENGHO'!$BL3</f>
        <v>5.63593323661052E-2</v>
      </c>
      <c r="L7" s="74">
        <f>L$3*('Indice PondENGHO'!M4-'Indice PondENGHO'!M3)/'Indice PondENGHO'!$BL3</f>
        <v>5.7243835909894333E-2</v>
      </c>
      <c r="M7" s="74">
        <f>M$3*('Indice PondENGHO'!N4-'Indice PondENGHO'!N3)/'Indice PondENGHO'!$BL3</f>
        <v>7.7381118264638546E-2</v>
      </c>
      <c r="N7" s="74">
        <f>N$3*('Indice PondENGHO'!O4-'Indice PondENGHO'!O3)/'Indice PondENGHO'!$BL3</f>
        <v>6.3292438683111255E-2</v>
      </c>
      <c r="O7" s="67"/>
      <c r="P7">
        <f>+P$3*('Indice PondENGHO'!AZ4-'Indice PondENGHO'!AZ3)/'Indice PondENGHO'!$BP3</f>
        <v>0.28074608937547457</v>
      </c>
      <c r="Q7">
        <f>+Q$3*('Indice PondENGHO'!BA4-'Indice PondENGHO'!BA3)/'Indice PondENGHO'!$BP3</f>
        <v>7.9157226511894815E-2</v>
      </c>
      <c r="R7">
        <f>+R$3*('Indice PondENGHO'!BB4-'Indice PondENGHO'!BB3)/'Indice PondENGHO'!$BP3</f>
        <v>-2.5042095230434253E-3</v>
      </c>
      <c r="S7">
        <f>+S$3*('Indice PondENGHO'!BC4-'Indice PondENGHO'!BC3)/'Indice PondENGHO'!$BP3</f>
        <v>0.8231262043570593</v>
      </c>
      <c r="T7">
        <f>+T$3*('Indice PondENGHO'!BD4-'Indice PondENGHO'!BD3)/'Indice PondENGHO'!$BP3</f>
        <v>3.0072041960791208E-2</v>
      </c>
      <c r="U7">
        <f>+U$3*('Indice PondENGHO'!BE4-'Indice PondENGHO'!BE3)/'Indice PondENGHO'!$BP3</f>
        <v>0.22841094193605274</v>
      </c>
      <c r="V7">
        <f>+V$3*('Indice PondENGHO'!BF4-'Indice PondENGHO'!BF3)/'Indice PondENGHO'!$BP3</f>
        <v>0.2966385393251349</v>
      </c>
      <c r="W7">
        <f>+W$3*('Indice PondENGHO'!BG4-'Indice PondENGHO'!BG3)/'Indice PondENGHO'!$BP3</f>
        <v>0.19024708062552972</v>
      </c>
      <c r="X7">
        <f>+X$3*('Indice PondENGHO'!BH4-'Indice PondENGHO'!BH3)/'Indice PondENGHO'!$BP3</f>
        <v>5.4936775255879283E-2</v>
      </c>
      <c r="Y7">
        <f>+Y$3*('Indice PondENGHO'!BI4-'Indice PondENGHO'!BI3)/'Indice PondENGHO'!$BP3</f>
        <v>0.1326821970658176</v>
      </c>
      <c r="Z7">
        <f>+Z$3*('Indice PondENGHO'!BJ4-'Indice PondENGHO'!BJ3)/'Indice PondENGHO'!$BP3</f>
        <v>0.14271935510454548</v>
      </c>
      <c r="AA7">
        <f>+AA$3*('Indice PondENGHO'!BK4-'Indice PondENGHO'!BK3)/'Indice PondENGHO'!$BP3</f>
        <v>9.5014505708504476E-2</v>
      </c>
      <c r="AC7" s="74">
        <f t="shared" ref="AC7:AC70" si="7">+C7-P7</f>
        <v>0.38396233244697958</v>
      </c>
      <c r="AD7" s="74">
        <f t="shared" ref="AD7:AD70" si="8">+D7-Q7</f>
        <v>1.123344797459043E-2</v>
      </c>
      <c r="AE7" s="74">
        <f t="shared" ref="AE7:AE70" si="9">+E7-R7</f>
        <v>-9.1493449452996409E-3</v>
      </c>
      <c r="AF7" s="74">
        <f t="shared" ref="AF7:AF70" si="10">+F7-S7</f>
        <v>-0.12566449972837701</v>
      </c>
      <c r="AG7" s="74">
        <f t="shared" ref="AG7:AG70" si="11">+G7-T7</f>
        <v>-1.2825604311718315E-2</v>
      </c>
      <c r="AH7" s="74">
        <f t="shared" ref="AH7:AH70" si="12">+H7-U7</f>
        <v>-0.12329877289098788</v>
      </c>
      <c r="AI7" s="74">
        <f t="shared" ref="AI7:AI70" si="13">+I7-V7</f>
        <v>-9.7190501127112361E-2</v>
      </c>
      <c r="AJ7" s="74">
        <f t="shared" ref="AJ7:AJ70" si="14">+J7-W7</f>
        <v>1.0649687533778179E-2</v>
      </c>
      <c r="AK7" s="74">
        <f t="shared" ref="AK7:AK70" si="15">+K7-X7</f>
        <v>1.4225571102259166E-3</v>
      </c>
      <c r="AL7" s="74">
        <f t="shared" ref="AL7:AL70" si="16">+L7-Y7</f>
        <v>-7.543836115592327E-2</v>
      </c>
      <c r="AM7" s="74">
        <f t="shared" ref="AM7:AM70" si="17">+M7-Z7</f>
        <v>-6.533823683990693E-2</v>
      </c>
      <c r="AN7" s="74">
        <f t="shared" ref="AN7:AN70" si="18">+N7-AA7</f>
        <v>-3.1722067025393222E-2</v>
      </c>
    </row>
    <row r="8" spans="2:41" x14ac:dyDescent="0.25">
      <c r="B8" s="67">
        <f>+'Indice PondENGHO'!A5</f>
        <v>42795</v>
      </c>
      <c r="C8" s="74">
        <f>C$3*('Indice PondENGHO'!D5-'Indice PondENGHO'!D4)/'Indice PondENGHO'!$BL4</f>
        <v>0.86506925149913061</v>
      </c>
      <c r="D8" s="74">
        <f>D$3*('Indice PondENGHO'!E5-'Indice PondENGHO'!E4)/'Indice PondENGHO'!$BL4</f>
        <v>4.6009950354524126E-2</v>
      </c>
      <c r="E8" s="74">
        <f>E$3*('Indice PondENGHO'!F5-'Indice PondENGHO'!F4)/'Indice PondENGHO'!$BL4</f>
        <v>0.23014476696961036</v>
      </c>
      <c r="F8" s="74">
        <f>F$3*('Indice PondENGHO'!G5-'Indice PondENGHO'!G4)/'Indice PondENGHO'!$BL4</f>
        <v>0.69014466358317716</v>
      </c>
      <c r="G8" s="74">
        <f>G$3*('Indice PondENGHO'!H5-'Indice PondENGHO'!H4)/'Indice PondENGHO'!$BL4</f>
        <v>3.798038592646364E-2</v>
      </c>
      <c r="H8" s="74">
        <f>H$3*('Indice PondENGHO'!I5-'Indice PondENGHO'!I4)/'Indice PondENGHO'!$BL4</f>
        <v>8.7032197433929981E-2</v>
      </c>
      <c r="I8" s="74">
        <f>I$3*('Indice PondENGHO'!J5-'Indice PondENGHO'!J4)/'Indice PondENGHO'!$BL4</f>
        <v>0.12540113860123334</v>
      </c>
      <c r="J8" s="74">
        <f>J$3*('Indice PondENGHO'!K5-'Indice PondENGHO'!K4)/'Indice PondENGHO'!$BL4</f>
        <v>0.17947529853919456</v>
      </c>
      <c r="K8" s="74">
        <f>K$3*('Indice PondENGHO'!L5-'Indice PondENGHO'!L4)/'Indice PondENGHO'!$BL4</f>
        <v>0.12281801493017187</v>
      </c>
      <c r="L8" s="74">
        <f>L$3*('Indice PondENGHO'!M5-'Indice PondENGHO'!M4)/'Indice PondENGHO'!$BL4</f>
        <v>0.19709467864292901</v>
      </c>
      <c r="M8" s="74">
        <f>M$3*('Indice PondENGHO'!N5-'Indice PondENGHO'!N4)/'Indice PondENGHO'!$BL4</f>
        <v>5.0699754843744303E-2</v>
      </c>
      <c r="N8" s="74">
        <f>N$3*('Indice PondENGHO'!O5-'Indice PondENGHO'!O4)/'Indice PondENGHO'!$BL4</f>
        <v>6.699611527069281E-2</v>
      </c>
      <c r="O8" s="67"/>
      <c r="P8">
        <f>+P$3*('Indice PondENGHO'!AZ5-'Indice PondENGHO'!AZ4)/'Indice PondENGHO'!$BP4</f>
        <v>0.44398281848890003</v>
      </c>
      <c r="Q8">
        <f>+Q$3*('Indice PondENGHO'!BA5-'Indice PondENGHO'!BA4)/'Indice PondENGHO'!$BP4</f>
        <v>3.5503741554219821E-2</v>
      </c>
      <c r="R8">
        <f>+R$3*('Indice PondENGHO'!BB5-'Indice PondENGHO'!BB4)/'Indice PondENGHO'!$BP4</f>
        <v>0.19682134625145087</v>
      </c>
      <c r="S8">
        <f>+S$3*('Indice PondENGHO'!BC5-'Indice PondENGHO'!BC4)/'Indice PondENGHO'!$BP4</f>
        <v>0.45883831348680953</v>
      </c>
      <c r="T8">
        <f>+T$3*('Indice PondENGHO'!BD5-'Indice PondENGHO'!BD4)/'Indice PondENGHO'!$BP4</f>
        <v>5.66726773163359E-2</v>
      </c>
      <c r="U8">
        <f>+U$3*('Indice PondENGHO'!BE5-'Indice PondENGHO'!BE4)/'Indice PondENGHO'!$BP4</f>
        <v>0.15345157285158847</v>
      </c>
      <c r="V8">
        <f>+V$3*('Indice PondENGHO'!BF5-'Indice PondENGHO'!BF4)/'Indice PondENGHO'!$BP4</f>
        <v>0.18940514285330229</v>
      </c>
      <c r="W8">
        <f>+W$3*('Indice PondENGHO'!BG5-'Indice PondENGHO'!BG4)/'Indice PondENGHO'!$BP4</f>
        <v>0.14205827849725877</v>
      </c>
      <c r="X8">
        <f>+X$3*('Indice PondENGHO'!BH5-'Indice PondENGHO'!BH4)/'Indice PondENGHO'!$BP4</f>
        <v>0.16762965862113166</v>
      </c>
      <c r="Y8">
        <f>+Y$3*('Indice PondENGHO'!BI5-'Indice PondENGHO'!BI4)/'Indice PondENGHO'!$BP4</f>
        <v>0.33635254494783456</v>
      </c>
      <c r="Z8">
        <f>+Z$3*('Indice PondENGHO'!BJ5-'Indice PondENGHO'!BJ4)/'Indice PondENGHO'!$BP4</f>
        <v>7.9519585672979787E-2</v>
      </c>
      <c r="AA8">
        <f>+AA$3*('Indice PondENGHO'!BK5-'Indice PondENGHO'!BK4)/'Indice PondENGHO'!$BP4</f>
        <v>8.6360843449397026E-2</v>
      </c>
      <c r="AC8" s="74">
        <f t="shared" si="7"/>
        <v>0.42108643301023058</v>
      </c>
      <c r="AD8" s="74">
        <f t="shared" si="8"/>
        <v>1.0506208800304305E-2</v>
      </c>
      <c r="AE8" s="74">
        <f t="shared" si="9"/>
        <v>3.3323420718159497E-2</v>
      </c>
      <c r="AF8" s="74">
        <f t="shared" si="10"/>
        <v>0.23130635009636763</v>
      </c>
      <c r="AG8" s="74">
        <f t="shared" si="11"/>
        <v>-1.8692291389872259E-2</v>
      </c>
      <c r="AH8" s="74">
        <f t="shared" si="12"/>
        <v>-6.6419375417658494E-2</v>
      </c>
      <c r="AI8" s="74">
        <f t="shared" si="13"/>
        <v>-6.4004004252068952E-2</v>
      </c>
      <c r="AJ8" s="74">
        <f t="shared" si="14"/>
        <v>3.7417020041935783E-2</v>
      </c>
      <c r="AK8" s="74">
        <f t="shared" si="15"/>
        <v>-4.4811643690959788E-2</v>
      </c>
      <c r="AL8" s="74">
        <f t="shared" si="16"/>
        <v>-0.13925786630490555</v>
      </c>
      <c r="AM8" s="74">
        <f t="shared" si="17"/>
        <v>-2.8819830829235484E-2</v>
      </c>
      <c r="AN8" s="74">
        <f t="shared" si="18"/>
        <v>-1.9364728178704216E-2</v>
      </c>
    </row>
    <row r="9" spans="2:41" x14ac:dyDescent="0.25">
      <c r="B9" s="67">
        <f>+'Indice PondENGHO'!A6</f>
        <v>42826</v>
      </c>
      <c r="C9" s="74">
        <f>C$3*('Indice PondENGHO'!D6-'Indice PondENGHO'!D5)/'Indice PondENGHO'!$BL5</f>
        <v>0.78373551407695996</v>
      </c>
      <c r="D9" s="74">
        <f>D$3*('Indice PondENGHO'!E6-'Indice PondENGHO'!E5)/'Indice PondENGHO'!$BL5</f>
        <v>5.4127207305267114E-2</v>
      </c>
      <c r="E9" s="74">
        <f>E$3*('Indice PondENGHO'!F6-'Indice PondENGHO'!F5)/'Indice PondENGHO'!$BL5</f>
        <v>0.30620375984657461</v>
      </c>
      <c r="F9" s="74">
        <f>F$3*('Indice PondENGHO'!G6-'Indice PondENGHO'!G5)/'Indice PondENGHO'!$BL5</f>
        <v>0.90668319419183097</v>
      </c>
      <c r="G9" s="74">
        <f>G$3*('Indice PondENGHO'!H6-'Indice PondENGHO'!H5)/'Indice PondENGHO'!$BL5</f>
        <v>4.6769511909635859E-2</v>
      </c>
      <c r="H9" s="74">
        <f>H$3*('Indice PondENGHO'!I6-'Indice PondENGHO'!I5)/'Indice PondENGHO'!$BL5</f>
        <v>8.0353766541178762E-2</v>
      </c>
      <c r="I9" s="74">
        <f>I$3*('Indice PondENGHO'!J6-'Indice PondENGHO'!J5)/'Indice PondENGHO'!$BL5</f>
        <v>6.3312238504997564E-2</v>
      </c>
      <c r="J9" s="74">
        <f>J$3*('Indice PondENGHO'!K6-'Indice PondENGHO'!K5)/'Indice PondENGHO'!$BL5</f>
        <v>0.36676822144134047</v>
      </c>
      <c r="K9" s="74">
        <f>K$3*('Indice PondENGHO'!L6-'Indice PondENGHO'!L5)/'Indice PondENGHO'!$BL5</f>
        <v>0.19513162996296346</v>
      </c>
      <c r="L9" s="74">
        <f>L$3*('Indice PondENGHO'!M6-'Indice PondENGHO'!M5)/'Indice PondENGHO'!$BL5</f>
        <v>5.195303991524447E-2</v>
      </c>
      <c r="M9" s="74">
        <f>M$3*('Indice PondENGHO'!N6-'Indice PondENGHO'!N5)/'Indice PondENGHO'!$BL5</f>
        <v>8.0619679746695386E-2</v>
      </c>
      <c r="N9" s="74">
        <f>N$3*('Indice PondENGHO'!O6-'Indice PondENGHO'!O5)/'Indice PondENGHO'!$BL5</f>
        <v>6.6350489913325539E-2</v>
      </c>
      <c r="O9" s="67"/>
      <c r="P9">
        <f>+P$3*('Indice PondENGHO'!AZ6-'Indice PondENGHO'!AZ5)/'Indice PondENGHO'!$BP5</f>
        <v>0.33840197281896967</v>
      </c>
      <c r="Q9">
        <f>+Q$3*('Indice PondENGHO'!BA6-'Indice PondENGHO'!BA5)/'Indice PondENGHO'!$BP5</f>
        <v>4.4489171551409912E-2</v>
      </c>
      <c r="R9">
        <f>+R$3*('Indice PondENGHO'!BB6-'Indice PondENGHO'!BB5)/'Indice PondENGHO'!$BP5</f>
        <v>0.26265031094039265</v>
      </c>
      <c r="S9">
        <f>+S$3*('Indice PondENGHO'!BC6-'Indice PondENGHO'!BC5)/'Indice PondENGHO'!$BP5</f>
        <v>0.85569261408919084</v>
      </c>
      <c r="T9">
        <f>+T$3*('Indice PondENGHO'!BD6-'Indice PondENGHO'!BD5)/'Indice PondENGHO'!$BP5</f>
        <v>7.3484592314541117E-2</v>
      </c>
      <c r="U9">
        <f>+U$3*('Indice PondENGHO'!BE6-'Indice PondENGHO'!BE5)/'Indice PondENGHO'!$BP5</f>
        <v>0.13528715209993486</v>
      </c>
      <c r="V9">
        <f>+V$3*('Indice PondENGHO'!BF6-'Indice PondENGHO'!BF5)/'Indice PondENGHO'!$BP5</f>
        <v>9.9774393623788246E-2</v>
      </c>
      <c r="W9">
        <f>+W$3*('Indice PondENGHO'!BG6-'Indice PondENGHO'!BG5)/'Indice PondENGHO'!$BP5</f>
        <v>0.32234341786170567</v>
      </c>
      <c r="X9">
        <f>+X$3*('Indice PondENGHO'!BH6-'Indice PondENGHO'!BH5)/'Indice PondENGHO'!$BP5</f>
        <v>0.26461621798121382</v>
      </c>
      <c r="Y9">
        <f>+Y$3*('Indice PondENGHO'!BI6-'Indice PondENGHO'!BI5)/'Indice PondENGHO'!$BP5</f>
        <v>0.13553997882815097</v>
      </c>
      <c r="Z9">
        <f>+Z$3*('Indice PondENGHO'!BJ6-'Indice PondENGHO'!BJ5)/'Indice PondENGHO'!$BP5</f>
        <v>0.16056598618909215</v>
      </c>
      <c r="AA9">
        <f>+AA$3*('Indice PondENGHO'!BK6-'Indice PondENGHO'!BK5)/'Indice PondENGHO'!$BP5</f>
        <v>9.0178864491230748E-2</v>
      </c>
      <c r="AC9" s="74">
        <f t="shared" si="7"/>
        <v>0.4453335412579903</v>
      </c>
      <c r="AD9" s="74">
        <f t="shared" si="8"/>
        <v>9.638035753857202E-3</v>
      </c>
      <c r="AE9" s="74">
        <f t="shared" si="9"/>
        <v>4.3553448906181957E-2</v>
      </c>
      <c r="AF9" s="74">
        <f t="shared" si="10"/>
        <v>5.0990580102640126E-2</v>
      </c>
      <c r="AG9" s="74">
        <f t="shared" si="11"/>
        <v>-2.6715080404905257E-2</v>
      </c>
      <c r="AH9" s="74">
        <f t="shared" si="12"/>
        <v>-5.4933385558756098E-2</v>
      </c>
      <c r="AI9" s="74">
        <f t="shared" si="13"/>
        <v>-3.6462155118790682E-2</v>
      </c>
      <c r="AJ9" s="74">
        <f t="shared" si="14"/>
        <v>4.4424803579634797E-2</v>
      </c>
      <c r="AK9" s="74">
        <f t="shared" si="15"/>
        <v>-6.9484588018250359E-2</v>
      </c>
      <c r="AL9" s="74">
        <f t="shared" si="16"/>
        <v>-8.35869389129065E-2</v>
      </c>
      <c r="AM9" s="74">
        <f t="shared" si="17"/>
        <v>-7.9946306442396767E-2</v>
      </c>
      <c r="AN9" s="74">
        <f t="shared" si="18"/>
        <v>-2.3828374577905209E-2</v>
      </c>
    </row>
    <row r="10" spans="2:41" x14ac:dyDescent="0.25">
      <c r="B10" s="67">
        <f>+'Indice PondENGHO'!A7</f>
        <v>42856</v>
      </c>
      <c r="C10" s="74">
        <f>C$3*('Indice PondENGHO'!D7-'Indice PondENGHO'!D6)/'Indice PondENGHO'!$BL6</f>
        <v>0.46276969824341596</v>
      </c>
      <c r="D10" s="74">
        <f>D$3*('Indice PondENGHO'!E7-'Indice PondENGHO'!E6)/'Indice PondENGHO'!$BL6</f>
        <v>3.8056370602490161E-2</v>
      </c>
      <c r="E10" s="74">
        <f>E$3*('Indice PondENGHO'!F7-'Indice PondENGHO'!F6)/'Indice PondENGHO'!$BL6</f>
        <v>0.15974020810948511</v>
      </c>
      <c r="F10" s="74">
        <f>F$3*('Indice PondENGHO'!G7-'Indice PondENGHO'!G6)/'Indice PondENGHO'!$BL6</f>
        <v>0.28640745304872328</v>
      </c>
      <c r="G10" s="74">
        <f>G$3*('Indice PondENGHO'!H7-'Indice PondENGHO'!H6)/'Indice PondENGHO'!$BL6</f>
        <v>0.10269602470498593</v>
      </c>
      <c r="H10" s="74">
        <f>H$3*('Indice PondENGHO'!I7-'Indice PondENGHO'!I6)/'Indice PondENGHO'!$BL6</f>
        <v>6.572604482324837E-2</v>
      </c>
      <c r="I10" s="74">
        <f>I$3*('Indice PondENGHO'!J7-'Indice PondENGHO'!J6)/'Indice PondENGHO'!$BL6</f>
        <v>0.10109285357935945</v>
      </c>
      <c r="J10" s="74">
        <f>J$3*('Indice PondENGHO'!K7-'Indice PondENGHO'!K6)/'Indice PondENGHO'!$BL6</f>
        <v>1.7802248870311687E-2</v>
      </c>
      <c r="K10" s="74">
        <f>K$3*('Indice PondENGHO'!L7-'Indice PondENGHO'!L6)/'Indice PondENGHO'!$BL6</f>
        <v>5.709789060799373E-2</v>
      </c>
      <c r="L10" s="74">
        <f>L$3*('Indice PondENGHO'!M7-'Indice PondENGHO'!M6)/'Indice PondENGHO'!$BL6</f>
        <v>2.8835620690579912E-2</v>
      </c>
      <c r="M10" s="74">
        <f>M$3*('Indice PondENGHO'!N7-'Indice PondENGHO'!N6)/'Indice PondENGHO'!$BL6</f>
        <v>6.9081595905410936E-2</v>
      </c>
      <c r="N10" s="74">
        <f>N$3*('Indice PondENGHO'!O7-'Indice PondENGHO'!O6)/'Indice PondENGHO'!$BL6</f>
        <v>4.947552267724991E-2</v>
      </c>
      <c r="O10" s="67"/>
      <c r="P10">
        <f>+P$3*('Indice PondENGHO'!AZ7-'Indice PondENGHO'!AZ6)/'Indice PondENGHO'!$BP6</f>
        <v>0.2017893019205621</v>
      </c>
      <c r="Q10">
        <f>+Q$3*('Indice PondENGHO'!BA7-'Indice PondENGHO'!BA6)/'Indice PondENGHO'!$BP6</f>
        <v>3.1911094678623804E-2</v>
      </c>
      <c r="R10">
        <f>+R$3*('Indice PondENGHO'!BB7-'Indice PondENGHO'!BB6)/'Indice PondENGHO'!$BP6</f>
        <v>9.7182540440126808E-2</v>
      </c>
      <c r="S10">
        <f>+S$3*('Indice PondENGHO'!BC7-'Indice PondENGHO'!BC6)/'Indice PondENGHO'!$BP6</f>
        <v>0.29142925864014241</v>
      </c>
      <c r="T10">
        <f>+T$3*('Indice PondENGHO'!BD7-'Indice PondENGHO'!BD6)/'Indice PondENGHO'!$BP6</f>
        <v>0.18504087334516572</v>
      </c>
      <c r="U10">
        <f>+U$3*('Indice PondENGHO'!BE7-'Indice PondENGHO'!BE6)/'Indice PondENGHO'!$BP6</f>
        <v>0.12031987801335473</v>
      </c>
      <c r="V10">
        <f>+V$3*('Indice PondENGHO'!BF7-'Indice PondENGHO'!BF6)/'Indice PondENGHO'!$BP6</f>
        <v>0.13592343646971264</v>
      </c>
      <c r="W10">
        <f>+W$3*('Indice PondENGHO'!BG7-'Indice PondENGHO'!BG6)/'Indice PondENGHO'!$BP6</f>
        <v>1.4671574082200305E-2</v>
      </c>
      <c r="X10">
        <f>+X$3*('Indice PondENGHO'!BH7-'Indice PondENGHO'!BH6)/'Indice PondENGHO'!$BP6</f>
        <v>8.2037600796465271E-2</v>
      </c>
      <c r="Y10">
        <f>+Y$3*('Indice PondENGHO'!BI7-'Indice PondENGHO'!BI6)/'Indice PondENGHO'!$BP6</f>
        <v>7.3078499201141178E-2</v>
      </c>
      <c r="Z10">
        <f>+Z$3*('Indice PondENGHO'!BJ7-'Indice PondENGHO'!BJ6)/'Indice PondENGHO'!$BP6</f>
        <v>0.10700270057759496</v>
      </c>
      <c r="AA10">
        <f>+AA$3*('Indice PondENGHO'!BK7-'Indice PondENGHO'!BK6)/'Indice PondENGHO'!$BP6</f>
        <v>6.3071069041338204E-2</v>
      </c>
      <c r="AC10" s="74">
        <f t="shared" si="7"/>
        <v>0.26098039632285386</v>
      </c>
      <c r="AD10" s="74">
        <f t="shared" si="8"/>
        <v>6.1452759238663571E-3</v>
      </c>
      <c r="AE10" s="74">
        <f t="shared" si="9"/>
        <v>6.2557667669358302E-2</v>
      </c>
      <c r="AF10" s="74">
        <f t="shared" si="10"/>
        <v>-5.0218055914191262E-3</v>
      </c>
      <c r="AG10" s="74">
        <f t="shared" si="11"/>
        <v>-8.2344848640179796E-2</v>
      </c>
      <c r="AH10" s="74">
        <f t="shared" si="12"/>
        <v>-5.4593833190106356E-2</v>
      </c>
      <c r="AI10" s="74">
        <f t="shared" si="13"/>
        <v>-3.4830582890353193E-2</v>
      </c>
      <c r="AJ10" s="74">
        <f t="shared" si="14"/>
        <v>3.1306747881113817E-3</v>
      </c>
      <c r="AK10" s="74">
        <f t="shared" si="15"/>
        <v>-2.4939710188471541E-2</v>
      </c>
      <c r="AL10" s="74">
        <f t="shared" si="16"/>
        <v>-4.4242878510561266E-2</v>
      </c>
      <c r="AM10" s="74">
        <f t="shared" si="17"/>
        <v>-3.7921104672184028E-2</v>
      </c>
      <c r="AN10" s="74">
        <f t="shared" si="18"/>
        <v>-1.3595546364088294E-2</v>
      </c>
    </row>
    <row r="11" spans="2:41" x14ac:dyDescent="0.25">
      <c r="B11" s="67">
        <f>+'Indice PondENGHO'!A8</f>
        <v>42887</v>
      </c>
      <c r="C11" s="74">
        <f>C$3*('Indice PondENGHO'!D8-'Indice PondENGHO'!D7)/'Indice PondENGHO'!$BL7</f>
        <v>0.29643768398620335</v>
      </c>
      <c r="D11" s="74">
        <f>D$3*('Indice PondENGHO'!E8-'Indice PondENGHO'!E7)/'Indice PondENGHO'!$BL7</f>
        <v>1.7288864829216561E-2</v>
      </c>
      <c r="E11" s="74">
        <f>E$3*('Indice PondENGHO'!F8-'Indice PondENGHO'!F7)/'Indice PondENGHO'!$BL7</f>
        <v>8.2811277382447895E-2</v>
      </c>
      <c r="F11" s="74">
        <f>F$3*('Indice PondENGHO'!G8-'Indice PondENGHO'!G7)/'Indice PondENGHO'!$BL7</f>
        <v>0.25609080496597036</v>
      </c>
      <c r="G11" s="74">
        <f>G$3*('Indice PondENGHO'!H8-'Indice PondENGHO'!H7)/'Indice PondENGHO'!$BL7</f>
        <v>4.3255397792777858E-2</v>
      </c>
      <c r="H11" s="74">
        <f>H$3*('Indice PondENGHO'!I8-'Indice PondENGHO'!I7)/'Indice PondENGHO'!$BL7</f>
        <v>6.4240937985723848E-2</v>
      </c>
      <c r="I11" s="74">
        <f>I$3*('Indice PondENGHO'!J8-'Indice PondENGHO'!J7)/'Indice PondENGHO'!$BL7</f>
        <v>8.8125683381243644E-2</v>
      </c>
      <c r="J11" s="74">
        <f>J$3*('Indice PondENGHO'!K8-'Indice PondENGHO'!K7)/'Indice PondENGHO'!$BL7</f>
        <v>5.5184568968015546E-2</v>
      </c>
      <c r="K11" s="74">
        <f>K$3*('Indice PondENGHO'!L8-'Indice PondENGHO'!L7)/'Indice PondENGHO'!$BL7</f>
        <v>0.16509539790388542</v>
      </c>
      <c r="L11" s="74">
        <f>L$3*('Indice PondENGHO'!M8-'Indice PondENGHO'!M7)/'Indice PondENGHO'!$BL7</f>
        <v>1.5242637094767184E-2</v>
      </c>
      <c r="M11" s="74">
        <f>M$3*('Indice PondENGHO'!N8-'Indice PondENGHO'!N7)/'Indice PondENGHO'!$BL7</f>
        <v>4.7596473282402206E-2</v>
      </c>
      <c r="N11" s="74">
        <f>N$3*('Indice PondENGHO'!O8-'Indice PondENGHO'!O7)/'Indice PondENGHO'!$BL7</f>
        <v>4.9059337341018326E-2</v>
      </c>
      <c r="O11" s="67"/>
      <c r="P11">
        <f>+P$3*('Indice PondENGHO'!AZ8-'Indice PondENGHO'!AZ7)/'Indice PondENGHO'!$BP7</f>
        <v>0.14213525529419468</v>
      </c>
      <c r="Q11">
        <f>+Q$3*('Indice PondENGHO'!BA8-'Indice PondENGHO'!BA7)/'Indice PondENGHO'!$BP7</f>
        <v>1.2085287449971388E-2</v>
      </c>
      <c r="R11">
        <f>+R$3*('Indice PondENGHO'!BB8-'Indice PondENGHO'!BB7)/'Indice PondENGHO'!$BP7</f>
        <v>5.2203239660779832E-2</v>
      </c>
      <c r="S11">
        <f>+S$3*('Indice PondENGHO'!BC8-'Indice PondENGHO'!BC7)/'Indice PondENGHO'!$BP7</f>
        <v>0.289975074079727</v>
      </c>
      <c r="T11">
        <f>+T$3*('Indice PondENGHO'!BD8-'Indice PondENGHO'!BD7)/'Indice PondENGHO'!$BP7</f>
        <v>8.9110494908710702E-2</v>
      </c>
      <c r="U11">
        <f>+U$3*('Indice PondENGHO'!BE8-'Indice PondENGHO'!BE7)/'Indice PondENGHO'!$BP7</f>
        <v>0.11361939575024435</v>
      </c>
      <c r="V11">
        <f>+V$3*('Indice PondENGHO'!BF8-'Indice PondENGHO'!BF7)/'Indice PondENGHO'!$BP7</f>
        <v>9.902716331733416E-2</v>
      </c>
      <c r="W11">
        <f>+W$3*('Indice PondENGHO'!BG8-'Indice PondENGHO'!BG7)/'Indice PondENGHO'!$BP7</f>
        <v>6.343311484591535E-2</v>
      </c>
      <c r="X11">
        <f>+X$3*('Indice PondENGHO'!BH8-'Indice PondENGHO'!BH7)/'Indice PondENGHO'!$BP7</f>
        <v>0.23334381681476696</v>
      </c>
      <c r="Y11">
        <f>+Y$3*('Indice PondENGHO'!BI8-'Indice PondENGHO'!BI7)/'Indice PondENGHO'!$BP7</f>
        <v>3.4860094320581139E-2</v>
      </c>
      <c r="Z11">
        <f>+Z$3*('Indice PondENGHO'!BJ8-'Indice PondENGHO'!BJ7)/'Indice PondENGHO'!$BP7</f>
        <v>0.1130713921150974</v>
      </c>
      <c r="AA11">
        <f>+AA$3*('Indice PondENGHO'!BK8-'Indice PondENGHO'!BK7)/'Indice PondENGHO'!$BP7</f>
        <v>6.31725332330456E-2</v>
      </c>
      <c r="AC11" s="74">
        <f t="shared" si="7"/>
        <v>0.15430242869200866</v>
      </c>
      <c r="AD11" s="74">
        <f t="shared" si="8"/>
        <v>5.2035773792451726E-3</v>
      </c>
      <c r="AE11" s="74">
        <f t="shared" si="9"/>
        <v>3.0608037721668063E-2</v>
      </c>
      <c r="AF11" s="74">
        <f t="shared" si="10"/>
        <v>-3.3884269113756638E-2</v>
      </c>
      <c r="AG11" s="74">
        <f t="shared" si="11"/>
        <v>-4.5855097115932844E-2</v>
      </c>
      <c r="AH11" s="74">
        <f t="shared" si="12"/>
        <v>-4.9378457764520503E-2</v>
      </c>
      <c r="AI11" s="74">
        <f t="shared" si="13"/>
        <v>-1.0901479936090516E-2</v>
      </c>
      <c r="AJ11" s="74">
        <f t="shared" si="14"/>
        <v>-8.2485458778998044E-3</v>
      </c>
      <c r="AK11" s="74">
        <f t="shared" si="15"/>
        <v>-6.8248418910881542E-2</v>
      </c>
      <c r="AL11" s="74">
        <f t="shared" si="16"/>
        <v>-1.9617457225813956E-2</v>
      </c>
      <c r="AM11" s="74">
        <f t="shared" si="17"/>
        <v>-6.5474918832695184E-2</v>
      </c>
      <c r="AN11" s="74">
        <f t="shared" si="18"/>
        <v>-1.4113195892027273E-2</v>
      </c>
    </row>
    <row r="12" spans="2:41" x14ac:dyDescent="0.25">
      <c r="B12" s="67">
        <f>+'Indice PondENGHO'!A9</f>
        <v>42917</v>
      </c>
      <c r="C12" s="74">
        <f>C$3*('Indice PondENGHO'!D9-'Indice PondENGHO'!D8)/'Indice PondENGHO'!$BL8</f>
        <v>0.36894138125941411</v>
      </c>
      <c r="D12" s="74">
        <f>D$3*('Indice PondENGHO'!E9-'Indice PondENGHO'!E8)/'Indice PondENGHO'!$BL8</f>
        <v>6.4203444591574552E-2</v>
      </c>
      <c r="E12" s="74">
        <f>E$3*('Indice PondENGHO'!F9-'Indice PondENGHO'!F8)/'Indice PondENGHO'!$BL8</f>
        <v>-7.2626962731558428E-2</v>
      </c>
      <c r="F12" s="74">
        <f>F$3*('Indice PondENGHO'!G9-'Indice PondENGHO'!G8)/'Indice PondENGHO'!$BL8</f>
        <v>0.29377729214412901</v>
      </c>
      <c r="G12" s="74">
        <f>G$3*('Indice PondENGHO'!H9-'Indice PondENGHO'!H8)/'Indice PondENGHO'!$BL8</f>
        <v>9.5269664839104484E-2</v>
      </c>
      <c r="H12" s="74">
        <f>H$3*('Indice PondENGHO'!I9-'Indice PondENGHO'!I8)/'Indice PondENGHO'!$BL8</f>
        <v>0.1350571539758294</v>
      </c>
      <c r="I12" s="74">
        <f>I$3*('Indice PondENGHO'!J9-'Indice PondENGHO'!J8)/'Indice PondENGHO'!$BL8</f>
        <v>0.23633120002393337</v>
      </c>
      <c r="J12" s="74">
        <f>J$3*('Indice PondENGHO'!K9-'Indice PondENGHO'!K8)/'Indice PondENGHO'!$BL8</f>
        <v>4.7256995910416773E-2</v>
      </c>
      <c r="K12" s="74">
        <f>K$3*('Indice PondENGHO'!L9-'Indice PondENGHO'!L8)/'Indice PondENGHO'!$BL8</f>
        <v>0.26461845616539459</v>
      </c>
      <c r="L12" s="74">
        <f>L$3*('Indice PondENGHO'!M9-'Indice PondENGHO'!M8)/'Indice PondENGHO'!$BL8</f>
        <v>1.6113592432375878E-2</v>
      </c>
      <c r="M12" s="74">
        <f>M$3*('Indice PondENGHO'!N9-'Indice PondENGHO'!N8)/'Indice PondENGHO'!$BL8</f>
        <v>0.10050442490370287</v>
      </c>
      <c r="N12" s="74">
        <f>N$3*('Indice PondENGHO'!O9-'Indice PondENGHO'!O8)/'Indice PondENGHO'!$BL8</f>
        <v>4.5264339672999566E-2</v>
      </c>
      <c r="O12" s="67"/>
      <c r="P12">
        <f>+P$3*('Indice PondENGHO'!AZ9-'Indice PondENGHO'!AZ8)/'Indice PondENGHO'!$BP8</f>
        <v>0.17829636238515695</v>
      </c>
      <c r="Q12">
        <f>+Q$3*('Indice PondENGHO'!BA9-'Indice PondENGHO'!BA8)/'Indice PondENGHO'!$BP8</f>
        <v>5.566402538093608E-2</v>
      </c>
      <c r="R12">
        <f>+R$3*('Indice PondENGHO'!BB9-'Indice PondENGHO'!BB8)/'Indice PondENGHO'!$BP8</f>
        <v>-7.3298687249083727E-2</v>
      </c>
      <c r="S12">
        <f>+S$3*('Indice PondENGHO'!BC9-'Indice PondENGHO'!BC8)/'Indice PondENGHO'!$BP8</f>
        <v>0.33528772834163134</v>
      </c>
      <c r="T12">
        <f>+T$3*('Indice PondENGHO'!BD9-'Indice PondENGHO'!BD8)/'Indice PondENGHO'!$BP8</f>
        <v>0.16246351262041903</v>
      </c>
      <c r="U12">
        <f>+U$3*('Indice PondENGHO'!BE9-'Indice PondENGHO'!BE8)/'Indice PondENGHO'!$BP8</f>
        <v>0.27256863604408132</v>
      </c>
      <c r="V12">
        <f>+V$3*('Indice PondENGHO'!BF9-'Indice PondENGHO'!BF8)/'Indice PondENGHO'!$BP8</f>
        <v>0.31616549441576164</v>
      </c>
      <c r="W12">
        <f>+W$3*('Indice PondENGHO'!BG9-'Indice PondENGHO'!BG8)/'Indice PondENGHO'!$BP8</f>
        <v>4.4644105020693624E-2</v>
      </c>
      <c r="X12">
        <f>+X$3*('Indice PondENGHO'!BH9-'Indice PondENGHO'!BH8)/'Indice PondENGHO'!$BP8</f>
        <v>0.34995653772340768</v>
      </c>
      <c r="Y12">
        <f>+Y$3*('Indice PondENGHO'!BI9-'Indice PondENGHO'!BI8)/'Indice PondENGHO'!$BP8</f>
        <v>3.0695144341166491E-2</v>
      </c>
      <c r="Z12">
        <f>+Z$3*('Indice PondENGHO'!BJ9-'Indice PondENGHO'!BJ8)/'Indice PondENGHO'!$BP8</f>
        <v>0.21283544604633239</v>
      </c>
      <c r="AA12">
        <f>+AA$3*('Indice PondENGHO'!BK9-'Indice PondENGHO'!BK8)/'Indice PondENGHO'!$BP8</f>
        <v>6.6943835373079172E-2</v>
      </c>
      <c r="AC12" s="74">
        <f t="shared" si="7"/>
        <v>0.19064501887425717</v>
      </c>
      <c r="AD12" s="74">
        <f t="shared" si="8"/>
        <v>8.5394192106384714E-3</v>
      </c>
      <c r="AE12" s="74">
        <f t="shared" si="9"/>
        <v>6.7172451752529894E-4</v>
      </c>
      <c r="AF12" s="74">
        <f t="shared" si="10"/>
        <v>-4.1510436197502332E-2</v>
      </c>
      <c r="AG12" s="74">
        <f t="shared" si="11"/>
        <v>-6.7193847781314542E-2</v>
      </c>
      <c r="AH12" s="74">
        <f t="shared" si="12"/>
        <v>-0.13751148206825192</v>
      </c>
      <c r="AI12" s="74">
        <f t="shared" si="13"/>
        <v>-7.9834294391828264E-2</v>
      </c>
      <c r="AJ12" s="74">
        <f t="shared" si="14"/>
        <v>2.612890889723149E-3</v>
      </c>
      <c r="AK12" s="74">
        <f t="shared" si="15"/>
        <v>-8.533808155801309E-2</v>
      </c>
      <c r="AL12" s="74">
        <f t="shared" si="16"/>
        <v>-1.4581551908790614E-2</v>
      </c>
      <c r="AM12" s="74">
        <f t="shared" si="17"/>
        <v>-0.11233102114262952</v>
      </c>
      <c r="AN12" s="74">
        <f t="shared" si="18"/>
        <v>-2.1679495700079605E-2</v>
      </c>
    </row>
    <row r="13" spans="2:41" x14ac:dyDescent="0.25">
      <c r="B13" s="67">
        <f>+'Indice PondENGHO'!A10</f>
        <v>42948</v>
      </c>
      <c r="C13" s="74">
        <f>C$3*('Indice PondENGHO'!D10-'Indice PondENGHO'!D9)/'Indice PondENGHO'!$BL9</f>
        <v>0.65423843431803508</v>
      </c>
      <c r="D13" s="74">
        <f>D$3*('Indice PondENGHO'!E10-'Indice PondENGHO'!E9)/'Indice PondENGHO'!$BL9</f>
        <v>3.1576115214981243E-2</v>
      </c>
      <c r="E13" s="74">
        <f>E$3*('Indice PondENGHO'!F10-'Indice PondENGHO'!F9)/'Indice PondENGHO'!$BL9</f>
        <v>-4.3328951057512936E-2</v>
      </c>
      <c r="F13" s="74">
        <f>F$3*('Indice PondENGHO'!G10-'Indice PondENGHO'!G9)/'Indice PondENGHO'!$BL9</f>
        <v>0.3159720452504659</v>
      </c>
      <c r="G13" s="74">
        <f>G$3*('Indice PondENGHO'!H10-'Indice PondENGHO'!H9)/'Indice PondENGHO'!$BL9</f>
        <v>3.4346890236710677E-2</v>
      </c>
      <c r="H13" s="74">
        <f>H$3*('Indice PondENGHO'!I10-'Indice PondENGHO'!I9)/'Indice PondENGHO'!$BL9</f>
        <v>0.10382421718518169</v>
      </c>
      <c r="I13" s="74">
        <f>I$3*('Indice PondENGHO'!J10-'Indice PondENGHO'!J9)/'Indice PondENGHO'!$BL9</f>
        <v>0.10636997625356784</v>
      </c>
      <c r="J13" s="74">
        <f>J$3*('Indice PondENGHO'!K10-'Indice PondENGHO'!K9)/'Indice PondENGHO'!$BL9</f>
        <v>7.9729290931848787E-2</v>
      </c>
      <c r="K13" s="74">
        <f>K$3*('Indice PondENGHO'!L10-'Indice PondENGHO'!L9)/'Indice PondENGHO'!$BL9</f>
        <v>8.341911806664426E-2</v>
      </c>
      <c r="L13" s="74">
        <f>L$3*('Indice PondENGHO'!M10-'Indice PondENGHO'!M9)/'Indice PondENGHO'!$BL9</f>
        <v>3.3077228033762347E-2</v>
      </c>
      <c r="M13" s="74">
        <f>M$3*('Indice PondENGHO'!N10-'Indice PondENGHO'!N9)/'Indice PondENGHO'!$BL9</f>
        <v>3.3068735121278801E-2</v>
      </c>
      <c r="N13" s="74">
        <f>N$3*('Indice PondENGHO'!O10-'Indice PondENGHO'!O9)/'Indice PondENGHO'!$BL9</f>
        <v>6.159570566323673E-2</v>
      </c>
      <c r="O13" s="67"/>
      <c r="P13">
        <f>+P$3*('Indice PondENGHO'!AZ10-'Indice PondENGHO'!AZ9)/'Indice PondENGHO'!$BP9</f>
        <v>0.32663094628463152</v>
      </c>
      <c r="Q13">
        <f>+Q$3*('Indice PondENGHO'!BA10-'Indice PondENGHO'!BA9)/'Indice PondENGHO'!$BP9</f>
        <v>2.3651860703749802E-2</v>
      </c>
      <c r="R13">
        <f>+R$3*('Indice PondENGHO'!BB10-'Indice PondENGHO'!BB9)/'Indice PondENGHO'!$BP9</f>
        <v>-2.8859151059180185E-2</v>
      </c>
      <c r="S13">
        <f>+S$3*('Indice PondENGHO'!BC10-'Indice PondENGHO'!BC9)/'Indice PondENGHO'!$BP9</f>
        <v>0.36245427000181912</v>
      </c>
      <c r="T13">
        <f>+T$3*('Indice PondENGHO'!BD10-'Indice PondENGHO'!BD9)/'Indice PondENGHO'!$BP9</f>
        <v>6.6235368352744059E-2</v>
      </c>
      <c r="U13">
        <f>+U$3*('Indice PondENGHO'!BE10-'Indice PondENGHO'!BE9)/'Indice PondENGHO'!$BP9</f>
        <v>0.2115779819454939</v>
      </c>
      <c r="V13">
        <f>+V$3*('Indice PondENGHO'!BF10-'Indice PondENGHO'!BF9)/'Indice PondENGHO'!$BP9</f>
        <v>0.16813116292394925</v>
      </c>
      <c r="W13">
        <f>+W$3*('Indice PondENGHO'!BG10-'Indice PondENGHO'!BG9)/'Indice PondENGHO'!$BP9</f>
        <v>7.4423606388159452E-2</v>
      </c>
      <c r="X13">
        <f>+X$3*('Indice PondENGHO'!BH10-'Indice PondENGHO'!BH9)/'Indice PondENGHO'!$BP9</f>
        <v>4.8883002855134201E-2</v>
      </c>
      <c r="Y13">
        <f>+Y$3*('Indice PondENGHO'!BI10-'Indice PondENGHO'!BI9)/'Indice PondENGHO'!$BP9</f>
        <v>6.8971173177018036E-2</v>
      </c>
      <c r="Z13">
        <f>+Z$3*('Indice PondENGHO'!BJ10-'Indice PondENGHO'!BJ9)/'Indice PondENGHO'!$BP9</f>
        <v>6.2478586243298634E-2</v>
      </c>
      <c r="AA13">
        <f>+AA$3*('Indice PondENGHO'!BK10-'Indice PondENGHO'!BK9)/'Indice PondENGHO'!$BP9</f>
        <v>7.5197249472406205E-2</v>
      </c>
      <c r="AC13" s="74">
        <f t="shared" si="7"/>
        <v>0.32760748803340356</v>
      </c>
      <c r="AD13" s="74">
        <f t="shared" si="8"/>
        <v>7.9242545112314412E-3</v>
      </c>
      <c r="AE13" s="74">
        <f t="shared" si="9"/>
        <v>-1.4469799998332752E-2</v>
      </c>
      <c r="AF13" s="74">
        <f t="shared" si="10"/>
        <v>-4.6482224751353218E-2</v>
      </c>
      <c r="AG13" s="74">
        <f t="shared" si="11"/>
        <v>-3.1888478116033382E-2</v>
      </c>
      <c r="AH13" s="74">
        <f t="shared" si="12"/>
        <v>-0.10775376476031222</v>
      </c>
      <c r="AI13" s="74">
        <f t="shared" si="13"/>
        <v>-6.1761186670381413E-2</v>
      </c>
      <c r="AJ13" s="74">
        <f t="shared" si="14"/>
        <v>5.3056845436893346E-3</v>
      </c>
      <c r="AK13" s="74">
        <f t="shared" si="15"/>
        <v>3.4536115211510059E-2</v>
      </c>
      <c r="AL13" s="74">
        <f t="shared" si="16"/>
        <v>-3.5893945143255689E-2</v>
      </c>
      <c r="AM13" s="74">
        <f t="shared" si="17"/>
        <v>-2.9409851122019832E-2</v>
      </c>
      <c r="AN13" s="74">
        <f t="shared" si="18"/>
        <v>-1.3601543809169475E-2</v>
      </c>
    </row>
    <row r="14" spans="2:41" x14ac:dyDescent="0.25">
      <c r="B14" s="67">
        <f>+'Indice PondENGHO'!A11</f>
        <v>42979</v>
      </c>
      <c r="C14" s="74">
        <f>C$3*('Indice PondENGHO'!D11-'Indice PondENGHO'!D10)/'Indice PondENGHO'!$BL10</f>
        <v>0.64412906168662021</v>
      </c>
      <c r="D14" s="74">
        <f>D$3*('Indice PondENGHO'!E11-'Indice PondENGHO'!E10)/'Indice PondENGHO'!$BL10</f>
        <v>1.5975747122369828E-2</v>
      </c>
      <c r="E14" s="74">
        <f>E$3*('Indice PondENGHO'!F11-'Indice PondENGHO'!F10)/'Indice PondENGHO'!$BL10</f>
        <v>0.23043034005660062</v>
      </c>
      <c r="F14" s="74">
        <f>F$3*('Indice PondENGHO'!G11-'Indice PondENGHO'!G10)/'Indice PondENGHO'!$BL10</f>
        <v>0.29776228924823944</v>
      </c>
      <c r="G14" s="74">
        <f>G$3*('Indice PondENGHO'!H11-'Indice PondENGHO'!H10)/'Indice PondENGHO'!$BL10</f>
        <v>4.0721373820850511E-2</v>
      </c>
      <c r="H14" s="74">
        <f>H$3*('Indice PondENGHO'!I11-'Indice PondENGHO'!I10)/'Indice PondENGHO'!$BL10</f>
        <v>0.10269003519217293</v>
      </c>
      <c r="I14" s="74">
        <f>I$3*('Indice PondENGHO'!J11-'Indice PondENGHO'!J10)/'Indice PondENGHO'!$BL10</f>
        <v>7.9849962115652831E-2</v>
      </c>
      <c r="J14" s="74">
        <f>J$3*('Indice PondENGHO'!K11-'Indice PondENGHO'!K10)/'Indice PondENGHO'!$BL10</f>
        <v>5.420413489822358E-2</v>
      </c>
      <c r="K14" s="74">
        <f>K$3*('Indice PondENGHO'!L11-'Indice PondENGHO'!L10)/'Indice PondENGHO'!$BL10</f>
        <v>0.19076492500555117</v>
      </c>
      <c r="L14" s="74">
        <f>L$3*('Indice PondENGHO'!M11-'Indice PondENGHO'!M10)/'Indice PondENGHO'!$BL10</f>
        <v>6.2743047445839806E-2</v>
      </c>
      <c r="M14" s="74">
        <f>M$3*('Indice PondENGHO'!N11-'Indice PondENGHO'!N10)/'Indice PondENGHO'!$BL10</f>
        <v>6.1097532811579341E-2</v>
      </c>
      <c r="N14" s="74">
        <f>N$3*('Indice PondENGHO'!O11-'Indice PondENGHO'!O10)/'Indice PondENGHO'!$BL10</f>
        <v>5.6186729843385227E-2</v>
      </c>
      <c r="O14" s="67"/>
      <c r="P14">
        <f>+P$3*('Indice PondENGHO'!AZ11-'Indice PondENGHO'!AZ10)/'Indice PondENGHO'!$BP10</f>
        <v>0.27733621919531953</v>
      </c>
      <c r="Q14">
        <f>+Q$3*('Indice PondENGHO'!BA11-'Indice PondENGHO'!BA10)/'Indice PondENGHO'!$BP10</f>
        <v>1.2544108577511077E-2</v>
      </c>
      <c r="R14">
        <f>+R$3*('Indice PondENGHO'!BB11-'Indice PondENGHO'!BB10)/'Indice PondENGHO'!$BP10</f>
        <v>0.20870613061428936</v>
      </c>
      <c r="S14">
        <f>+S$3*('Indice PondENGHO'!BC11-'Indice PondENGHO'!BC10)/'Indice PondENGHO'!$BP10</f>
        <v>0.30213081162573507</v>
      </c>
      <c r="T14">
        <f>+T$3*('Indice PondENGHO'!BD11-'Indice PondENGHO'!BD10)/'Indice PondENGHO'!$BP10</f>
        <v>6.7005606014600566E-2</v>
      </c>
      <c r="U14">
        <f>+U$3*('Indice PondENGHO'!BE11-'Indice PondENGHO'!BE10)/'Indice PondENGHO'!$BP10</f>
        <v>0.20361572088899274</v>
      </c>
      <c r="V14">
        <f>+V$3*('Indice PondENGHO'!BF11-'Indice PondENGHO'!BF10)/'Indice PondENGHO'!$BP10</f>
        <v>0.12682542775583328</v>
      </c>
      <c r="W14">
        <f>+W$3*('Indice PondENGHO'!BG11-'Indice PondENGHO'!BG10)/'Indice PondENGHO'!$BP10</f>
        <v>5.0617782523533848E-2</v>
      </c>
      <c r="X14">
        <f>+X$3*('Indice PondENGHO'!BH11-'Indice PondENGHO'!BH10)/'Indice PondENGHO'!$BP10</f>
        <v>0.27284202962549453</v>
      </c>
      <c r="Y14">
        <f>+Y$3*('Indice PondENGHO'!BI11-'Indice PondENGHO'!BI10)/'Indice PondENGHO'!$BP10</f>
        <v>0.17542959259096921</v>
      </c>
      <c r="Z14">
        <f>+Z$3*('Indice PondENGHO'!BJ11-'Indice PondENGHO'!BJ10)/'Indice PondENGHO'!$BP10</f>
        <v>0.11284480401948818</v>
      </c>
      <c r="AA14">
        <f>+AA$3*('Indice PondENGHO'!BK11-'Indice PondENGHO'!BK10)/'Indice PondENGHO'!$BP10</f>
        <v>8.5847889493115823E-2</v>
      </c>
      <c r="AC14" s="74">
        <f t="shared" si="7"/>
        <v>0.36679284249130067</v>
      </c>
      <c r="AD14" s="74">
        <f t="shared" si="8"/>
        <v>3.4316385448587509E-3</v>
      </c>
      <c r="AE14" s="74">
        <f t="shared" si="9"/>
        <v>2.1724209442311265E-2</v>
      </c>
      <c r="AF14" s="74">
        <f t="shared" si="10"/>
        <v>-4.3685223774956317E-3</v>
      </c>
      <c r="AG14" s="74">
        <f t="shared" si="11"/>
        <v>-2.6284232193750055E-2</v>
      </c>
      <c r="AH14" s="74">
        <f t="shared" si="12"/>
        <v>-0.10092568569681981</v>
      </c>
      <c r="AI14" s="74">
        <f t="shared" si="13"/>
        <v>-4.6975465640180444E-2</v>
      </c>
      <c r="AJ14" s="74">
        <f t="shared" si="14"/>
        <v>3.5863523746897316E-3</v>
      </c>
      <c r="AK14" s="74">
        <f t="shared" si="15"/>
        <v>-8.2077104619943358E-2</v>
      </c>
      <c r="AL14" s="74">
        <f t="shared" si="16"/>
        <v>-0.11268654514512941</v>
      </c>
      <c r="AM14" s="74">
        <f t="shared" si="17"/>
        <v>-5.174727120790884E-2</v>
      </c>
      <c r="AN14" s="74">
        <f t="shared" si="18"/>
        <v>-2.9661159649730595E-2</v>
      </c>
    </row>
    <row r="15" spans="2:41" x14ac:dyDescent="0.25">
      <c r="B15" s="67">
        <f>+'Indice PondENGHO'!A12</f>
        <v>43009</v>
      </c>
      <c r="C15" s="74">
        <f>C$3*('Indice PondENGHO'!D12-'Indice PondENGHO'!D11)/'Indice PondENGHO'!$BL11</f>
        <v>0.53350659333444006</v>
      </c>
      <c r="D15" s="74">
        <f>D$3*('Indice PondENGHO'!E12-'Indice PondENGHO'!E11)/'Indice PondENGHO'!$BL11</f>
        <v>6.6271604289323244E-2</v>
      </c>
      <c r="E15" s="74">
        <f>E$3*('Indice PondENGHO'!F12-'Indice PondENGHO'!F11)/'Indice PondENGHO'!$BL11</f>
        <v>0.16709583347268264</v>
      </c>
      <c r="F15" s="74">
        <f>F$3*('Indice PondENGHO'!G12-'Indice PondENGHO'!G11)/'Indice PondENGHO'!$BL11</f>
        <v>0.15018774557679898</v>
      </c>
      <c r="G15" s="74">
        <f>G$3*('Indice PondENGHO'!H12-'Indice PondENGHO'!H11)/'Indice PondENGHO'!$BL11</f>
        <v>2.9439498751562015E-2</v>
      </c>
      <c r="H15" s="74">
        <f>H$3*('Indice PondENGHO'!I12-'Indice PondENGHO'!I11)/'Indice PondENGHO'!$BL11</f>
        <v>5.1706132312859504E-2</v>
      </c>
      <c r="I15" s="74">
        <f>I$3*('Indice PondENGHO'!J12-'Indice PondENGHO'!J11)/'Indice PondENGHO'!$BL11</f>
        <v>0.13925029503246267</v>
      </c>
      <c r="J15" s="74">
        <f>J$3*('Indice PondENGHO'!K12-'Indice PondENGHO'!K11)/'Indice PondENGHO'!$BL11</f>
        <v>0.28153063032692793</v>
      </c>
      <c r="K15" s="74">
        <f>K$3*('Indice PondENGHO'!L12-'Indice PondENGHO'!L11)/'Indice PondENGHO'!$BL11</f>
        <v>0.11122133087784844</v>
      </c>
      <c r="L15" s="74">
        <f>L$3*('Indice PondENGHO'!M12-'Indice PondENGHO'!M11)/'Indice PondENGHO'!$BL11</f>
        <v>1.5300515828718867E-2</v>
      </c>
      <c r="M15" s="74">
        <f>M$3*('Indice PondENGHO'!N12-'Indice PondENGHO'!N11)/'Indice PondENGHO'!$BL11</f>
        <v>5.9927435220292494E-2</v>
      </c>
      <c r="N15" s="74">
        <f>N$3*('Indice PondENGHO'!O12-'Indice PondENGHO'!O11)/'Indice PondENGHO'!$BL11</f>
        <v>4.8738579334438543E-2</v>
      </c>
      <c r="O15" s="67"/>
      <c r="P15">
        <f>+P$3*('Indice PondENGHO'!AZ12-'Indice PondENGHO'!AZ11)/'Indice PondENGHO'!$BP11</f>
        <v>0.23398976115760212</v>
      </c>
      <c r="Q15">
        <f>+Q$3*('Indice PondENGHO'!BA12-'Indice PondENGHO'!BA11)/'Indice PondENGHO'!$BP11</f>
        <v>5.5539343560105918E-2</v>
      </c>
      <c r="R15">
        <f>+R$3*('Indice PondENGHO'!BB12-'Indice PondENGHO'!BB11)/'Indice PondENGHO'!$BP11</f>
        <v>0.11932964588734231</v>
      </c>
      <c r="S15">
        <f>+S$3*('Indice PondENGHO'!BC12-'Indice PondENGHO'!BC11)/'Indice PondENGHO'!$BP11</f>
        <v>0.14890221212195803</v>
      </c>
      <c r="T15">
        <f>+T$3*('Indice PondENGHO'!BD12-'Indice PondENGHO'!BD11)/'Indice PondENGHO'!$BP11</f>
        <v>4.8127929884631722E-2</v>
      </c>
      <c r="U15">
        <f>+U$3*('Indice PondENGHO'!BE12-'Indice PondENGHO'!BE11)/'Indice PondENGHO'!$BP11</f>
        <v>8.1944391402134623E-2</v>
      </c>
      <c r="V15">
        <f>+V$3*('Indice PondENGHO'!BF12-'Indice PondENGHO'!BF11)/'Indice PondENGHO'!$BP11</f>
        <v>0.18629485441577293</v>
      </c>
      <c r="W15">
        <f>+W$3*('Indice PondENGHO'!BG12-'Indice PondENGHO'!BG11)/'Indice PondENGHO'!$BP11</f>
        <v>0.25510382979675894</v>
      </c>
      <c r="X15">
        <f>+X$3*('Indice PondENGHO'!BH12-'Indice PondENGHO'!BH11)/'Indice PondENGHO'!$BP11</f>
        <v>0.11371696226150874</v>
      </c>
      <c r="Y15">
        <f>+Y$3*('Indice PondENGHO'!BI12-'Indice PondENGHO'!BI11)/'Indice PondENGHO'!$BP11</f>
        <v>3.1342233754051929E-2</v>
      </c>
      <c r="Z15">
        <f>+Z$3*('Indice PondENGHO'!BJ12-'Indice PondENGHO'!BJ11)/'Indice PondENGHO'!$BP11</f>
        <v>0.12065991828086421</v>
      </c>
      <c r="AA15">
        <f>+AA$3*('Indice PondENGHO'!BK12-'Indice PondENGHO'!BK11)/'Indice PondENGHO'!$BP11</f>
        <v>6.7613330131791993E-2</v>
      </c>
      <c r="AC15" s="74">
        <f t="shared" si="7"/>
        <v>0.29951683217683794</v>
      </c>
      <c r="AD15" s="74">
        <f t="shared" si="8"/>
        <v>1.0732260729217326E-2</v>
      </c>
      <c r="AE15" s="74">
        <f t="shared" si="9"/>
        <v>4.7766187585340333E-2</v>
      </c>
      <c r="AF15" s="74">
        <f t="shared" si="10"/>
        <v>1.2855334548409481E-3</v>
      </c>
      <c r="AG15" s="74">
        <f t="shared" si="11"/>
        <v>-1.8688431133069706E-2</v>
      </c>
      <c r="AH15" s="74">
        <f t="shared" si="12"/>
        <v>-3.0238259089275119E-2</v>
      </c>
      <c r="AI15" s="74">
        <f t="shared" si="13"/>
        <v>-4.7044559383310258E-2</v>
      </c>
      <c r="AJ15" s="74">
        <f t="shared" si="14"/>
        <v>2.6426800530168992E-2</v>
      </c>
      <c r="AK15" s="74">
        <f t="shared" si="15"/>
        <v>-2.4956313836602961E-3</v>
      </c>
      <c r="AL15" s="74">
        <f t="shared" si="16"/>
        <v>-1.6041717925333064E-2</v>
      </c>
      <c r="AM15" s="74">
        <f t="shared" si="17"/>
        <v>-6.0732483060571718E-2</v>
      </c>
      <c r="AN15" s="74">
        <f t="shared" si="18"/>
        <v>-1.887475079735345E-2</v>
      </c>
    </row>
    <row r="16" spans="2:41" x14ac:dyDescent="0.25">
      <c r="B16" s="67">
        <f>+'Indice PondENGHO'!A13</f>
        <v>43040</v>
      </c>
      <c r="C16" s="74">
        <f>C$3*('Indice PondENGHO'!D13-'Indice PondENGHO'!D12)/'Indice PondENGHO'!$BL12</f>
        <v>0.41028464777591278</v>
      </c>
      <c r="D16" s="74">
        <f>D$3*('Indice PondENGHO'!E13-'Indice PondENGHO'!E12)/'Indice PondENGHO'!$BL12</f>
        <v>2.5184152318907034E-2</v>
      </c>
      <c r="E16" s="74">
        <f>E$3*('Indice PondENGHO'!F13-'Indice PondENGHO'!F12)/'Indice PondENGHO'!$BL12</f>
        <v>0.10668521949759822</v>
      </c>
      <c r="F16" s="74">
        <f>F$3*('Indice PondENGHO'!G13-'Indice PondENGHO'!G12)/'Indice PondENGHO'!$BL12</f>
        <v>0.20910846396215538</v>
      </c>
      <c r="G16" s="74">
        <f>G$3*('Indice PondENGHO'!H13-'Indice PondENGHO'!H12)/'Indice PondENGHO'!$BL12</f>
        <v>3.5988806741767333E-2</v>
      </c>
      <c r="H16" s="74">
        <f>H$3*('Indice PondENGHO'!I13-'Indice PondENGHO'!I12)/'Indice PondENGHO'!$BL12</f>
        <v>5.7026640752422648E-2</v>
      </c>
      <c r="I16" s="74">
        <f>I$3*('Indice PondENGHO'!J13-'Indice PondENGHO'!J12)/'Indice PondENGHO'!$BL12</f>
        <v>0.299531094597911</v>
      </c>
      <c r="J16" s="74">
        <f>J$3*('Indice PondENGHO'!K13-'Indice PondENGHO'!K12)/'Indice PondENGHO'!$BL12</f>
        <v>4.2630860764419527E-2</v>
      </c>
      <c r="K16" s="74">
        <f>K$3*('Indice PondENGHO'!L13-'Indice PondENGHO'!L12)/'Indice PondENGHO'!$BL12</f>
        <v>6.5494723873658775E-2</v>
      </c>
      <c r="L16" s="74">
        <f>L$3*('Indice PondENGHO'!M13-'Indice PondENGHO'!M12)/'Indice PondENGHO'!$BL12</f>
        <v>6.107030392260248E-3</v>
      </c>
      <c r="M16" s="74">
        <f>M$3*('Indice PondENGHO'!N13-'Indice PondENGHO'!N12)/'Indice PondENGHO'!$BL12</f>
        <v>7.4643355052503788E-2</v>
      </c>
      <c r="N16" s="74">
        <f>N$3*('Indice PondENGHO'!O13-'Indice PondENGHO'!O12)/'Indice PondENGHO'!$BL12</f>
        <v>4.2691154507363917E-2</v>
      </c>
      <c r="O16" s="67"/>
      <c r="P16">
        <f>+P$3*('Indice PondENGHO'!AZ13-'Indice PondENGHO'!AZ12)/'Indice PondENGHO'!$BP12</f>
        <v>0.18239352416436388</v>
      </c>
      <c r="Q16">
        <f>+Q$3*('Indice PondENGHO'!BA13-'Indice PondENGHO'!BA12)/'Indice PondENGHO'!$BP12</f>
        <v>2.1036167899571842E-2</v>
      </c>
      <c r="R16">
        <f>+R$3*('Indice PondENGHO'!BB13-'Indice PondENGHO'!BB12)/'Indice PondENGHO'!$BP12</f>
        <v>7.7297104028692512E-2</v>
      </c>
      <c r="S16">
        <f>+S$3*('Indice PondENGHO'!BC13-'Indice PondENGHO'!BC12)/'Indice PondENGHO'!$BP12</f>
        <v>0.18476217399301859</v>
      </c>
      <c r="T16">
        <f>+T$3*('Indice PondENGHO'!BD13-'Indice PondENGHO'!BD12)/'Indice PondENGHO'!$BP12</f>
        <v>5.7934252235352098E-2</v>
      </c>
      <c r="U16">
        <f>+U$3*('Indice PondENGHO'!BE13-'Indice PondENGHO'!BE12)/'Indice PondENGHO'!$BP12</f>
        <v>0.10582212274735153</v>
      </c>
      <c r="V16">
        <f>+V$3*('Indice PondENGHO'!BF13-'Indice PondENGHO'!BF12)/'Indice PondENGHO'!$BP12</f>
        <v>0.44862415033751962</v>
      </c>
      <c r="W16">
        <f>+W$3*('Indice PondENGHO'!BG13-'Indice PondENGHO'!BG12)/'Indice PondENGHO'!$BP12</f>
        <v>3.5092317012305356E-2</v>
      </c>
      <c r="X16">
        <f>+X$3*('Indice PondENGHO'!BH13-'Indice PondENGHO'!BH12)/'Indice PondENGHO'!$BP12</f>
        <v>6.062994063704856E-2</v>
      </c>
      <c r="Y16">
        <f>+Y$3*('Indice PondENGHO'!BI13-'Indice PondENGHO'!BI12)/'Indice PondENGHO'!$BP12</f>
        <v>1.5636029075844979E-2</v>
      </c>
      <c r="Z16">
        <f>+Z$3*('Indice PondENGHO'!BJ13-'Indice PondENGHO'!BJ12)/'Indice PondENGHO'!$BP12</f>
        <v>0.14592162645270065</v>
      </c>
      <c r="AA16">
        <f>+AA$3*('Indice PondENGHO'!BK13-'Indice PondENGHO'!BK12)/'Indice PondENGHO'!$BP12</f>
        <v>5.9981163227597126E-2</v>
      </c>
      <c r="AC16" s="74">
        <f t="shared" si="7"/>
        <v>0.2278911236115489</v>
      </c>
      <c r="AD16" s="74">
        <f t="shared" si="8"/>
        <v>4.147984419335192E-3</v>
      </c>
      <c r="AE16" s="74">
        <f t="shared" si="9"/>
        <v>2.9388115468905712E-2</v>
      </c>
      <c r="AF16" s="74">
        <f t="shared" si="10"/>
        <v>2.4346289969136792E-2</v>
      </c>
      <c r="AG16" s="74">
        <f t="shared" si="11"/>
        <v>-2.1945445493584764E-2</v>
      </c>
      <c r="AH16" s="74">
        <f t="shared" si="12"/>
        <v>-4.8795481994928884E-2</v>
      </c>
      <c r="AI16" s="74">
        <f t="shared" si="13"/>
        <v>-0.14909305573960863</v>
      </c>
      <c r="AJ16" s="74">
        <f t="shared" si="14"/>
        <v>7.5385437521141713E-3</v>
      </c>
      <c r="AK16" s="74">
        <f t="shared" si="15"/>
        <v>4.8647832366102151E-3</v>
      </c>
      <c r="AL16" s="74">
        <f t="shared" si="16"/>
        <v>-9.5289986835847308E-3</v>
      </c>
      <c r="AM16" s="74">
        <f t="shared" si="17"/>
        <v>-7.1278271400196866E-2</v>
      </c>
      <c r="AN16" s="74">
        <f t="shared" si="18"/>
        <v>-1.7290008720233209E-2</v>
      </c>
    </row>
    <row r="17" spans="2:40" x14ac:dyDescent="0.25">
      <c r="B17" s="67">
        <f>+'Indice PondENGHO'!A14</f>
        <v>43070</v>
      </c>
      <c r="C17" s="74">
        <f>C$3*('Indice PondENGHO'!D14-'Indice PondENGHO'!D13)/'Indice PondENGHO'!$BL13</f>
        <v>0.26397205835199677</v>
      </c>
      <c r="D17" s="74">
        <f>D$3*('Indice PondENGHO'!E14-'Indice PondENGHO'!E13)/'Indice PondENGHO'!$BL13</f>
        <v>1.2020573870972596E-2</v>
      </c>
      <c r="E17" s="74">
        <f>E$3*('Indice PondENGHO'!F14-'Indice PondENGHO'!F13)/'Indice PondENGHO'!$BL13</f>
        <v>6.8658684356238661E-2</v>
      </c>
      <c r="F17" s="74">
        <f>F$3*('Indice PondENGHO'!G14-'Indice PondENGHO'!G13)/'Indice PondENGHO'!$BL13</f>
        <v>2.6302756332899464</v>
      </c>
      <c r="G17" s="74">
        <f>G$3*('Indice PondENGHO'!H14-'Indice PondENGHO'!H13)/'Indice PondENGHO'!$BL13</f>
        <v>0.10709267362272563</v>
      </c>
      <c r="H17" s="74">
        <f>H$3*('Indice PondENGHO'!I14-'Indice PondENGHO'!I13)/'Indice PondENGHO'!$BL13</f>
        <v>9.4354454205031163E-2</v>
      </c>
      <c r="I17" s="74">
        <f>I$3*('Indice PondENGHO'!J14-'Indice PondENGHO'!J13)/'Indice PondENGHO'!$BL13</f>
        <v>0.32945551870859952</v>
      </c>
      <c r="J17" s="74">
        <f>J$3*('Indice PondENGHO'!K14-'Indice PondENGHO'!K13)/'Indice PondENGHO'!$BL13</f>
        <v>8.0953556962130052E-2</v>
      </c>
      <c r="K17" s="74">
        <f>K$3*('Indice PondENGHO'!L14-'Indice PondENGHO'!L13)/'Indice PondENGHO'!$BL13</f>
        <v>6.135356583110859E-2</v>
      </c>
      <c r="L17" s="74">
        <f>L$3*('Indice PondENGHO'!M14-'Indice PondENGHO'!M13)/'Indice PondENGHO'!$BL13</f>
        <v>-1.1528965775632263E-4</v>
      </c>
      <c r="M17" s="74">
        <f>M$3*('Indice PondENGHO'!N14-'Indice PondENGHO'!N13)/'Indice PondENGHO'!$BL13</f>
        <v>7.0351751934205453E-2</v>
      </c>
      <c r="N17" s="74">
        <f>N$3*('Indice PondENGHO'!O14-'Indice PondENGHO'!O13)/'Indice PondENGHO'!$BL13</f>
        <v>4.0484998725014584E-2</v>
      </c>
      <c r="O17" s="67"/>
      <c r="P17">
        <f>+P$3*('Indice PondENGHO'!AZ14-'Indice PondENGHO'!AZ13)/'Indice PondENGHO'!$BP13</f>
        <v>9.878886062245848E-2</v>
      </c>
      <c r="Q17">
        <f>+Q$3*('Indice PondENGHO'!BA14-'Indice PondENGHO'!BA13)/'Indice PondENGHO'!$BP13</f>
        <v>1.04019450182165E-2</v>
      </c>
      <c r="R17">
        <f>+R$3*('Indice PondENGHO'!BB14-'Indice PondENGHO'!BB13)/'Indice PondENGHO'!$BP13</f>
        <v>4.7522716313784769E-2</v>
      </c>
      <c r="S17">
        <f>+S$3*('Indice PondENGHO'!BC14-'Indice PondENGHO'!BC13)/'Indice PondENGHO'!$BP13</f>
        <v>2.8218472855569017</v>
      </c>
      <c r="T17">
        <f>+T$3*('Indice PondENGHO'!BD14-'Indice PondENGHO'!BD13)/'Indice PondENGHO'!$BP13</f>
        <v>0.1940411896567325</v>
      </c>
      <c r="U17">
        <f>+U$3*('Indice PondENGHO'!BE14-'Indice PondENGHO'!BE13)/'Indice PondENGHO'!$BP13</f>
        <v>0.2104617831041341</v>
      </c>
      <c r="V17">
        <f>+V$3*('Indice PondENGHO'!BF14-'Indice PondENGHO'!BF13)/'Indice PondENGHO'!$BP13</f>
        <v>0.49920682690804397</v>
      </c>
      <c r="W17">
        <f>+W$3*('Indice PondENGHO'!BG14-'Indice PondENGHO'!BG13)/'Indice PondENGHO'!$BP13</f>
        <v>8.5690747233584469E-2</v>
      </c>
      <c r="X17">
        <f>+X$3*('Indice PondENGHO'!BH14-'Indice PondENGHO'!BH13)/'Indice PondENGHO'!$BP13</f>
        <v>6.6977012567044678E-2</v>
      </c>
      <c r="Y17">
        <f>+Y$3*('Indice PondENGHO'!BI14-'Indice PondENGHO'!BI13)/'Indice PondENGHO'!$BP13</f>
        <v>-7.4556073083958333E-4</v>
      </c>
      <c r="Z17">
        <f>+Z$3*('Indice PondENGHO'!BJ14-'Indice PondENGHO'!BJ13)/'Indice PondENGHO'!$BP13</f>
        <v>0.14850760799337773</v>
      </c>
      <c r="AA17">
        <f>+AA$3*('Indice PondENGHO'!BK14-'Indice PondENGHO'!BK13)/'Indice PondENGHO'!$BP13</f>
        <v>5.2443653418533201E-2</v>
      </c>
      <c r="AC17" s="74">
        <f t="shared" si="7"/>
        <v>0.16518319772953829</v>
      </c>
      <c r="AD17" s="74">
        <f t="shared" si="8"/>
        <v>1.6186288527560953E-3</v>
      </c>
      <c r="AE17" s="74">
        <f t="shared" si="9"/>
        <v>2.1135968042453893E-2</v>
      </c>
      <c r="AF17" s="74">
        <f t="shared" si="10"/>
        <v>-0.19157165226695527</v>
      </c>
      <c r="AG17" s="74">
        <f t="shared" si="11"/>
        <v>-8.694851603400687E-2</v>
      </c>
      <c r="AH17" s="74">
        <f t="shared" si="12"/>
        <v>-0.11610732889910294</v>
      </c>
      <c r="AI17" s="74">
        <f t="shared" si="13"/>
        <v>-0.16975130819944445</v>
      </c>
      <c r="AJ17" s="74">
        <f t="shared" si="14"/>
        <v>-4.7371902714544167E-3</v>
      </c>
      <c r="AK17" s="74">
        <f t="shared" si="15"/>
        <v>-5.6234467359360871E-3</v>
      </c>
      <c r="AL17" s="74">
        <f t="shared" si="16"/>
        <v>6.3027107308326075E-4</v>
      </c>
      <c r="AM17" s="74">
        <f t="shared" si="17"/>
        <v>-7.8155856059172274E-2</v>
      </c>
      <c r="AN17" s="74">
        <f t="shared" si="18"/>
        <v>-1.1958654693518617E-2</v>
      </c>
    </row>
    <row r="18" spans="2:40" x14ac:dyDescent="0.25">
      <c r="B18" s="67">
        <f>+'Indice PondENGHO'!A15</f>
        <v>43101</v>
      </c>
      <c r="C18" s="74">
        <f>C$3*('Indice PondENGHO'!D15-'Indice PondENGHO'!D14)/'Indice PondENGHO'!$BL14</f>
        <v>0.63290768768764383</v>
      </c>
      <c r="D18" s="74">
        <f>D$3*('Indice PondENGHO'!E15-'Indice PondENGHO'!E14)/'Indice PondENGHO'!$BL14</f>
        <v>5.0815620691331186E-2</v>
      </c>
      <c r="E18" s="74">
        <f>E$3*('Indice PondENGHO'!F15-'Indice PondENGHO'!F14)/'Indice PondENGHO'!$BL14</f>
        <v>-3.4051399791966114E-2</v>
      </c>
      <c r="F18" s="74">
        <f>F$3*('Indice PondENGHO'!G15-'Indice PondENGHO'!G14)/'Indice PondENGHO'!$BL14</f>
        <v>0.34266194277387435</v>
      </c>
      <c r="G18" s="74">
        <f>G$3*('Indice PondENGHO'!H15-'Indice PondENGHO'!H14)/'Indice PondENGHO'!$BL14</f>
        <v>3.9030511798056063E-2</v>
      </c>
      <c r="H18" s="74">
        <f>H$3*('Indice PondENGHO'!I15-'Indice PondENGHO'!I14)/'Indice PondENGHO'!$BL14</f>
        <v>7.4303337067503444E-2</v>
      </c>
      <c r="I18" s="74">
        <f>I$3*('Indice PondENGHO'!J15-'Indice PondENGHO'!J14)/'Indice PondENGHO'!$BL14</f>
        <v>0.23510607554786603</v>
      </c>
      <c r="J18" s="74">
        <f>J$3*('Indice PondENGHO'!K15-'Indice PondENGHO'!K14)/'Indice PondENGHO'!$BL14</f>
        <v>0.107064201118713</v>
      </c>
      <c r="K18" s="74">
        <f>K$3*('Indice PondENGHO'!L15-'Indice PondENGHO'!L14)/'Indice PondENGHO'!$BL14</f>
        <v>0.25122743359698974</v>
      </c>
      <c r="L18" s="74">
        <f>L$3*('Indice PondENGHO'!M15-'Indice PondENGHO'!M14)/'Indice PondENGHO'!$BL14</f>
        <v>1.144552494073209E-2</v>
      </c>
      <c r="M18" s="74">
        <f>M$3*('Indice PondENGHO'!N15-'Indice PondENGHO'!N14)/'Indice PondENGHO'!$BL14</f>
        <v>0.12161312324114136</v>
      </c>
      <c r="N18" s="74">
        <f>N$3*('Indice PondENGHO'!O15-'Indice PondENGHO'!O14)/'Indice PondENGHO'!$BL14</f>
        <v>7.7757641811705622E-2</v>
      </c>
      <c r="O18" s="67"/>
      <c r="P18">
        <f>+P$3*('Indice PondENGHO'!AZ15-'Indice PondENGHO'!AZ14)/'Indice PondENGHO'!$BP14</f>
        <v>0.32592394673468034</v>
      </c>
      <c r="Q18">
        <f>+Q$3*('Indice PondENGHO'!BA15-'Indice PondENGHO'!BA14)/'Indice PondENGHO'!$BP14</f>
        <v>4.1848613658677203E-2</v>
      </c>
      <c r="R18">
        <f>+R$3*('Indice PondENGHO'!BB15-'Indice PondENGHO'!BB14)/'Indice PondENGHO'!$BP14</f>
        <v>-4.3613302936415986E-2</v>
      </c>
      <c r="S18">
        <f>+S$3*('Indice PondENGHO'!BC15-'Indice PondENGHO'!BC14)/'Indice PondENGHO'!$BP14</f>
        <v>0.17693002960345794</v>
      </c>
      <c r="T18">
        <f>+T$3*('Indice PondENGHO'!BD15-'Indice PondENGHO'!BD14)/'Indice PondENGHO'!$BP14</f>
        <v>7.0251857485647398E-2</v>
      </c>
      <c r="U18">
        <f>+U$3*('Indice PondENGHO'!BE15-'Indice PondENGHO'!BE14)/'Indice PondENGHO'!$BP14</f>
        <v>0.14547155621960656</v>
      </c>
      <c r="V18">
        <f>+V$3*('Indice PondENGHO'!BF15-'Indice PondENGHO'!BF14)/'Indice PondENGHO'!$BP14</f>
        <v>0.32472934375955498</v>
      </c>
      <c r="W18">
        <f>+W$3*('Indice PondENGHO'!BG15-'Indice PondENGHO'!BG14)/'Indice PondENGHO'!$BP14</f>
        <v>8.6535712597597181E-2</v>
      </c>
      <c r="X18">
        <f>+X$3*('Indice PondENGHO'!BH15-'Indice PondENGHO'!BH14)/'Indice PondENGHO'!$BP14</f>
        <v>0.34070933725596597</v>
      </c>
      <c r="Y18">
        <f>+Y$3*('Indice PondENGHO'!BI15-'Indice PondENGHO'!BI14)/'Indice PondENGHO'!$BP14</f>
        <v>1.5043438853507477E-2</v>
      </c>
      <c r="Z18">
        <f>+Z$3*('Indice PondENGHO'!BJ15-'Indice PondENGHO'!BJ14)/'Indice PondENGHO'!$BP14</f>
        <v>0.24160846146896753</v>
      </c>
      <c r="AA18">
        <f>+AA$3*('Indice PondENGHO'!BK15-'Indice PondENGHO'!BK14)/'Indice PondENGHO'!$BP14</f>
        <v>0.12718642390775756</v>
      </c>
      <c r="AC18" s="74">
        <f t="shared" si="7"/>
        <v>0.30698374095296349</v>
      </c>
      <c r="AD18" s="74">
        <f t="shared" si="8"/>
        <v>8.9670070326539827E-3</v>
      </c>
      <c r="AE18" s="74">
        <f t="shared" si="9"/>
        <v>9.5619031444498723E-3</v>
      </c>
      <c r="AF18" s="74">
        <f t="shared" si="10"/>
        <v>0.16573191317041641</v>
      </c>
      <c r="AG18" s="74">
        <f t="shared" si="11"/>
        <v>-3.1221345687591336E-2</v>
      </c>
      <c r="AH18" s="74">
        <f t="shared" si="12"/>
        <v>-7.1168219152103113E-2</v>
      </c>
      <c r="AI18" s="74">
        <f t="shared" si="13"/>
        <v>-8.962326821168895E-2</v>
      </c>
      <c r="AJ18" s="74">
        <f t="shared" si="14"/>
        <v>2.0528488521115815E-2</v>
      </c>
      <c r="AK18" s="74">
        <f t="shared" si="15"/>
        <v>-8.9481903658976236E-2</v>
      </c>
      <c r="AL18" s="74">
        <f t="shared" si="16"/>
        <v>-3.5979139127753877E-3</v>
      </c>
      <c r="AM18" s="74">
        <f t="shared" si="17"/>
        <v>-0.11999533822782617</v>
      </c>
      <c r="AN18" s="74">
        <f t="shared" si="18"/>
        <v>-4.9428782096051935E-2</v>
      </c>
    </row>
    <row r="19" spans="2:40" x14ac:dyDescent="0.25">
      <c r="B19" s="67">
        <f>+'Indice PondENGHO'!A16</f>
        <v>43132</v>
      </c>
      <c r="C19" s="74">
        <f>C$3*('Indice PondENGHO'!D16-'Indice PondENGHO'!D15)/'Indice PondENGHO'!$BL15</f>
        <v>0.70554385392568086</v>
      </c>
      <c r="D19" s="74">
        <f>D$3*('Indice PondENGHO'!E16-'Indice PondENGHO'!E15)/'Indice PondENGHO'!$BL15</f>
        <v>3.8698326962745902E-2</v>
      </c>
      <c r="E19" s="74">
        <f>E$3*('Indice PondENGHO'!F16-'Indice PondENGHO'!F15)/'Indice PondENGHO'!$BL15</f>
        <v>-4.1492245635364758E-2</v>
      </c>
      <c r="F19" s="74">
        <f>F$3*('Indice PondENGHO'!G16-'Indice PondENGHO'!G15)/'Indice PondENGHO'!$BL15</f>
        <v>0.6213030376527745</v>
      </c>
      <c r="G19" s="74">
        <f>G$3*('Indice PondENGHO'!H16-'Indice PondENGHO'!H15)/'Indice PondENGHO'!$BL15</f>
        <v>6.6014200625317279E-2</v>
      </c>
      <c r="H19" s="74">
        <f>H$3*('Indice PondENGHO'!I16-'Indice PondENGHO'!I15)/'Indice PondENGHO'!$BL15</f>
        <v>9.5497445642512349E-2</v>
      </c>
      <c r="I19" s="74">
        <f>I$3*('Indice PondENGHO'!J16-'Indice PondENGHO'!J15)/'Indice PondENGHO'!$BL15</f>
        <v>0.44932720317697583</v>
      </c>
      <c r="J19" s="74">
        <f>J$3*('Indice PondENGHO'!K16-'Indice PondENGHO'!K15)/'Indice PondENGHO'!$BL15</f>
        <v>0.50631720729271412</v>
      </c>
      <c r="K19" s="74">
        <f>K$3*('Indice PondENGHO'!L16-'Indice PondENGHO'!L15)/'Indice PondENGHO'!$BL15</f>
        <v>8.4335545237866572E-2</v>
      </c>
      <c r="L19" s="74">
        <f>L$3*('Indice PondENGHO'!M16-'Indice PondENGHO'!M15)/'Indice PondENGHO'!$BL15</f>
        <v>2.9233964764917398E-2</v>
      </c>
      <c r="M19" s="74">
        <f>M$3*('Indice PondENGHO'!N16-'Indice PondENGHO'!N15)/'Indice PondENGHO'!$BL15</f>
        <v>9.6915274277828131E-2</v>
      </c>
      <c r="N19" s="74">
        <f>N$3*('Indice PondENGHO'!O16-'Indice PondENGHO'!O15)/'Indice PondENGHO'!$BL15</f>
        <v>6.2597005929323393E-2</v>
      </c>
      <c r="O19" s="67"/>
      <c r="P19">
        <f>+P$3*('Indice PondENGHO'!AZ16-'Indice PondENGHO'!AZ15)/'Indice PondENGHO'!$BP15</f>
        <v>0.33485794495547083</v>
      </c>
      <c r="Q19">
        <f>+Q$3*('Indice PondENGHO'!BA16-'Indice PondENGHO'!BA15)/'Indice PondENGHO'!$BP15</f>
        <v>3.1054272377355904E-2</v>
      </c>
      <c r="R19">
        <f>+R$3*('Indice PondENGHO'!BB16-'Indice PondENGHO'!BB15)/'Indice PondENGHO'!$BP15</f>
        <v>-3.1842307604482596E-2</v>
      </c>
      <c r="S19">
        <f>+S$3*('Indice PondENGHO'!BC16-'Indice PondENGHO'!BC15)/'Indice PondENGHO'!$BP15</f>
        <v>0.68462679067357468</v>
      </c>
      <c r="T19">
        <f>+T$3*('Indice PondENGHO'!BD16-'Indice PondENGHO'!BD15)/'Indice PondENGHO'!$BP15</f>
        <v>0.11408715370982572</v>
      </c>
      <c r="U19">
        <f>+U$3*('Indice PondENGHO'!BE16-'Indice PondENGHO'!BE15)/'Indice PondENGHO'!$BP15</f>
        <v>0.20019116231662215</v>
      </c>
      <c r="V19">
        <f>+V$3*('Indice PondENGHO'!BF16-'Indice PondENGHO'!BF15)/'Indice PondENGHO'!$BP15</f>
        <v>0.67835666108909087</v>
      </c>
      <c r="W19">
        <f>+W$3*('Indice PondENGHO'!BG16-'Indice PondENGHO'!BG15)/'Indice PondENGHO'!$BP15</f>
        <v>0.43446110297075646</v>
      </c>
      <c r="X19">
        <f>+X$3*('Indice PondENGHO'!BH16-'Indice PondENGHO'!BH15)/'Indice PondENGHO'!$BP15</f>
        <v>9.2131839991488967E-2</v>
      </c>
      <c r="Y19">
        <f>+Y$3*('Indice PondENGHO'!BI16-'Indice PondENGHO'!BI15)/'Indice PondENGHO'!$BP15</f>
        <v>6.7162957011597732E-2</v>
      </c>
      <c r="Z19">
        <f>+Z$3*('Indice PondENGHO'!BJ16-'Indice PondENGHO'!BJ15)/'Indice PondENGHO'!$BP15</f>
        <v>0.15946910717906065</v>
      </c>
      <c r="AA19">
        <f>+AA$3*('Indice PondENGHO'!BK16-'Indice PondENGHO'!BK15)/'Indice PondENGHO'!$BP15</f>
        <v>8.1542325247636605E-2</v>
      </c>
      <c r="AC19" s="74">
        <f t="shared" si="7"/>
        <v>0.37068590897021003</v>
      </c>
      <c r="AD19" s="74">
        <f t="shared" si="8"/>
        <v>7.6440545853899977E-3</v>
      </c>
      <c r="AE19" s="74">
        <f t="shared" si="9"/>
        <v>-9.6499380308821617E-3</v>
      </c>
      <c r="AF19" s="74">
        <f t="shared" si="10"/>
        <v>-6.3323753020800178E-2</v>
      </c>
      <c r="AG19" s="74">
        <f t="shared" si="11"/>
        <v>-4.8072953084508444E-2</v>
      </c>
      <c r="AH19" s="74">
        <f t="shared" si="12"/>
        <v>-0.1046937166741098</v>
      </c>
      <c r="AI19" s="74">
        <f t="shared" si="13"/>
        <v>-0.22902945791211504</v>
      </c>
      <c r="AJ19" s="74">
        <f t="shared" si="14"/>
        <v>7.1856104321957659E-2</v>
      </c>
      <c r="AK19" s="74">
        <f t="shared" si="15"/>
        <v>-7.7962947536223959E-3</v>
      </c>
      <c r="AL19" s="74">
        <f t="shared" si="16"/>
        <v>-3.7928992246680338E-2</v>
      </c>
      <c r="AM19" s="74">
        <f t="shared" si="17"/>
        <v>-6.2553832901232523E-2</v>
      </c>
      <c r="AN19" s="74">
        <f t="shared" si="18"/>
        <v>-1.8945319318313211E-2</v>
      </c>
    </row>
    <row r="20" spans="2:40" x14ac:dyDescent="0.25">
      <c r="B20" s="67">
        <f>+'Indice PondENGHO'!A17</f>
        <v>43160</v>
      </c>
      <c r="C20" s="74">
        <f>C$3*('Indice PondENGHO'!D17-'Indice PondENGHO'!D16)/'Indice PondENGHO'!$BL16</f>
        <v>0.8216300550519523</v>
      </c>
      <c r="D20" s="74">
        <f>D$3*('Indice PondENGHO'!E17-'Indice PondENGHO'!E16)/'Indice PondENGHO'!$BL16</f>
        <v>1.5275069600152624E-2</v>
      </c>
      <c r="E20" s="74">
        <f>E$3*('Indice PondENGHO'!F17-'Indice PondENGHO'!F16)/'Indice PondENGHO'!$BL16</f>
        <v>0.23987330369295451</v>
      </c>
      <c r="F20" s="74">
        <f>F$3*('Indice PondENGHO'!G17-'Indice PondENGHO'!G16)/'Indice PondENGHO'!$BL16</f>
        <v>0.13295290362691969</v>
      </c>
      <c r="G20" s="74">
        <f>G$3*('Indice PondENGHO'!H17-'Indice PondENGHO'!H16)/'Indice PondENGHO'!$BL16</f>
        <v>0.1652878098543229</v>
      </c>
      <c r="H20" s="74">
        <f>H$3*('Indice PondENGHO'!I17-'Indice PondENGHO'!I16)/'Indice PondENGHO'!$BL16</f>
        <v>6.0438240150740653E-2</v>
      </c>
      <c r="I20" s="74">
        <f>I$3*('Indice PondENGHO'!J17-'Indice PondENGHO'!J16)/'Indice PondENGHO'!$BL16</f>
        <v>0.22490510924089827</v>
      </c>
      <c r="J20" s="74">
        <f>J$3*('Indice PondENGHO'!K17-'Indice PondENGHO'!K16)/'Indice PondENGHO'!$BL16</f>
        <v>0.16336861519828308</v>
      </c>
      <c r="K20" s="74">
        <f>K$3*('Indice PondENGHO'!L17-'Indice PondENGHO'!L16)/'Indice PondENGHO'!$BL16</f>
        <v>0.11031962609788795</v>
      </c>
      <c r="L20" s="74">
        <f>L$3*('Indice PondENGHO'!M17-'Indice PondENGHO'!M16)/'Indice PondENGHO'!$BL16</f>
        <v>0.25060291483226993</v>
      </c>
      <c r="M20" s="74">
        <f>M$3*('Indice PondENGHO'!N17-'Indice PondENGHO'!N16)/'Indice PondENGHO'!$BL16</f>
        <v>8.294430330583713E-2</v>
      </c>
      <c r="N20" s="74">
        <f>N$3*('Indice PondENGHO'!O17-'Indice PondENGHO'!O16)/'Indice PondENGHO'!$BL16</f>
        <v>6.0101365698862243E-2</v>
      </c>
      <c r="O20" s="67"/>
      <c r="P20">
        <f>+P$3*('Indice PondENGHO'!AZ17-'Indice PondENGHO'!AZ16)/'Indice PondENGHO'!$BP16</f>
        <v>0.34036544305550825</v>
      </c>
      <c r="Q20">
        <f>+Q$3*('Indice PondENGHO'!BA17-'Indice PondENGHO'!BA16)/'Indice PondENGHO'!$BP16</f>
        <v>1.269773672972716E-2</v>
      </c>
      <c r="R20">
        <f>+R$3*('Indice PondENGHO'!BB17-'Indice PondENGHO'!BB16)/'Indice PondENGHO'!$BP16</f>
        <v>0.2399709276936986</v>
      </c>
      <c r="S20">
        <f>+S$3*('Indice PondENGHO'!BC17-'Indice PondENGHO'!BC16)/'Indice PondENGHO'!$BP16</f>
        <v>0.14070010323621623</v>
      </c>
      <c r="T20">
        <f>+T$3*('Indice PondENGHO'!BD17-'Indice PondENGHO'!BD16)/'Indice PondENGHO'!$BP16</f>
        <v>0.2978255996608305</v>
      </c>
      <c r="U20">
        <f>+U$3*('Indice PondENGHO'!BE17-'Indice PondENGHO'!BE16)/'Indice PondENGHO'!$BP16</f>
        <v>9.9171321444747093E-2</v>
      </c>
      <c r="V20">
        <f>+V$3*('Indice PondENGHO'!BF17-'Indice PondENGHO'!BF16)/'Indice PondENGHO'!$BP16</f>
        <v>0.25620367015068141</v>
      </c>
      <c r="W20">
        <f>+W$3*('Indice PondENGHO'!BG17-'Indice PondENGHO'!BG16)/'Indice PondENGHO'!$BP16</f>
        <v>0.13932506344884313</v>
      </c>
      <c r="X20">
        <f>+X$3*('Indice PondENGHO'!BH17-'Indice PondENGHO'!BH16)/'Indice PondENGHO'!$BP16</f>
        <v>0.10792935025013195</v>
      </c>
      <c r="Y20">
        <f>+Y$3*('Indice PondENGHO'!BI17-'Indice PondENGHO'!BI16)/'Indice PondENGHO'!$BP16</f>
        <v>0.54483212150192062</v>
      </c>
      <c r="Z20">
        <f>+Z$3*('Indice PondENGHO'!BJ17-'Indice PondENGHO'!BJ16)/'Indice PondENGHO'!$BP16</f>
        <v>0.13387870035502358</v>
      </c>
      <c r="AA20">
        <f>+AA$3*('Indice PondENGHO'!BK17-'Indice PondENGHO'!BK16)/'Indice PondENGHO'!$BP16</f>
        <v>9.7179794454473362E-2</v>
      </c>
      <c r="AC20" s="74">
        <f t="shared" si="7"/>
        <v>0.48126461199644405</v>
      </c>
      <c r="AD20" s="74">
        <f t="shared" si="8"/>
        <v>2.5773328704254642E-3</v>
      </c>
      <c r="AE20" s="74">
        <f t="shared" si="9"/>
        <v>-9.7624000744089834E-5</v>
      </c>
      <c r="AF20" s="74">
        <f t="shared" si="10"/>
        <v>-7.7471996092965401E-3</v>
      </c>
      <c r="AG20" s="74">
        <f t="shared" si="11"/>
        <v>-0.1325377898065076</v>
      </c>
      <c r="AH20" s="74">
        <f t="shared" si="12"/>
        <v>-3.873308129400644E-2</v>
      </c>
      <c r="AI20" s="74">
        <f t="shared" si="13"/>
        <v>-3.1298560909783141E-2</v>
      </c>
      <c r="AJ20" s="74">
        <f t="shared" si="14"/>
        <v>2.4043551749439951E-2</v>
      </c>
      <c r="AK20" s="74">
        <f t="shared" si="15"/>
        <v>2.3902758477560015E-3</v>
      </c>
      <c r="AL20" s="74">
        <f t="shared" si="16"/>
        <v>-0.29422920666965069</v>
      </c>
      <c r="AM20" s="74">
        <f t="shared" si="17"/>
        <v>-5.0934397049186453E-2</v>
      </c>
      <c r="AN20" s="74">
        <f t="shared" si="18"/>
        <v>-3.7078428755611119E-2</v>
      </c>
    </row>
    <row r="21" spans="2:40" x14ac:dyDescent="0.25">
      <c r="B21" s="67">
        <f>+'Indice PondENGHO'!A18</f>
        <v>43191</v>
      </c>
      <c r="C21" s="74">
        <f>C$3*('Indice PondENGHO'!D18-'Indice PondENGHO'!D17)/'Indice PondENGHO'!$BL17</f>
        <v>0.41630520289058659</v>
      </c>
      <c r="D21" s="74">
        <f>D$3*('Indice PondENGHO'!E18-'Indice PondENGHO'!E17)/'Indice PondENGHO'!$BL17</f>
        <v>2.8739607618399478E-2</v>
      </c>
      <c r="E21" s="74">
        <f>E$3*('Indice PondENGHO'!F18-'Indice PondENGHO'!F17)/'Indice PondENGHO'!$BL17</f>
        <v>0.29144945767093317</v>
      </c>
      <c r="F21" s="74">
        <f>F$3*('Indice PondENGHO'!G18-'Indice PondENGHO'!G17)/'Indice PondENGHO'!$BL17</f>
        <v>1.5207992705719733</v>
      </c>
      <c r="G21" s="74">
        <f>G$3*('Indice PondENGHO'!H18-'Indice PondENGHO'!H17)/'Indice PondENGHO'!$BL17</f>
        <v>4.8764864038182074E-2</v>
      </c>
      <c r="H21" s="74">
        <f>H$3*('Indice PondENGHO'!I18-'Indice PondENGHO'!I17)/'Indice PondENGHO'!$BL17</f>
        <v>7.8647091739853445E-2</v>
      </c>
      <c r="I21" s="74">
        <f>I$3*('Indice PondENGHO'!J18-'Indice PondENGHO'!J17)/'Indice PondENGHO'!$BL17</f>
        <v>0.3790913208754193</v>
      </c>
      <c r="J21" s="74">
        <f>J$3*('Indice PondENGHO'!K18-'Indice PondENGHO'!K17)/'Indice PondENGHO'!$BL17</f>
        <v>7.469838600027498E-2</v>
      </c>
      <c r="K21" s="74">
        <f>K$3*('Indice PondENGHO'!L18-'Indice PondENGHO'!L17)/'Indice PondENGHO'!$BL17</f>
        <v>0.14549559840105419</v>
      </c>
      <c r="L21" s="74">
        <f>L$3*('Indice PondENGHO'!M18-'Indice PondENGHO'!M17)/'Indice PondENGHO'!$BL17</f>
        <v>1.8985039452756015E-2</v>
      </c>
      <c r="M21" s="74">
        <f>M$3*('Indice PondENGHO'!N18-'Indice PondENGHO'!N17)/'Indice PondENGHO'!$BL17</f>
        <v>9.2795241954986868E-2</v>
      </c>
      <c r="N21" s="74">
        <f>N$3*('Indice PondENGHO'!O18-'Indice PondENGHO'!O17)/'Indice PondENGHO'!$BL17</f>
        <v>5.9878001764910996E-2</v>
      </c>
      <c r="O21" s="67"/>
      <c r="P21">
        <f>+P$3*('Indice PondENGHO'!AZ18-'Indice PondENGHO'!AZ17)/'Indice PondENGHO'!$BP17</f>
        <v>0.17310540578273695</v>
      </c>
      <c r="Q21">
        <f>+Q$3*('Indice PondENGHO'!BA18-'Indice PondENGHO'!BA17)/'Indice PondENGHO'!$BP17</f>
        <v>2.3002827715889181E-2</v>
      </c>
      <c r="R21">
        <f>+R$3*('Indice PondENGHO'!BB18-'Indice PondENGHO'!BB17)/'Indice PondENGHO'!$BP17</f>
        <v>0.22220915262267521</v>
      </c>
      <c r="S21">
        <f>+S$3*('Indice PondENGHO'!BC18-'Indice PondENGHO'!BC17)/'Indice PondENGHO'!$BP17</f>
        <v>1.3541068751727281</v>
      </c>
      <c r="T21">
        <f>+T$3*('Indice PondENGHO'!BD18-'Indice PondENGHO'!BD17)/'Indice PondENGHO'!$BP17</f>
        <v>8.4627179626506427E-2</v>
      </c>
      <c r="U21">
        <f>+U$3*('Indice PondENGHO'!BE18-'Indice PondENGHO'!BE17)/'Indice PondENGHO'!$BP17</f>
        <v>0.13843993069843119</v>
      </c>
      <c r="V21">
        <f>+V$3*('Indice PondENGHO'!BF18-'Indice PondENGHO'!BF17)/'Indice PondENGHO'!$BP17</f>
        <v>0.62249939624792971</v>
      </c>
      <c r="W21">
        <f>+W$3*('Indice PondENGHO'!BG18-'Indice PondENGHO'!BG17)/'Indice PondENGHO'!$BP17</f>
        <v>4.6338203647897452E-2</v>
      </c>
      <c r="X21">
        <f>+X$3*('Indice PondENGHO'!BH18-'Indice PondENGHO'!BH17)/'Indice PondENGHO'!$BP17</f>
        <v>0.17836399484356436</v>
      </c>
      <c r="Y21">
        <f>+Y$3*('Indice PondENGHO'!BI18-'Indice PondENGHO'!BI17)/'Indice PondENGHO'!$BP17</f>
        <v>3.095016159736046E-2</v>
      </c>
      <c r="Z21">
        <f>+Z$3*('Indice PondENGHO'!BJ18-'Indice PondENGHO'!BJ17)/'Indice PondENGHO'!$BP17</f>
        <v>0.18564844766740518</v>
      </c>
      <c r="AA21">
        <f>+AA$3*('Indice PondENGHO'!BK18-'Indice PondENGHO'!BK17)/'Indice PondENGHO'!$BP17</f>
        <v>7.7546511384420647E-2</v>
      </c>
      <c r="AC21" s="74">
        <f t="shared" si="7"/>
        <v>0.24319979710784964</v>
      </c>
      <c r="AD21" s="74">
        <f t="shared" si="8"/>
        <v>5.7367799025102965E-3</v>
      </c>
      <c r="AE21" s="74">
        <f t="shared" si="9"/>
        <v>6.9240305048257955E-2</v>
      </c>
      <c r="AF21" s="74">
        <f t="shared" si="10"/>
        <v>0.16669239539924519</v>
      </c>
      <c r="AG21" s="74">
        <f t="shared" si="11"/>
        <v>-3.5862315588324353E-2</v>
      </c>
      <c r="AH21" s="74">
        <f t="shared" si="12"/>
        <v>-5.9792838958577746E-2</v>
      </c>
      <c r="AI21" s="74">
        <f t="shared" si="13"/>
        <v>-0.24340807537251041</v>
      </c>
      <c r="AJ21" s="74">
        <f t="shared" si="14"/>
        <v>2.8360182352377528E-2</v>
      </c>
      <c r="AK21" s="74">
        <f t="shared" si="15"/>
        <v>-3.2868396442510162E-2</v>
      </c>
      <c r="AL21" s="74">
        <f t="shared" si="16"/>
        <v>-1.1965122144604445E-2</v>
      </c>
      <c r="AM21" s="74">
        <f t="shared" si="17"/>
        <v>-9.2853205712418313E-2</v>
      </c>
      <c r="AN21" s="74">
        <f t="shared" si="18"/>
        <v>-1.7668509619509651E-2</v>
      </c>
    </row>
    <row r="22" spans="2:40" x14ac:dyDescent="0.25">
      <c r="B22" s="67">
        <f>+'Indice PondENGHO'!A19</f>
        <v>43221</v>
      </c>
      <c r="C22" s="74">
        <f>C$3*('Indice PondENGHO'!D19-'Indice PondENGHO'!D18)/'Indice PondENGHO'!$BL18</f>
        <v>1.0558564710396141</v>
      </c>
      <c r="D22" s="74">
        <f>D$3*('Indice PondENGHO'!E19-'Indice PondENGHO'!E18)/'Indice PondENGHO'!$BL18</f>
        <v>3.6837635403287952E-2</v>
      </c>
      <c r="E22" s="74">
        <f>E$3*('Indice PondENGHO'!F19-'Indice PondENGHO'!F18)/'Indice PondENGHO'!$BL18</f>
        <v>0.14975150762281478</v>
      </c>
      <c r="F22" s="74">
        <f>F$3*('Indice PondENGHO'!G19-'Indice PondENGHO'!G18)/'Indice PondENGHO'!$BL18</f>
        <v>-6.6460445865510878E-2</v>
      </c>
      <c r="G22" s="74">
        <f>G$3*('Indice PondENGHO'!H19-'Indice PondENGHO'!H18)/'Indice PondENGHO'!$BL18</f>
        <v>8.2488578918402652E-2</v>
      </c>
      <c r="H22" s="74">
        <f>H$3*('Indice PondENGHO'!I19-'Indice PondENGHO'!I18)/'Indice PondENGHO'!$BL18</f>
        <v>9.3939106500368255E-2</v>
      </c>
      <c r="I22" s="74">
        <f>I$3*('Indice PondENGHO'!J19-'Indice PondENGHO'!J18)/'Indice PondENGHO'!$BL18</f>
        <v>0.2017235200981311</v>
      </c>
      <c r="J22" s="74">
        <f>J$3*('Indice PondENGHO'!K19-'Indice PondENGHO'!K18)/'Indice PondENGHO'!$BL18</f>
        <v>0.21664535508585772</v>
      </c>
      <c r="K22" s="74">
        <f>K$3*('Indice PondENGHO'!L19-'Indice PondENGHO'!L18)/'Indice PondENGHO'!$BL18</f>
        <v>0.18644671291847001</v>
      </c>
      <c r="L22" s="74">
        <f>L$3*('Indice PondENGHO'!M19-'Indice PondENGHO'!M18)/'Indice PondENGHO'!$BL18</f>
        <v>1.4119826305213308E-2</v>
      </c>
      <c r="M22" s="74">
        <f>M$3*('Indice PondENGHO'!N19-'Indice PondENGHO'!N18)/'Indice PondENGHO'!$BL18</f>
        <v>9.8727232353065603E-2</v>
      </c>
      <c r="N22" s="74">
        <f>N$3*('Indice PondENGHO'!O19-'Indice PondENGHO'!O18)/'Indice PondENGHO'!$BL18</f>
        <v>7.0265267740480392E-2</v>
      </c>
      <c r="O22" s="67"/>
      <c r="P22">
        <f>+P$3*('Indice PondENGHO'!AZ19-'Indice PondENGHO'!AZ18)/'Indice PondENGHO'!$BP18</f>
        <v>0.48882102649948422</v>
      </c>
      <c r="Q22">
        <f>+Q$3*('Indice PondENGHO'!BA19-'Indice PondENGHO'!BA18)/'Indice PondENGHO'!$BP18</f>
        <v>2.8067970931129387E-2</v>
      </c>
      <c r="R22">
        <f>+R$3*('Indice PondENGHO'!BB19-'Indice PondENGHO'!BB18)/'Indice PondENGHO'!$BP18</f>
        <v>0.10397829852669647</v>
      </c>
      <c r="S22">
        <f>+S$3*('Indice PondENGHO'!BC19-'Indice PondENGHO'!BC18)/'Indice PondENGHO'!$BP18</f>
        <v>-0.16422253636258921</v>
      </c>
      <c r="T22">
        <f>+T$3*('Indice PondENGHO'!BD19-'Indice PondENGHO'!BD18)/'Indice PondENGHO'!$BP18</f>
        <v>0.14591415762536744</v>
      </c>
      <c r="U22">
        <f>+U$3*('Indice PondENGHO'!BE19-'Indice PondENGHO'!BE18)/'Indice PondENGHO'!$BP18</f>
        <v>0.17588624771890898</v>
      </c>
      <c r="V22">
        <f>+V$3*('Indice PondENGHO'!BF19-'Indice PondENGHO'!BF18)/'Indice PondENGHO'!$BP18</f>
        <v>0.30517621291275565</v>
      </c>
      <c r="W22">
        <f>+W$3*('Indice PondENGHO'!BG19-'Indice PondENGHO'!BG18)/'Indice PondENGHO'!$BP18</f>
        <v>0.19919838936868189</v>
      </c>
      <c r="X22">
        <f>+X$3*('Indice PondENGHO'!BH19-'Indice PondENGHO'!BH18)/'Indice PondENGHO'!$BP18</f>
        <v>0.2398512136075541</v>
      </c>
      <c r="Y22">
        <f>+Y$3*('Indice PondENGHO'!BI19-'Indice PondENGHO'!BI18)/'Indice PondENGHO'!$BP18</f>
        <v>2.680228733656103E-2</v>
      </c>
      <c r="Z22">
        <f>+Z$3*('Indice PondENGHO'!BJ19-'Indice PondENGHO'!BJ18)/'Indice PondENGHO'!$BP18</f>
        <v>0.18701680630102788</v>
      </c>
      <c r="AA22">
        <f>+AA$3*('Indice PondENGHO'!BK19-'Indice PondENGHO'!BK18)/'Indice PondENGHO'!$BP18</f>
        <v>8.8398506575768546E-2</v>
      </c>
      <c r="AC22" s="74">
        <f t="shared" si="7"/>
        <v>0.56703544454012988</v>
      </c>
      <c r="AD22" s="74">
        <f t="shared" si="8"/>
        <v>8.7696644721585656E-3</v>
      </c>
      <c r="AE22" s="74">
        <f t="shared" si="9"/>
        <v>4.5773209096118303E-2</v>
      </c>
      <c r="AF22" s="74">
        <f t="shared" si="10"/>
        <v>9.7762090497078333E-2</v>
      </c>
      <c r="AG22" s="74">
        <f t="shared" si="11"/>
        <v>-6.3425578706964789E-2</v>
      </c>
      <c r="AH22" s="74">
        <f t="shared" si="12"/>
        <v>-8.1947141218540728E-2</v>
      </c>
      <c r="AI22" s="74">
        <f t="shared" si="13"/>
        <v>-0.10345269281462455</v>
      </c>
      <c r="AJ22" s="74">
        <f t="shared" si="14"/>
        <v>1.7446965717175827E-2</v>
      </c>
      <c r="AK22" s="74">
        <f t="shared" si="15"/>
        <v>-5.3404500689084089E-2</v>
      </c>
      <c r="AL22" s="74">
        <f t="shared" si="16"/>
        <v>-1.2682461031347722E-2</v>
      </c>
      <c r="AM22" s="74">
        <f t="shared" si="17"/>
        <v>-8.8289573947962274E-2</v>
      </c>
      <c r="AN22" s="74">
        <f t="shared" si="18"/>
        <v>-1.8133238835288154E-2</v>
      </c>
    </row>
    <row r="23" spans="2:40" x14ac:dyDescent="0.25">
      <c r="B23" s="67">
        <f>+'Indice PondENGHO'!A20</f>
        <v>43252</v>
      </c>
      <c r="C23" s="74">
        <f>C$3*('Indice PondENGHO'!D20-'Indice PondENGHO'!D19)/'Indice PondENGHO'!$BL19</f>
        <v>1.7143875493132374</v>
      </c>
      <c r="D23" s="74">
        <f>D$3*('Indice PondENGHO'!E20-'Indice PondENGHO'!E19)/'Indice PondENGHO'!$BL19</f>
        <v>1.9142237181862407E-2</v>
      </c>
      <c r="E23" s="74">
        <f>E$3*('Indice PondENGHO'!F20-'Indice PondENGHO'!F19)/'Indice PondENGHO'!$BL19</f>
        <v>0.1288443908652156</v>
      </c>
      <c r="F23" s="74">
        <f>F$3*('Indice PondENGHO'!G20-'Indice PondENGHO'!G19)/'Indice PondENGHO'!$BL19</f>
        <v>0.4357454215370104</v>
      </c>
      <c r="G23" s="74">
        <f>G$3*('Indice PondENGHO'!H20-'Indice PondENGHO'!H19)/'Indice PondENGHO'!$BL19</f>
        <v>0.15123968815035951</v>
      </c>
      <c r="H23" s="74">
        <f>H$3*('Indice PondENGHO'!I20-'Indice PondENGHO'!I19)/'Indice PondENGHO'!$BL19</f>
        <v>0.17713820775048805</v>
      </c>
      <c r="I23" s="74">
        <f>I$3*('Indice PondENGHO'!J20-'Indice PondENGHO'!J19)/'Indice PondENGHO'!$BL19</f>
        <v>0.58512202985215378</v>
      </c>
      <c r="J23" s="74">
        <f>J$3*('Indice PondENGHO'!K20-'Indice PondENGHO'!K19)/'Indice PondENGHO'!$BL19</f>
        <v>2.5500215535168843E-2</v>
      </c>
      <c r="K23" s="74">
        <f>K$3*('Indice PondENGHO'!L20-'Indice PondENGHO'!L19)/'Indice PondENGHO'!$BL19</f>
        <v>0.23205517330817907</v>
      </c>
      <c r="L23" s="74">
        <f>L$3*('Indice PondENGHO'!M20-'Indice PondENGHO'!M19)/'Indice PondENGHO'!$BL19</f>
        <v>2.1342577920768723E-2</v>
      </c>
      <c r="M23" s="74">
        <f>M$3*('Indice PondENGHO'!N20-'Indice PondENGHO'!N19)/'Indice PondENGHO'!$BL19</f>
        <v>0.11311974100944029</v>
      </c>
      <c r="N23" s="74">
        <f>N$3*('Indice PondENGHO'!O20-'Indice PondENGHO'!O19)/'Indice PondENGHO'!$BL19</f>
        <v>0.11307263987896012</v>
      </c>
      <c r="O23" s="67"/>
      <c r="P23">
        <f>+P$3*('Indice PondENGHO'!AZ20-'Indice PondENGHO'!AZ19)/'Indice PondENGHO'!$BP19</f>
        <v>0.77210810017275444</v>
      </c>
      <c r="Q23">
        <f>+Q$3*('Indice PondENGHO'!BA20-'Indice PondENGHO'!BA19)/'Indice PondENGHO'!$BP19</f>
        <v>1.5665868440867863E-2</v>
      </c>
      <c r="R23">
        <f>+R$3*('Indice PondENGHO'!BB20-'Indice PondENGHO'!BB19)/'Indice PondENGHO'!$BP19</f>
        <v>0.10596963767225366</v>
      </c>
      <c r="S23">
        <f>+S$3*('Indice PondENGHO'!BC20-'Indice PondENGHO'!BC19)/'Indice PondENGHO'!$BP19</f>
        <v>0.49631616898731079</v>
      </c>
      <c r="T23">
        <f>+T$3*('Indice PondENGHO'!BD20-'Indice PondENGHO'!BD19)/'Indice PondENGHO'!$BP19</f>
        <v>0.26494157326038559</v>
      </c>
      <c r="U23">
        <f>+U$3*('Indice PondENGHO'!BE20-'Indice PondENGHO'!BE19)/'Indice PondENGHO'!$BP19</f>
        <v>0.35346391836915947</v>
      </c>
      <c r="V23">
        <f>+V$3*('Indice PondENGHO'!BF20-'Indice PondENGHO'!BF19)/'Indice PondENGHO'!$BP19</f>
        <v>0.93250515588040372</v>
      </c>
      <c r="W23">
        <f>+W$3*('Indice PondENGHO'!BG20-'Indice PondENGHO'!BG19)/'Indice PondENGHO'!$BP19</f>
        <v>1.9950653104143321E-2</v>
      </c>
      <c r="X23">
        <f>+X$3*('Indice PondENGHO'!BH20-'Indice PondENGHO'!BH19)/'Indice PondENGHO'!$BP19</f>
        <v>0.33569391529952014</v>
      </c>
      <c r="Y23">
        <f>+Y$3*('Indice PondENGHO'!BI20-'Indice PondENGHO'!BI19)/'Indice PondENGHO'!$BP19</f>
        <v>5.4189841398036169E-2</v>
      </c>
      <c r="Z23">
        <f>+Z$3*('Indice PondENGHO'!BJ20-'Indice PondENGHO'!BJ19)/'Indice PondENGHO'!$BP19</f>
        <v>0.21853766064460795</v>
      </c>
      <c r="AA23">
        <f>+AA$3*('Indice PondENGHO'!BK20-'Indice PondENGHO'!BK19)/'Indice PondENGHO'!$BP19</f>
        <v>0.14750642110771814</v>
      </c>
      <c r="AC23" s="74">
        <f t="shared" si="7"/>
        <v>0.94227944914048301</v>
      </c>
      <c r="AD23" s="74">
        <f t="shared" si="8"/>
        <v>3.476368740994544E-3</v>
      </c>
      <c r="AE23" s="74">
        <f t="shared" si="9"/>
        <v>2.2874753192961936E-2</v>
      </c>
      <c r="AF23" s="74">
        <f t="shared" si="10"/>
        <v>-6.0570747450300388E-2</v>
      </c>
      <c r="AG23" s="74">
        <f t="shared" si="11"/>
        <v>-0.11370188511002607</v>
      </c>
      <c r="AH23" s="74">
        <f t="shared" si="12"/>
        <v>-0.17632571061867142</v>
      </c>
      <c r="AI23" s="74">
        <f t="shared" si="13"/>
        <v>-0.34738312602824994</v>
      </c>
      <c r="AJ23" s="74">
        <f t="shared" si="14"/>
        <v>5.5495624310255218E-3</v>
      </c>
      <c r="AK23" s="74">
        <f t="shared" si="15"/>
        <v>-0.10363874199134107</v>
      </c>
      <c r="AL23" s="74">
        <f t="shared" si="16"/>
        <v>-3.2847263477267449E-2</v>
      </c>
      <c r="AM23" s="74">
        <f t="shared" si="17"/>
        <v>-0.10541791963516765</v>
      </c>
      <c r="AN23" s="74">
        <f t="shared" si="18"/>
        <v>-3.4433781228758023E-2</v>
      </c>
    </row>
    <row r="24" spans="2:40" x14ac:dyDescent="0.25">
      <c r="B24" s="67">
        <f>+'Indice PondENGHO'!A21</f>
        <v>43282</v>
      </c>
      <c r="C24" s="74">
        <f>C$3*('Indice PondENGHO'!D21-'Indice PondENGHO'!D20)/'Indice PondENGHO'!$BL20</f>
        <v>1.3550490426899326</v>
      </c>
      <c r="D24" s="74">
        <f>D$3*('Indice PondENGHO'!E21-'Indice PondENGHO'!E20)/'Indice PondENGHO'!$BL20</f>
        <v>5.4659403909906687E-2</v>
      </c>
      <c r="E24" s="74">
        <f>E$3*('Indice PondENGHO'!F21-'Indice PondENGHO'!F20)/'Indice PondENGHO'!$BL20</f>
        <v>2.031310926954398E-2</v>
      </c>
      <c r="F24" s="74">
        <f>F$3*('Indice PondENGHO'!G21-'Indice PondENGHO'!G20)/'Indice PondENGHO'!$BL20</f>
        <v>0.20755077696020269</v>
      </c>
      <c r="G24" s="74">
        <f>G$3*('Indice PondENGHO'!H21-'Indice PondENGHO'!H20)/'Indice PondENGHO'!$BL20</f>
        <v>0.15910880524322593</v>
      </c>
      <c r="H24" s="74">
        <f>H$3*('Indice PondENGHO'!I21-'Indice PondENGHO'!I20)/'Indice PondENGHO'!$BL20</f>
        <v>0.12390253790464428</v>
      </c>
      <c r="I24" s="74">
        <f>I$3*('Indice PondENGHO'!J21-'Indice PondENGHO'!J20)/'Indice PondENGHO'!$BL20</f>
        <v>0.58260953524277748</v>
      </c>
      <c r="J24" s="74">
        <f>J$3*('Indice PondENGHO'!K21-'Indice PondENGHO'!K20)/'Indice PondENGHO'!$BL20</f>
        <v>3.9713890718203637E-2</v>
      </c>
      <c r="K24" s="74">
        <f>K$3*('Indice PondENGHO'!L21-'Indice PondENGHO'!L20)/'Indice PondENGHO'!$BL20</f>
        <v>0.36799064754805089</v>
      </c>
      <c r="L24" s="74">
        <f>L$3*('Indice PondENGHO'!M21-'Indice PondENGHO'!M20)/'Indice PondENGHO'!$BL20</f>
        <v>3.2111449130997845E-2</v>
      </c>
      <c r="M24" s="74">
        <f>M$3*('Indice PondENGHO'!N21-'Indice PondENGHO'!N20)/'Indice PondENGHO'!$BL20</f>
        <v>0.12910558543883763</v>
      </c>
      <c r="N24" s="74">
        <f>N$3*('Indice PondENGHO'!O21-'Indice PondENGHO'!O20)/'Indice PondENGHO'!$BL20</f>
        <v>0.13398454301077839</v>
      </c>
      <c r="O24" s="67"/>
      <c r="P24">
        <f>+P$3*('Indice PondENGHO'!AZ21-'Indice PondENGHO'!AZ20)/'Indice PondENGHO'!$BP20</f>
        <v>0.60782549830619426</v>
      </c>
      <c r="Q24">
        <f>+Q$3*('Indice PondENGHO'!BA21-'Indice PondENGHO'!BA20)/'Indice PondENGHO'!$BP20</f>
        <v>4.4283015901485277E-2</v>
      </c>
      <c r="R24">
        <f>+R$3*('Indice PondENGHO'!BB21-'Indice PondENGHO'!BB20)/'Indice PondENGHO'!$BP20</f>
        <v>-1.6609664320230259E-2</v>
      </c>
      <c r="S24">
        <f>+S$3*('Indice PondENGHO'!BC21-'Indice PondENGHO'!BC20)/'Indice PondENGHO'!$BP20</f>
        <v>0.16663818699094557</v>
      </c>
      <c r="T24">
        <f>+T$3*('Indice PondENGHO'!BD21-'Indice PondENGHO'!BD20)/'Indice PondENGHO'!$BP20</f>
        <v>0.27896505222556495</v>
      </c>
      <c r="U24">
        <f>+U$3*('Indice PondENGHO'!BE21-'Indice PondENGHO'!BE20)/'Indice PondENGHO'!$BP20</f>
        <v>0.21822916868206557</v>
      </c>
      <c r="V24">
        <f>+V$3*('Indice PondENGHO'!BF21-'Indice PondENGHO'!BF20)/'Indice PondENGHO'!$BP20</f>
        <v>0.81773314799348062</v>
      </c>
      <c r="W24">
        <f>+W$3*('Indice PondENGHO'!BG21-'Indice PondENGHO'!BG20)/'Indice PondENGHO'!$BP20</f>
        <v>2.8594939693114645E-2</v>
      </c>
      <c r="X24">
        <f>+X$3*('Indice PondENGHO'!BH21-'Indice PondENGHO'!BH20)/'Indice PondENGHO'!$BP20</f>
        <v>0.48460767176598357</v>
      </c>
      <c r="Y24">
        <f>+Y$3*('Indice PondENGHO'!BI21-'Indice PondENGHO'!BI20)/'Indice PondENGHO'!$BP20</f>
        <v>8.0111222690678829E-2</v>
      </c>
      <c r="Z24">
        <f>+Z$3*('Indice PondENGHO'!BJ21-'Indice PondENGHO'!BJ20)/'Indice PondENGHO'!$BP20</f>
        <v>0.2234477550705993</v>
      </c>
      <c r="AA24">
        <f>+AA$3*('Indice PondENGHO'!BK21-'Indice PondENGHO'!BK20)/'Indice PondENGHO'!$BP20</f>
        <v>0.18720050858029694</v>
      </c>
      <c r="AC24" s="74">
        <f t="shared" si="7"/>
        <v>0.74722354438373839</v>
      </c>
      <c r="AD24" s="74">
        <f t="shared" si="8"/>
        <v>1.037638800842141E-2</v>
      </c>
      <c r="AE24" s="74">
        <f t="shared" si="9"/>
        <v>3.6922773589774235E-2</v>
      </c>
      <c r="AF24" s="74">
        <f t="shared" si="10"/>
        <v>4.0912589969257118E-2</v>
      </c>
      <c r="AG24" s="74">
        <f t="shared" si="11"/>
        <v>-0.11985624698233902</v>
      </c>
      <c r="AH24" s="74">
        <f t="shared" si="12"/>
        <v>-9.4326630777421289E-2</v>
      </c>
      <c r="AI24" s="74">
        <f t="shared" si="13"/>
        <v>-0.23512361275070315</v>
      </c>
      <c r="AJ24" s="74">
        <f t="shared" si="14"/>
        <v>1.1118951025088992E-2</v>
      </c>
      <c r="AK24" s="74">
        <f t="shared" si="15"/>
        <v>-0.11661702421793269</v>
      </c>
      <c r="AL24" s="74">
        <f t="shared" si="16"/>
        <v>-4.7999773559680985E-2</v>
      </c>
      <c r="AM24" s="74">
        <f t="shared" si="17"/>
        <v>-9.4342169631761674E-2</v>
      </c>
      <c r="AN24" s="74">
        <f t="shared" si="18"/>
        <v>-5.3215965569518547E-2</v>
      </c>
    </row>
    <row r="25" spans="2:40" x14ac:dyDescent="0.25">
      <c r="B25" s="67">
        <f>+'Indice PondENGHO'!A22</f>
        <v>43313</v>
      </c>
      <c r="C25" s="74">
        <f>C$3*('Indice PondENGHO'!D22-'Indice PondENGHO'!D21)/'Indice PondENGHO'!$BL21</f>
        <v>1.4480927412915059</v>
      </c>
      <c r="D25" s="74">
        <f>D$3*('Indice PondENGHO'!E22-'Indice PondENGHO'!E21)/'Indice PondENGHO'!$BL21</f>
        <v>2.9111787104608662E-2</v>
      </c>
      <c r="E25" s="74">
        <f>E$3*('Indice PondENGHO'!F22-'Indice PondENGHO'!F21)/'Indice PondENGHO'!$BL21</f>
        <v>1.7541368171151546E-2</v>
      </c>
      <c r="F25" s="74">
        <f>F$3*('Indice PondENGHO'!G22-'Indice PondENGHO'!G21)/'Indice PondENGHO'!$BL21</f>
        <v>1.0372907216421057</v>
      </c>
      <c r="G25" s="74">
        <f>G$3*('Indice PondENGHO'!H22-'Indice PondENGHO'!H21)/'Indice PondENGHO'!$BL21</f>
        <v>0.12186492839754695</v>
      </c>
      <c r="H25" s="74">
        <f>H$3*('Indice PondENGHO'!I22-'Indice PondENGHO'!I21)/'Indice PondENGHO'!$BL21</f>
        <v>0.16022198291361514</v>
      </c>
      <c r="I25" s="74">
        <f>I$3*('Indice PondENGHO'!J22-'Indice PondENGHO'!J21)/'Indice PondENGHO'!$BL21</f>
        <v>0.45578262587630242</v>
      </c>
      <c r="J25" s="74">
        <f>J$3*('Indice PondENGHO'!K22-'Indice PondENGHO'!K21)/'Indice PondENGHO'!$BL21</f>
        <v>0.63230964635644205</v>
      </c>
      <c r="K25" s="74">
        <f>K$3*('Indice PondENGHO'!L22-'Indice PondENGHO'!L21)/'Indice PondENGHO'!$BL21</f>
        <v>0.26281996853009798</v>
      </c>
      <c r="L25" s="74">
        <f>L$3*('Indice PondENGHO'!M22-'Indice PondENGHO'!M21)/'Indice PondENGHO'!$BL21</f>
        <v>3.3980454818989078E-2</v>
      </c>
      <c r="M25" s="74">
        <f>M$3*('Indice PondENGHO'!N22-'Indice PondENGHO'!N21)/'Indice PondENGHO'!$BL21</f>
        <v>0.10517885822725952</v>
      </c>
      <c r="N25" s="74">
        <f>N$3*('Indice PondENGHO'!O22-'Indice PondENGHO'!O21)/'Indice PondENGHO'!$BL21</f>
        <v>0.16339660430109604</v>
      </c>
      <c r="O25" s="67"/>
      <c r="P25">
        <f>+P$3*('Indice PondENGHO'!AZ22-'Indice PondENGHO'!AZ21)/'Indice PondENGHO'!$BP21</f>
        <v>0.60468690597798502</v>
      </c>
      <c r="Q25">
        <f>+Q$3*('Indice PondENGHO'!BA22-'Indice PondENGHO'!BA21)/'Indice PondENGHO'!$BP21</f>
        <v>2.2859441712164617E-2</v>
      </c>
      <c r="R25">
        <f>+R$3*('Indice PondENGHO'!BB22-'Indice PondENGHO'!BB21)/'Indice PondENGHO'!$BP21</f>
        <v>2.0914240342924793E-2</v>
      </c>
      <c r="S25">
        <f>+S$3*('Indice PondENGHO'!BC22-'Indice PondENGHO'!BC21)/'Indice PondENGHO'!$BP21</f>
        <v>1.1065152237007356</v>
      </c>
      <c r="T25">
        <f>+T$3*('Indice PondENGHO'!BD22-'Indice PondENGHO'!BD21)/'Indice PondENGHO'!$BP21</f>
        <v>0.21138987375794313</v>
      </c>
      <c r="U25">
        <f>+U$3*('Indice PondENGHO'!BE22-'Indice PondENGHO'!BE21)/'Indice PondENGHO'!$BP21</f>
        <v>0.34908209869298601</v>
      </c>
      <c r="V25">
        <f>+V$3*('Indice PondENGHO'!BF22-'Indice PondENGHO'!BF21)/'Indice PondENGHO'!$BP21</f>
        <v>0.65390910378931644</v>
      </c>
      <c r="W25">
        <f>+W$3*('Indice PondENGHO'!BG22-'Indice PondENGHO'!BG21)/'Indice PondENGHO'!$BP21</f>
        <v>0.62390790504205595</v>
      </c>
      <c r="X25">
        <f>+X$3*('Indice PondENGHO'!BH22-'Indice PondENGHO'!BH21)/'Indice PondENGHO'!$BP21</f>
        <v>0.30119237637475221</v>
      </c>
      <c r="Y25">
        <f>+Y$3*('Indice PondENGHO'!BI22-'Indice PondENGHO'!BI21)/'Indice PondENGHO'!$BP21</f>
        <v>7.6553846631826739E-2</v>
      </c>
      <c r="Z25">
        <f>+Z$3*('Indice PondENGHO'!BJ22-'Indice PondENGHO'!BJ21)/'Indice PondENGHO'!$BP21</f>
        <v>0.19093606722563428</v>
      </c>
      <c r="AA25">
        <f>+AA$3*('Indice PondENGHO'!BK22-'Indice PondENGHO'!BK21)/'Indice PondENGHO'!$BP21</f>
        <v>0.24106848826137919</v>
      </c>
      <c r="AC25" s="74">
        <f t="shared" si="7"/>
        <v>0.84340583531352087</v>
      </c>
      <c r="AD25" s="74">
        <f t="shared" si="8"/>
        <v>6.2523453924440454E-3</v>
      </c>
      <c r="AE25" s="74">
        <f t="shared" si="9"/>
        <v>-3.3728721717732474E-3</v>
      </c>
      <c r="AF25" s="74">
        <f t="shared" si="10"/>
        <v>-6.9224502058629955E-2</v>
      </c>
      <c r="AG25" s="74">
        <f t="shared" si="11"/>
        <v>-8.952494536039618E-2</v>
      </c>
      <c r="AH25" s="74">
        <f t="shared" si="12"/>
        <v>-0.18886011577937087</v>
      </c>
      <c r="AI25" s="74">
        <f t="shared" si="13"/>
        <v>-0.19812647791301402</v>
      </c>
      <c r="AJ25" s="74">
        <f t="shared" si="14"/>
        <v>8.4017413143860908E-3</v>
      </c>
      <c r="AK25" s="74">
        <f t="shared" si="15"/>
        <v>-3.8372407844654233E-2</v>
      </c>
      <c r="AL25" s="74">
        <f t="shared" si="16"/>
        <v>-4.257339181283766E-2</v>
      </c>
      <c r="AM25" s="74">
        <f t="shared" si="17"/>
        <v>-8.5757208998374759E-2</v>
      </c>
      <c r="AN25" s="74">
        <f t="shared" si="18"/>
        <v>-7.7671883960283156E-2</v>
      </c>
    </row>
    <row r="26" spans="2:40" x14ac:dyDescent="0.25">
      <c r="B26" s="67">
        <f>+'Indice PondENGHO'!A23</f>
        <v>43344</v>
      </c>
      <c r="C26" s="74">
        <f>C$3*('Indice PondENGHO'!D23-'Indice PondENGHO'!D22)/'Indice PondENGHO'!$BL22</f>
        <v>2.3718461564585978</v>
      </c>
      <c r="D26" s="74">
        <f>D$3*('Indice PondENGHO'!E23-'Indice PondENGHO'!E22)/'Indice PondENGHO'!$BL22</f>
        <v>8.9919944037697999E-2</v>
      </c>
      <c r="E26" s="74">
        <f>E$3*('Indice PondENGHO'!F23-'Indice PondENGHO'!F22)/'Indice PondENGHO'!$BL22</f>
        <v>0.58801217032296127</v>
      </c>
      <c r="F26" s="74">
        <f>F$3*('Indice PondENGHO'!G23-'Indice PondENGHO'!G22)/'Indice PondENGHO'!$BL22</f>
        <v>0.50116818273984265</v>
      </c>
      <c r="G26" s="74">
        <f>G$3*('Indice PondENGHO'!H23-'Indice PondENGHO'!H22)/'Indice PondENGHO'!$BL22</f>
        <v>0.37171706821166045</v>
      </c>
      <c r="H26" s="74">
        <f>H$3*('Indice PondENGHO'!I23-'Indice PondENGHO'!I22)/'Indice PondENGHO'!$BL22</f>
        <v>0.1967083439322875</v>
      </c>
      <c r="I26" s="74">
        <f>I$3*('Indice PondENGHO'!J23-'Indice PondENGHO'!J22)/'Indice PondENGHO'!$BL22</f>
        <v>1.100031793638703</v>
      </c>
      <c r="J26" s="74">
        <f>J$3*('Indice PondENGHO'!K23-'Indice PondENGHO'!K22)/'Indice PondENGHO'!$BL22</f>
        <v>0.13154649216879302</v>
      </c>
      <c r="K26" s="74">
        <f>K$3*('Indice PondENGHO'!L23-'Indice PondENGHO'!L22)/'Indice PondENGHO'!$BL22</f>
        <v>0.50584731718751175</v>
      </c>
      <c r="L26" s="74">
        <f>L$3*('Indice PondENGHO'!M23-'Indice PondENGHO'!M22)/'Indice PondENGHO'!$BL22</f>
        <v>2.6863915210781568E-2</v>
      </c>
      <c r="M26" s="74">
        <f>M$3*('Indice PondENGHO'!N23-'Indice PondENGHO'!N22)/'Indice PondENGHO'!$BL22</f>
        <v>0.24956754465849901</v>
      </c>
      <c r="N26" s="74">
        <f>N$3*('Indice PondENGHO'!O23-'Indice PondENGHO'!O22)/'Indice PondENGHO'!$BL22</f>
        <v>0.27977331383008569</v>
      </c>
      <c r="O26" s="67"/>
      <c r="P26">
        <f>+P$3*('Indice PondENGHO'!AZ23-'Indice PondENGHO'!AZ22)/'Indice PondENGHO'!$BP22</f>
        <v>1.0835652908788664</v>
      </c>
      <c r="Q26">
        <f>+Q$3*('Indice PondENGHO'!BA23-'Indice PondENGHO'!BA22)/'Indice PondENGHO'!$BP22</f>
        <v>7.297094805468228E-2</v>
      </c>
      <c r="R26">
        <f>+R$3*('Indice PondENGHO'!BB23-'Indice PondENGHO'!BB22)/'Indice PondENGHO'!$BP22</f>
        <v>0.48378701048780709</v>
      </c>
      <c r="S26">
        <f>+S$3*('Indice PondENGHO'!BC23-'Indice PondENGHO'!BC22)/'Indice PondENGHO'!$BP22</f>
        <v>0.39924113181827114</v>
      </c>
      <c r="T26">
        <f>+T$3*('Indice PondENGHO'!BD23-'Indice PondENGHO'!BD22)/'Indice PondENGHO'!$BP22</f>
        <v>0.64026818764606297</v>
      </c>
      <c r="U26">
        <f>+U$3*('Indice PondENGHO'!BE23-'Indice PondENGHO'!BE22)/'Indice PondENGHO'!$BP22</f>
        <v>0.35768289133921471</v>
      </c>
      <c r="V26">
        <f>+V$3*('Indice PondENGHO'!BF23-'Indice PondENGHO'!BF22)/'Indice PondENGHO'!$BP22</f>
        <v>1.7075479327109202</v>
      </c>
      <c r="W26">
        <f>+W$3*('Indice PondENGHO'!BG23-'Indice PondENGHO'!BG22)/'Indice PondENGHO'!$BP22</f>
        <v>0.10464707490025926</v>
      </c>
      <c r="X26">
        <f>+X$3*('Indice PondENGHO'!BH23-'Indice PondENGHO'!BH22)/'Indice PondENGHO'!$BP22</f>
        <v>0.65062646964394266</v>
      </c>
      <c r="Y26">
        <f>+Y$3*('Indice PondENGHO'!BI23-'Indice PondENGHO'!BI22)/'Indice PondENGHO'!$BP22</f>
        <v>7.5224545917833494E-2</v>
      </c>
      <c r="Z26">
        <f>+Z$3*('Indice PondENGHO'!BJ23-'Indice PondENGHO'!BJ22)/'Indice PondENGHO'!$BP22</f>
        <v>0.44711255421360974</v>
      </c>
      <c r="AA26">
        <f>+AA$3*('Indice PondENGHO'!BK23-'Indice PondENGHO'!BK22)/'Indice PondENGHO'!$BP22</f>
        <v>0.3737135280983121</v>
      </c>
      <c r="AC26" s="74">
        <f t="shared" si="7"/>
        <v>1.2882808655797313</v>
      </c>
      <c r="AD26" s="74">
        <f t="shared" si="8"/>
        <v>1.6948995983015719E-2</v>
      </c>
      <c r="AE26" s="74">
        <f t="shared" si="9"/>
        <v>0.10422515983515418</v>
      </c>
      <c r="AF26" s="74">
        <f t="shared" si="10"/>
        <v>0.1019270509215715</v>
      </c>
      <c r="AG26" s="74">
        <f t="shared" si="11"/>
        <v>-0.26855111943440252</v>
      </c>
      <c r="AH26" s="74">
        <f t="shared" si="12"/>
        <v>-0.16097454740692721</v>
      </c>
      <c r="AI26" s="74">
        <f t="shared" si="13"/>
        <v>-0.60751613907221724</v>
      </c>
      <c r="AJ26" s="74">
        <f t="shared" si="14"/>
        <v>2.689941726853376E-2</v>
      </c>
      <c r="AK26" s="74">
        <f t="shared" si="15"/>
        <v>-0.14477915245643092</v>
      </c>
      <c r="AL26" s="74">
        <f t="shared" si="16"/>
        <v>-4.8360630707051926E-2</v>
      </c>
      <c r="AM26" s="74">
        <f t="shared" si="17"/>
        <v>-0.19754500955511073</v>
      </c>
      <c r="AN26" s="74">
        <f t="shared" si="18"/>
        <v>-9.3940214268226407E-2</v>
      </c>
    </row>
    <row r="27" spans="2:40" x14ac:dyDescent="0.25">
      <c r="B27" s="67">
        <f>+'Indice PondENGHO'!A24</f>
        <v>43374</v>
      </c>
      <c r="C27" s="74">
        <f>C$3*('Indice PondENGHO'!D24-'Indice PondENGHO'!D23)/'Indice PondENGHO'!$BL23</f>
        <v>1.9883070626997825</v>
      </c>
      <c r="D27" s="74">
        <f>D$3*('Indice PondENGHO'!E24-'Indice PondENGHO'!E23)/'Indice PondENGHO'!$BL23</f>
        <v>4.485898769283813E-2</v>
      </c>
      <c r="E27" s="74">
        <f>E$3*('Indice PondENGHO'!F24-'Indice PondENGHO'!F23)/'Indice PondENGHO'!$BL23</f>
        <v>0.34811094567084572</v>
      </c>
      <c r="F27" s="74">
        <f>F$3*('Indice PondENGHO'!G24-'Indice PondENGHO'!G23)/'Indice PondENGHO'!$BL23</f>
        <v>1.4660526920755284</v>
      </c>
      <c r="G27" s="74">
        <f>G$3*('Indice PondENGHO'!H24-'Indice PondENGHO'!H23)/'Indice PondENGHO'!$BL23</f>
        <v>0.18450623237192301</v>
      </c>
      <c r="H27" s="74">
        <f>H$3*('Indice PondENGHO'!I24-'Indice PondENGHO'!I23)/'Indice PondENGHO'!$BL23</f>
        <v>0.22092108632421242</v>
      </c>
      <c r="I27" s="74">
        <f>I$3*('Indice PondENGHO'!J24-'Indice PondENGHO'!J23)/'Indice PondENGHO'!$BL23</f>
        <v>0.86538275780628715</v>
      </c>
      <c r="J27" s="74">
        <f>J$3*('Indice PondENGHO'!K24-'Indice PondENGHO'!K23)/'Indice PondENGHO'!$BL23</f>
        <v>4.7073871665609758E-2</v>
      </c>
      <c r="K27" s="74">
        <f>K$3*('Indice PondENGHO'!L24-'Indice PondENGHO'!L23)/'Indice PondENGHO'!$BL23</f>
        <v>0.23167606566546806</v>
      </c>
      <c r="L27" s="74">
        <f>L$3*('Indice PondENGHO'!M24-'Indice PondENGHO'!M23)/'Indice PondENGHO'!$BL23</f>
        <v>3.3287803456277666E-2</v>
      </c>
      <c r="M27" s="74">
        <f>M$3*('Indice PondENGHO'!N24-'Indice PondENGHO'!N23)/'Indice PondENGHO'!$BL23</f>
        <v>0.12948248667753512</v>
      </c>
      <c r="N27" s="74">
        <f>N$3*('Indice PondENGHO'!O24-'Indice PondENGHO'!O23)/'Indice PondENGHO'!$BL23</f>
        <v>0.21840480671570175</v>
      </c>
      <c r="O27" s="67"/>
      <c r="P27">
        <f>+P$3*('Indice PondENGHO'!AZ24-'Indice PondENGHO'!AZ23)/'Indice PondENGHO'!$BP23</f>
        <v>0.91475873712984013</v>
      </c>
      <c r="Q27">
        <f>+Q$3*('Indice PondENGHO'!BA24-'Indice PondENGHO'!BA23)/'Indice PondENGHO'!$BP23</f>
        <v>3.7377412151889264E-2</v>
      </c>
      <c r="R27">
        <f>+R$3*('Indice PondENGHO'!BB24-'Indice PondENGHO'!BB23)/'Indice PondENGHO'!$BP23</f>
        <v>0.25891110307484605</v>
      </c>
      <c r="S27">
        <f>+S$3*('Indice PondENGHO'!BC24-'Indice PondENGHO'!BC23)/'Indice PondENGHO'!$BP23</f>
        <v>1.5336260030070954</v>
      </c>
      <c r="T27">
        <f>+T$3*('Indice PondENGHO'!BD24-'Indice PondENGHO'!BD23)/'Indice PondENGHO'!$BP23</f>
        <v>0.28391297851248704</v>
      </c>
      <c r="U27">
        <f>+U$3*('Indice PondENGHO'!BE24-'Indice PondENGHO'!BE23)/'Indice PondENGHO'!$BP23</f>
        <v>0.44337524991184929</v>
      </c>
      <c r="V27">
        <f>+V$3*('Indice PondENGHO'!BF24-'Indice PondENGHO'!BF23)/'Indice PondENGHO'!$BP23</f>
        <v>1.282204644872313</v>
      </c>
      <c r="W27">
        <f>+W$3*('Indice PondENGHO'!BG24-'Indice PondENGHO'!BG23)/'Indice PondENGHO'!$BP23</f>
        <v>3.514274886329205E-2</v>
      </c>
      <c r="X27">
        <f>+X$3*('Indice PondENGHO'!BH24-'Indice PondENGHO'!BH23)/'Indice PondENGHO'!$BP23</f>
        <v>0.25522453707508919</v>
      </c>
      <c r="Y27">
        <f>+Y$3*('Indice PondENGHO'!BI24-'Indice PondENGHO'!BI23)/'Indice PondENGHO'!$BP23</f>
        <v>9.3117949841288961E-2</v>
      </c>
      <c r="Z27">
        <f>+Z$3*('Indice PondENGHO'!BJ24-'Indice PondENGHO'!BJ23)/'Indice PondENGHO'!$BP23</f>
        <v>0.23393604624664094</v>
      </c>
      <c r="AA27">
        <f>+AA$3*('Indice PondENGHO'!BK24-'Indice PondENGHO'!BK23)/'Indice PondENGHO'!$BP23</f>
        <v>0.30202023014279411</v>
      </c>
      <c r="AC27" s="74">
        <f t="shared" si="7"/>
        <v>1.0735483255699423</v>
      </c>
      <c r="AD27" s="74">
        <f t="shared" si="8"/>
        <v>7.4815755409488663E-3</v>
      </c>
      <c r="AE27" s="74">
        <f t="shared" si="9"/>
        <v>8.9199842595999668E-2</v>
      </c>
      <c r="AF27" s="74">
        <f t="shared" si="10"/>
        <v>-6.7573310931567043E-2</v>
      </c>
      <c r="AG27" s="74">
        <f t="shared" si="11"/>
        <v>-9.9406746140564023E-2</v>
      </c>
      <c r="AH27" s="74">
        <f t="shared" si="12"/>
        <v>-0.22245416358763687</v>
      </c>
      <c r="AI27" s="74">
        <f t="shared" si="13"/>
        <v>-0.41682188706602585</v>
      </c>
      <c r="AJ27" s="74">
        <f t="shared" si="14"/>
        <v>1.1931122802317708E-2</v>
      </c>
      <c r="AK27" s="74">
        <f t="shared" si="15"/>
        <v>-2.354847140962113E-2</v>
      </c>
      <c r="AL27" s="74">
        <f t="shared" si="16"/>
        <v>-5.9830146385011294E-2</v>
      </c>
      <c r="AM27" s="74">
        <f t="shared" si="17"/>
        <v>-0.10445355956910582</v>
      </c>
      <c r="AN27" s="74">
        <f t="shared" si="18"/>
        <v>-8.3615423427092356E-2</v>
      </c>
    </row>
    <row r="28" spans="2:40" x14ac:dyDescent="0.25">
      <c r="B28" s="67">
        <f>+'Indice PondENGHO'!A25</f>
        <v>43405</v>
      </c>
      <c r="C28" s="74">
        <f>C$3*('Indice PondENGHO'!D25-'Indice PondENGHO'!D24)/'Indice PondENGHO'!$BL24</f>
        <v>1.1415670922987464</v>
      </c>
      <c r="D28" s="74">
        <f>D$3*('Indice PondENGHO'!E25-'Indice PondENGHO'!E24)/'Indice PondENGHO'!$BL24</f>
        <v>8.7752594610515475E-2</v>
      </c>
      <c r="E28" s="74">
        <f>E$3*('Indice PondENGHO'!F25-'Indice PondENGHO'!F24)/'Indice PondENGHO'!$BL24</f>
        <v>0.16718514022777217</v>
      </c>
      <c r="F28" s="74">
        <f>F$3*('Indice PondENGHO'!G25-'Indice PondENGHO'!G24)/'Indice PondENGHO'!$BL24</f>
        <v>0.40201019144547256</v>
      </c>
      <c r="G28" s="74">
        <f>G$3*('Indice PondENGHO'!H25-'Indice PondENGHO'!H24)/'Indice PondENGHO'!$BL24</f>
        <v>0.13972359357084554</v>
      </c>
      <c r="H28" s="74">
        <f>H$3*('Indice PondENGHO'!I25-'Indice PondENGHO'!I24)/'Indice PondENGHO'!$BL24</f>
        <v>0.26437747998575228</v>
      </c>
      <c r="I28" s="74">
        <f>I$3*('Indice PondENGHO'!J25-'Indice PondENGHO'!J24)/'Indice PondENGHO'!$BL24</f>
        <v>0.3061217801912271</v>
      </c>
      <c r="J28" s="74">
        <f>J$3*('Indice PondENGHO'!K25-'Indice PondENGHO'!K24)/'Indice PondENGHO'!$BL24</f>
        <v>0.15127721293997204</v>
      </c>
      <c r="K28" s="74">
        <f>K$3*('Indice PondENGHO'!L25-'Indice PondENGHO'!L24)/'Indice PondENGHO'!$BL24</f>
        <v>0.19669400021394012</v>
      </c>
      <c r="L28" s="74">
        <f>L$3*('Indice PondENGHO'!M25-'Indice PondENGHO'!M24)/'Indice PondENGHO'!$BL24</f>
        <v>2.0707571654207842E-2</v>
      </c>
      <c r="M28" s="74">
        <f>M$3*('Indice PondENGHO'!N25-'Indice PondENGHO'!N24)/'Indice PondENGHO'!$BL24</f>
        <v>0.10169978401138136</v>
      </c>
      <c r="N28" s="74">
        <f>N$3*('Indice PondENGHO'!O25-'Indice PondENGHO'!O24)/'Indice PondENGHO'!$BL24</f>
        <v>0.16683709193137297</v>
      </c>
      <c r="O28" s="67"/>
      <c r="P28">
        <f>+P$3*('Indice PondENGHO'!AZ25-'Indice PondENGHO'!AZ24)/'Indice PondENGHO'!$BP24</f>
        <v>0.53950246391244405</v>
      </c>
      <c r="Q28">
        <f>+Q$3*('Indice PondENGHO'!BA25-'Indice PondENGHO'!BA24)/'Indice PondENGHO'!$BP24</f>
        <v>7.3487171107506744E-2</v>
      </c>
      <c r="R28">
        <f>+R$3*('Indice PondENGHO'!BB25-'Indice PondENGHO'!BB24)/'Indice PondENGHO'!$BP24</f>
        <v>0.12258697297300264</v>
      </c>
      <c r="S28">
        <f>+S$3*('Indice PondENGHO'!BC25-'Indice PondENGHO'!BC24)/'Indice PondENGHO'!$BP24</f>
        <v>0.38611736191857282</v>
      </c>
      <c r="T28">
        <f>+T$3*('Indice PondENGHO'!BD25-'Indice PondENGHO'!BD24)/'Indice PondENGHO'!$BP24</f>
        <v>0.24226646868488902</v>
      </c>
      <c r="U28">
        <f>+U$3*('Indice PondENGHO'!BE25-'Indice PondENGHO'!BE24)/'Indice PondENGHO'!$BP24</f>
        <v>0.39819931654218454</v>
      </c>
      <c r="V28">
        <f>+V$3*('Indice PondENGHO'!BF25-'Indice PondENGHO'!BF24)/'Indice PondENGHO'!$BP24</f>
        <v>0.45749120958806577</v>
      </c>
      <c r="W28">
        <f>+W$3*('Indice PondENGHO'!BG25-'Indice PondENGHO'!BG24)/'Indice PondENGHO'!$BP24</f>
        <v>0.15422248329004606</v>
      </c>
      <c r="X28">
        <f>+X$3*('Indice PondENGHO'!BH25-'Indice PondENGHO'!BH24)/'Indice PondENGHO'!$BP24</f>
        <v>0.27027821752092779</v>
      </c>
      <c r="Y28">
        <f>+Y$3*('Indice PondENGHO'!BI25-'Indice PondENGHO'!BI24)/'Indice PondENGHO'!$BP24</f>
        <v>4.0086997073836526E-2</v>
      </c>
      <c r="Z28">
        <f>+Z$3*('Indice PondENGHO'!BJ25-'Indice PondENGHO'!BJ24)/'Indice PondENGHO'!$BP24</f>
        <v>0.20088117590718901</v>
      </c>
      <c r="AA28">
        <f>+AA$3*('Indice PondENGHO'!BK25-'Indice PondENGHO'!BK24)/'Indice PondENGHO'!$BP24</f>
        <v>0.20632371510659345</v>
      </c>
      <c r="AC28" s="74">
        <f t="shared" si="7"/>
        <v>0.60206462838630237</v>
      </c>
      <c r="AD28" s="74">
        <f t="shared" si="8"/>
        <v>1.4265423503008731E-2</v>
      </c>
      <c r="AE28" s="74">
        <f t="shared" si="9"/>
        <v>4.4598167254769533E-2</v>
      </c>
      <c r="AF28" s="74">
        <f t="shared" si="10"/>
        <v>1.5892829526899743E-2</v>
      </c>
      <c r="AG28" s="74">
        <f t="shared" si="11"/>
        <v>-0.10254287511404347</v>
      </c>
      <c r="AH28" s="74">
        <f t="shared" si="12"/>
        <v>-0.13382183655643226</v>
      </c>
      <c r="AI28" s="74">
        <f t="shared" si="13"/>
        <v>-0.15136942939683867</v>
      </c>
      <c r="AJ28" s="74">
        <f t="shared" si="14"/>
        <v>-2.9452703500740252E-3</v>
      </c>
      <c r="AK28" s="74">
        <f t="shared" si="15"/>
        <v>-7.3584217306987665E-2</v>
      </c>
      <c r="AL28" s="74">
        <f t="shared" si="16"/>
        <v>-1.9379425419628685E-2</v>
      </c>
      <c r="AM28" s="74">
        <f t="shared" si="17"/>
        <v>-9.9181391895807658E-2</v>
      </c>
      <c r="AN28" s="74">
        <f t="shared" si="18"/>
        <v>-3.9486623175220475E-2</v>
      </c>
    </row>
    <row r="29" spans="2:40" x14ac:dyDescent="0.25">
      <c r="B29" s="67">
        <f>+'Indice PondENGHO'!A26</f>
        <v>43435</v>
      </c>
      <c r="C29" s="74">
        <f>C$3*('Indice PondENGHO'!D26-'Indice PondENGHO'!D25)/'Indice PondENGHO'!$BL25</f>
        <v>0.60746139764329554</v>
      </c>
      <c r="D29" s="74">
        <f>D$3*('Indice PondENGHO'!E26-'Indice PondENGHO'!E25)/'Indice PondENGHO'!$BL25</f>
        <v>2.7238509692860218E-2</v>
      </c>
      <c r="E29" s="74">
        <f>E$3*('Indice PondENGHO'!F26-'Indice PondENGHO'!F25)/'Indice PondENGHO'!$BL25</f>
        <v>9.2089171513772619E-2</v>
      </c>
      <c r="F29" s="74">
        <f>F$3*('Indice PondENGHO'!G26-'Indice PondENGHO'!G25)/'Indice PondENGHO'!$BL25</f>
        <v>0.44930439789702936</v>
      </c>
      <c r="G29" s="74">
        <f>G$3*('Indice PondENGHO'!H26-'Indice PondENGHO'!H25)/'Indice PondENGHO'!$BL25</f>
        <v>7.2489178228374224E-2</v>
      </c>
      <c r="H29" s="74">
        <f>H$3*('Indice PondENGHO'!I26-'Indice PondENGHO'!I25)/'Indice PondENGHO'!$BL25</f>
        <v>0.21001705267478121</v>
      </c>
      <c r="I29" s="74">
        <f>I$3*('Indice PondENGHO'!J26-'Indice PondENGHO'!J25)/'Indice PondENGHO'!$BL25</f>
        <v>0.29018771910675978</v>
      </c>
      <c r="J29" s="74">
        <f>J$3*('Indice PondENGHO'!K26-'Indice PondENGHO'!K25)/'Indice PondENGHO'!$BL25</f>
        <v>0.41483568773118562</v>
      </c>
      <c r="K29" s="74">
        <f>K$3*('Indice PondENGHO'!L26-'Indice PondENGHO'!L25)/'Indice PondENGHO'!$BL25</f>
        <v>0.1981767313090928</v>
      </c>
      <c r="L29" s="74">
        <f>L$3*('Indice PondENGHO'!M26-'Indice PondENGHO'!M25)/'Indice PondENGHO'!$BL25</f>
        <v>1.6737022660100832E-2</v>
      </c>
      <c r="M29" s="74">
        <f>M$3*('Indice PondENGHO'!N26-'Indice PondENGHO'!N25)/'Indice PondENGHO'!$BL25</f>
        <v>0.10547523332290862</v>
      </c>
      <c r="N29" s="74">
        <f>N$3*('Indice PondENGHO'!O26-'Indice PondENGHO'!O25)/'Indice PondENGHO'!$BL25</f>
        <v>0.12645602322196997</v>
      </c>
      <c r="O29" s="67"/>
      <c r="P29">
        <f>+P$3*('Indice PondENGHO'!AZ26-'Indice PondENGHO'!AZ25)/'Indice PondENGHO'!$BP25</f>
        <v>0.26434702550045919</v>
      </c>
      <c r="Q29">
        <f>+Q$3*('Indice PondENGHO'!BA26-'Indice PondENGHO'!BA25)/'Indice PondENGHO'!$BP25</f>
        <v>2.2085826192676516E-2</v>
      </c>
      <c r="R29">
        <f>+R$3*('Indice PondENGHO'!BB26-'Indice PondENGHO'!BB25)/'Indice PondENGHO'!$BP25</f>
        <v>5.7193288578813617E-2</v>
      </c>
      <c r="S29">
        <f>+S$3*('Indice PondENGHO'!BC26-'Indice PondENGHO'!BC25)/'Indice PondENGHO'!$BP25</f>
        <v>0.57334183167682595</v>
      </c>
      <c r="T29">
        <f>+T$3*('Indice PondENGHO'!BD26-'Indice PondENGHO'!BD25)/'Indice PondENGHO'!$BP25</f>
        <v>0.12471058611444032</v>
      </c>
      <c r="U29">
        <f>+U$3*('Indice PondENGHO'!BE26-'Indice PondENGHO'!BE25)/'Indice PondENGHO'!$BP25</f>
        <v>0.4463437016745917</v>
      </c>
      <c r="V29">
        <f>+V$3*('Indice PondENGHO'!BF26-'Indice PondENGHO'!BF25)/'Indice PondENGHO'!$BP25</f>
        <v>0.41501861732681783</v>
      </c>
      <c r="W29">
        <f>+W$3*('Indice PondENGHO'!BG26-'Indice PondENGHO'!BG25)/'Indice PondENGHO'!$BP25</f>
        <v>0.37112932231595036</v>
      </c>
      <c r="X29">
        <f>+X$3*('Indice PondENGHO'!BH26-'Indice PondENGHO'!BH25)/'Indice PondENGHO'!$BP25</f>
        <v>0.23524032266843298</v>
      </c>
      <c r="Y29">
        <f>+Y$3*('Indice PondENGHO'!BI26-'Indice PondENGHO'!BI25)/'Indice PondENGHO'!$BP25</f>
        <v>5.3056217663410198E-2</v>
      </c>
      <c r="Z29">
        <f>+Z$3*('Indice PondENGHO'!BJ26-'Indice PondENGHO'!BJ25)/'Indice PondENGHO'!$BP25</f>
        <v>0.197102441195807</v>
      </c>
      <c r="AA29">
        <f>+AA$3*('Indice PondENGHO'!BK26-'Indice PondENGHO'!BK25)/'Indice PondENGHO'!$BP25</f>
        <v>0.17237434801726911</v>
      </c>
      <c r="AC29" s="74">
        <f t="shared" si="7"/>
        <v>0.34311437214283635</v>
      </c>
      <c r="AD29" s="74">
        <f t="shared" si="8"/>
        <v>5.1526835001837017E-3</v>
      </c>
      <c r="AE29" s="74">
        <f t="shared" si="9"/>
        <v>3.4895882934959002E-2</v>
      </c>
      <c r="AF29" s="74">
        <f t="shared" si="10"/>
        <v>-0.12403743377979659</v>
      </c>
      <c r="AG29" s="74">
        <f t="shared" si="11"/>
        <v>-5.2221407886066093E-2</v>
      </c>
      <c r="AH29" s="74">
        <f t="shared" si="12"/>
        <v>-0.23632664899981048</v>
      </c>
      <c r="AI29" s="74">
        <f t="shared" si="13"/>
        <v>-0.12483089822005805</v>
      </c>
      <c r="AJ29" s="74">
        <f t="shared" si="14"/>
        <v>4.370636541523526E-2</v>
      </c>
      <c r="AK29" s="74">
        <f t="shared" si="15"/>
        <v>-3.7063591359340176E-2</v>
      </c>
      <c r="AL29" s="74">
        <f t="shared" si="16"/>
        <v>-3.6319195003309365E-2</v>
      </c>
      <c r="AM29" s="74">
        <f t="shared" si="17"/>
        <v>-9.1627207872898381E-2</v>
      </c>
      <c r="AN29" s="74">
        <f t="shared" si="18"/>
        <v>-4.5918324795299142E-2</v>
      </c>
    </row>
    <row r="30" spans="2:40" x14ac:dyDescent="0.25">
      <c r="B30" s="67">
        <f>+'Indice PondENGHO'!A27</f>
        <v>43466</v>
      </c>
      <c r="C30" s="74">
        <f>C$3*('Indice PondENGHO'!D27-'Indice PondENGHO'!D26)/'Indice PondENGHO'!$BL26</f>
        <v>1.1211350448622677</v>
      </c>
      <c r="D30" s="74">
        <f>D$3*('Indice PondENGHO'!E27-'Indice PondENGHO'!E26)/'Indice PondENGHO'!$BL26</f>
        <v>6.4233224744581929E-2</v>
      </c>
      <c r="E30" s="74">
        <f>E$3*('Indice PondENGHO'!F27-'Indice PondENGHO'!F26)/'Indice PondENGHO'!$BL26</f>
        <v>-1.597994202650908E-2</v>
      </c>
      <c r="F30" s="74">
        <f>F$3*('Indice PondENGHO'!G27-'Indice PondENGHO'!G26)/'Indice PondENGHO'!$BL26</f>
        <v>0.65571526394459501</v>
      </c>
      <c r="G30" s="74">
        <f>G$3*('Indice PondENGHO'!H27-'Indice PondENGHO'!H26)/'Indice PondENGHO'!$BL26</f>
        <v>0.1057075407581622</v>
      </c>
      <c r="H30" s="74">
        <f>H$3*('Indice PondENGHO'!I27-'Indice PondENGHO'!I26)/'Indice PondENGHO'!$BL26</f>
        <v>0.14163862318577355</v>
      </c>
      <c r="I30" s="74">
        <f>I$3*('Indice PondENGHO'!J27-'Indice PondENGHO'!J26)/'Indice PondENGHO'!$BL26</f>
        <v>0.24105886210067143</v>
      </c>
      <c r="J30" s="74">
        <f>J$3*('Indice PondENGHO'!K27-'Indice PondENGHO'!K26)/'Indice PondENGHO'!$BL26</f>
        <v>0.41543031683582349</v>
      </c>
      <c r="K30" s="74">
        <f>K$3*('Indice PondENGHO'!L27-'Indice PondENGHO'!L26)/'Indice PondENGHO'!$BL26</f>
        <v>0.26282020817381579</v>
      </c>
      <c r="L30" s="74">
        <f>L$3*('Indice PondENGHO'!M27-'Indice PondENGHO'!M26)/'Indice PondENGHO'!$BL26</f>
        <v>1.0796955230030035E-2</v>
      </c>
      <c r="M30" s="74">
        <f>M$3*('Indice PondENGHO'!N27-'Indice PondENGHO'!N26)/'Indice PondENGHO'!$BL26</f>
        <v>0.16090677920072677</v>
      </c>
      <c r="N30" s="74">
        <f>N$3*('Indice PondENGHO'!O27-'Indice PondENGHO'!O26)/'Indice PondENGHO'!$BL26</f>
        <v>0.13691774486088745</v>
      </c>
      <c r="O30" s="67"/>
      <c r="P30">
        <f>+P$3*('Indice PondENGHO'!AZ27-'Indice PondENGHO'!AZ26)/'Indice PondENGHO'!$BP26</f>
        <v>0.52233598765887523</v>
      </c>
      <c r="Q30">
        <f>+Q$3*('Indice PondENGHO'!BA27-'Indice PondENGHO'!BA26)/'Indice PondENGHO'!$BP26</f>
        <v>5.5353624338488602E-2</v>
      </c>
      <c r="R30">
        <f>+R$3*('Indice PondENGHO'!BB27-'Indice PondENGHO'!BB26)/'Indice PondENGHO'!$BP26</f>
        <v>-2.8333268546613749E-2</v>
      </c>
      <c r="S30">
        <f>+S$3*('Indice PondENGHO'!BC27-'Indice PondENGHO'!BC26)/'Indice PondENGHO'!$BP26</f>
        <v>0.51331089814987496</v>
      </c>
      <c r="T30">
        <f>+T$3*('Indice PondENGHO'!BD27-'Indice PondENGHO'!BD26)/'Indice PondENGHO'!$BP26</f>
        <v>0.17869042171216393</v>
      </c>
      <c r="U30">
        <f>+U$3*('Indice PondENGHO'!BE27-'Indice PondENGHO'!BE26)/'Indice PondENGHO'!$BP26</f>
        <v>0.21985624776569143</v>
      </c>
      <c r="V30">
        <f>+V$3*('Indice PondENGHO'!BF27-'Indice PondENGHO'!BF26)/'Indice PondENGHO'!$BP26</f>
        <v>0.42784120107289902</v>
      </c>
      <c r="W30">
        <f>+W$3*('Indice PondENGHO'!BG27-'Indice PondENGHO'!BG26)/'Indice PondENGHO'!$BP26</f>
        <v>0.37939972241298031</v>
      </c>
      <c r="X30">
        <f>+X$3*('Indice PondENGHO'!BH27-'Indice PondENGHO'!BH26)/'Indice PondENGHO'!$BP26</f>
        <v>0.32607266988813943</v>
      </c>
      <c r="Y30">
        <f>+Y$3*('Indice PondENGHO'!BI27-'Indice PondENGHO'!BI26)/'Indice PondENGHO'!$BP26</f>
        <v>1.7397546275545177E-2</v>
      </c>
      <c r="Z30">
        <f>+Z$3*('Indice PondENGHO'!BJ27-'Indice PondENGHO'!BJ26)/'Indice PondENGHO'!$BP26</f>
        <v>0.2676720432082948</v>
      </c>
      <c r="AA30">
        <f>+AA$3*('Indice PondENGHO'!BK27-'Indice PondENGHO'!BK26)/'Indice PondENGHO'!$BP26</f>
        <v>0.18080055834156661</v>
      </c>
      <c r="AC30" s="74">
        <f t="shared" si="7"/>
        <v>0.59879905720339244</v>
      </c>
      <c r="AD30" s="74">
        <f t="shared" si="8"/>
        <v>8.879600406093327E-3</v>
      </c>
      <c r="AE30" s="74">
        <f t="shared" si="9"/>
        <v>1.2353326520104669E-2</v>
      </c>
      <c r="AF30" s="74">
        <f t="shared" si="10"/>
        <v>0.14240436579472004</v>
      </c>
      <c r="AG30" s="74">
        <f t="shared" si="11"/>
        <v>-7.2982880954001725E-2</v>
      </c>
      <c r="AH30" s="74">
        <f t="shared" si="12"/>
        <v>-7.8217624579917877E-2</v>
      </c>
      <c r="AI30" s="74">
        <f t="shared" si="13"/>
        <v>-0.1867823389722276</v>
      </c>
      <c r="AJ30" s="74">
        <f t="shared" si="14"/>
        <v>3.6030594422843176E-2</v>
      </c>
      <c r="AK30" s="74">
        <f t="shared" si="15"/>
        <v>-6.3252461714323638E-2</v>
      </c>
      <c r="AL30" s="74">
        <f t="shared" si="16"/>
        <v>-6.6005910455151414E-3</v>
      </c>
      <c r="AM30" s="74">
        <f t="shared" si="17"/>
        <v>-0.10676526400756803</v>
      </c>
      <c r="AN30" s="74">
        <f t="shared" si="18"/>
        <v>-4.3882813480679156E-2</v>
      </c>
    </row>
    <row r="31" spans="2:40" x14ac:dyDescent="0.25">
      <c r="B31" s="67">
        <f>+'Indice PondENGHO'!A28</f>
        <v>43497</v>
      </c>
      <c r="C31" s="74">
        <f>C$3*('Indice PondENGHO'!D28-'Indice PondENGHO'!D27)/'Indice PondENGHO'!$BL27</f>
        <v>2.005461375174824</v>
      </c>
      <c r="D31" s="74">
        <f>D$3*('Indice PondENGHO'!E28-'Indice PondENGHO'!E27)/'Indice PondENGHO'!$BL27</f>
        <v>4.6203677629359195E-2</v>
      </c>
      <c r="E31" s="74">
        <f>E$3*('Indice PondENGHO'!F28-'Indice PondENGHO'!F27)/'Indice PondENGHO'!$BL27</f>
        <v>7.0587448322460972E-2</v>
      </c>
      <c r="F31" s="74">
        <f>F$3*('Indice PondENGHO'!G28-'Indice PondENGHO'!G27)/'Indice PondENGHO'!$BL27</f>
        <v>1.1875434376507239</v>
      </c>
      <c r="G31" s="74">
        <f>G$3*('Indice PondENGHO'!H28-'Indice PondENGHO'!H27)/'Indice PondENGHO'!$BL27</f>
        <v>0.11444949502634365</v>
      </c>
      <c r="H31" s="74">
        <f>H$3*('Indice PondENGHO'!I28-'Indice PondENGHO'!I27)/'Indice PondENGHO'!$BL27</f>
        <v>0.13189360891597116</v>
      </c>
      <c r="I31" s="74">
        <f>I$3*('Indice PondENGHO'!J28-'Indice PondENGHO'!J27)/'Indice PondENGHO'!$BL27</f>
        <v>0.24254707169790779</v>
      </c>
      <c r="J31" s="74">
        <f>J$3*('Indice PondENGHO'!K28-'Indice PondENGHO'!K27)/'Indice PondENGHO'!$BL27</f>
        <v>6.2561142279654078E-2</v>
      </c>
      <c r="K31" s="74">
        <f>K$3*('Indice PondENGHO'!L28-'Indice PondENGHO'!L27)/'Indice PondENGHO'!$BL27</f>
        <v>0.16730072757358436</v>
      </c>
      <c r="L31" s="74">
        <f>L$3*('Indice PondENGHO'!M28-'Indice PondENGHO'!M27)/'Indice PondENGHO'!$BL27</f>
        <v>2.436567859006564E-2</v>
      </c>
      <c r="M31" s="74">
        <f>M$3*('Indice PondENGHO'!N28-'Indice PondENGHO'!N27)/'Indice PondENGHO'!$BL27</f>
        <v>0.1443512335194829</v>
      </c>
      <c r="N31" s="74">
        <f>N$3*('Indice PondENGHO'!O28-'Indice PondENGHO'!O27)/'Indice PondENGHO'!$BL27</f>
        <v>0.12005586974460181</v>
      </c>
      <c r="O31" s="67"/>
      <c r="P31">
        <f>+P$3*('Indice PondENGHO'!AZ28-'Indice PondENGHO'!AZ27)/'Indice PondENGHO'!$BP27</f>
        <v>0.86894112439005611</v>
      </c>
      <c r="Q31">
        <f>+Q$3*('Indice PondENGHO'!BA28-'Indice PondENGHO'!BA27)/'Indice PondENGHO'!$BP27</f>
        <v>3.7142334801647456E-2</v>
      </c>
      <c r="R31">
        <f>+R$3*('Indice PondENGHO'!BB28-'Indice PondENGHO'!BB27)/'Indice PondENGHO'!$BP27</f>
        <v>4.461247982189781E-2</v>
      </c>
      <c r="S31">
        <f>+S$3*('Indice PondENGHO'!BC28-'Indice PondENGHO'!BC27)/'Indice PondENGHO'!$BP27</f>
        <v>1.1310154041551852</v>
      </c>
      <c r="T31">
        <f>+T$3*('Indice PondENGHO'!BD28-'Indice PondENGHO'!BD27)/'Indice PondENGHO'!$BP27</f>
        <v>0.1819621745222742</v>
      </c>
      <c r="U31">
        <f>+U$3*('Indice PondENGHO'!BE28-'Indice PondENGHO'!BE27)/'Indice PondENGHO'!$BP27</f>
        <v>0.27518253158512451</v>
      </c>
      <c r="V31">
        <f>+V$3*('Indice PondENGHO'!BF28-'Indice PondENGHO'!BF27)/'Indice PondENGHO'!$BP27</f>
        <v>0.37381325312405733</v>
      </c>
      <c r="W31">
        <f>+W$3*('Indice PondENGHO'!BG28-'Indice PondENGHO'!BG27)/'Indice PondENGHO'!$BP27</f>
        <v>5.8677416121982094E-2</v>
      </c>
      <c r="X31">
        <f>+X$3*('Indice PondENGHO'!BH28-'Indice PondENGHO'!BH27)/'Indice PondENGHO'!$BP27</f>
        <v>0.19967217328951412</v>
      </c>
      <c r="Y31">
        <f>+Y$3*('Indice PondENGHO'!BI28-'Indice PondENGHO'!BI27)/'Indice PondENGHO'!$BP27</f>
        <v>6.2197076756603437E-2</v>
      </c>
      <c r="Z31">
        <f>+Z$3*('Indice PondENGHO'!BJ28-'Indice PondENGHO'!BJ27)/'Indice PondENGHO'!$BP27</f>
        <v>0.27529626116899913</v>
      </c>
      <c r="AA31">
        <f>+AA$3*('Indice PondENGHO'!BK28-'Indice PondENGHO'!BK27)/'Indice PondENGHO'!$BP27</f>
        <v>0.14678030231110489</v>
      </c>
      <c r="AC31" s="74">
        <f t="shared" si="7"/>
        <v>1.136520250784768</v>
      </c>
      <c r="AD31" s="74">
        <f t="shared" si="8"/>
        <v>9.0613428277117394E-3</v>
      </c>
      <c r="AE31" s="74">
        <f t="shared" si="9"/>
        <v>2.5974968500563161E-2</v>
      </c>
      <c r="AF31" s="74">
        <f t="shared" si="10"/>
        <v>5.6528033495538699E-2</v>
      </c>
      <c r="AG31" s="74">
        <f t="shared" si="11"/>
        <v>-6.7512679495930553E-2</v>
      </c>
      <c r="AH31" s="74">
        <f t="shared" si="12"/>
        <v>-0.14328892266915336</v>
      </c>
      <c r="AI31" s="74">
        <f t="shared" si="13"/>
        <v>-0.13126618142614954</v>
      </c>
      <c r="AJ31" s="74">
        <f t="shared" si="14"/>
        <v>3.8837261576719836E-3</v>
      </c>
      <c r="AK31" s="74">
        <f t="shared" si="15"/>
        <v>-3.2371445715929759E-2</v>
      </c>
      <c r="AL31" s="74">
        <f t="shared" si="16"/>
        <v>-3.78313981665378E-2</v>
      </c>
      <c r="AM31" s="74">
        <f t="shared" si="17"/>
        <v>-0.13094502764951624</v>
      </c>
      <c r="AN31" s="74">
        <f t="shared" si="18"/>
        <v>-2.6724432566503087E-2</v>
      </c>
    </row>
    <row r="32" spans="2:40" x14ac:dyDescent="0.25">
      <c r="B32" s="67">
        <f>+'Indice PondENGHO'!A29</f>
        <v>43525</v>
      </c>
      <c r="C32" s="74">
        <f>C$3*('Indice PondENGHO'!D29-'Indice PondENGHO'!D28)/'Indice PondENGHO'!$BL28</f>
        <v>2.1056822543150453</v>
      </c>
      <c r="D32" s="74">
        <f>D$3*('Indice PondENGHO'!E29-'Indice PondENGHO'!E28)/'Indice PondENGHO'!$BL28</f>
        <v>7.558634281058875E-2</v>
      </c>
      <c r="E32" s="74">
        <f>E$3*('Indice PondENGHO'!F29-'Indice PondENGHO'!F28)/'Indice PondENGHO'!$BL28</f>
        <v>0.36001959423957608</v>
      </c>
      <c r="F32" s="74">
        <f>F$3*('Indice PondENGHO'!G29-'Indice PondENGHO'!G28)/'Indice PondENGHO'!$BL28</f>
        <v>0.50675469908967385</v>
      </c>
      <c r="G32" s="74">
        <f>G$3*('Indice PondENGHO'!H29-'Indice PondENGHO'!H28)/'Indice PondENGHO'!$BL28</f>
        <v>0.14168974343635682</v>
      </c>
      <c r="H32" s="74">
        <f>H$3*('Indice PondENGHO'!I29-'Indice PondENGHO'!I28)/'Indice PondENGHO'!$BL28</f>
        <v>0.15085959578032621</v>
      </c>
      <c r="I32" s="74">
        <f>I$3*('Indice PondENGHO'!J29-'Indice PondENGHO'!J28)/'Indice PondENGHO'!$BL28</f>
        <v>0.4718370160288069</v>
      </c>
      <c r="J32" s="74">
        <f>J$3*('Indice PondENGHO'!K29-'Indice PondENGHO'!K28)/'Indice PondENGHO'!$BL28</f>
        <v>0.25465021387302755</v>
      </c>
      <c r="K32" s="74">
        <f>K$3*('Indice PondENGHO'!L29-'Indice PondENGHO'!L28)/'Indice PondENGHO'!$BL28</f>
        <v>0.15407397990102845</v>
      </c>
      <c r="L32" s="74">
        <f>L$3*('Indice PondENGHO'!M29-'Indice PondENGHO'!M28)/'Indice PondENGHO'!$BL28</f>
        <v>0.27952344328416151</v>
      </c>
      <c r="M32" s="74">
        <f>M$3*('Indice PondENGHO'!N29-'Indice PondENGHO'!N28)/'Indice PondENGHO'!$BL28</f>
        <v>0.17793300206785981</v>
      </c>
      <c r="N32" s="74">
        <f>N$3*('Indice PondENGHO'!O29-'Indice PondENGHO'!O28)/'Indice PondENGHO'!$BL28</f>
        <v>0.11379879987343126</v>
      </c>
      <c r="O32" s="67"/>
      <c r="P32">
        <f>+P$3*('Indice PondENGHO'!AZ29-'Indice PondENGHO'!AZ28)/'Indice PondENGHO'!$BP28</f>
        <v>0.94010212492752421</v>
      </c>
      <c r="Q32">
        <f>+Q$3*('Indice PondENGHO'!BA29-'Indice PondENGHO'!BA28)/'Indice PondENGHO'!$BP28</f>
        <v>6.4405785918414352E-2</v>
      </c>
      <c r="R32">
        <f>+R$3*('Indice PondENGHO'!BB29-'Indice PondENGHO'!BB28)/'Indice PondENGHO'!$BP28</f>
        <v>0.31706981888430463</v>
      </c>
      <c r="S32">
        <f>+S$3*('Indice PondENGHO'!BC29-'Indice PondENGHO'!BC28)/'Indice PondENGHO'!$BP28</f>
        <v>0.51527581947334467</v>
      </c>
      <c r="T32">
        <f>+T$3*('Indice PondENGHO'!BD29-'Indice PondENGHO'!BD28)/'Indice PondENGHO'!$BP28</f>
        <v>0.25335399800208669</v>
      </c>
      <c r="U32">
        <f>+U$3*('Indice PondENGHO'!BE29-'Indice PondENGHO'!BE28)/'Indice PondENGHO'!$BP28</f>
        <v>0.25459060980584863</v>
      </c>
      <c r="V32">
        <f>+V$3*('Indice PondENGHO'!BF29-'Indice PondENGHO'!BF28)/'Indice PondENGHO'!$BP28</f>
        <v>0.69338757648455551</v>
      </c>
      <c r="W32">
        <f>+W$3*('Indice PondENGHO'!BG29-'Indice PondENGHO'!BG28)/'Indice PondENGHO'!$BP28</f>
        <v>0.22919409837058405</v>
      </c>
      <c r="X32">
        <f>+X$3*('Indice PondENGHO'!BH29-'Indice PondENGHO'!BH28)/'Indice PondENGHO'!$BP28</f>
        <v>0.17612683956054664</v>
      </c>
      <c r="Y32">
        <f>+Y$3*('Indice PondENGHO'!BI29-'Indice PondENGHO'!BI28)/'Indice PondENGHO'!$BP28</f>
        <v>0.60361362647216121</v>
      </c>
      <c r="Z32">
        <f>+Z$3*('Indice PondENGHO'!BJ29-'Indice PondENGHO'!BJ28)/'Indice PondENGHO'!$BP28</f>
        <v>0.32113243219531606</v>
      </c>
      <c r="AA32">
        <f>+AA$3*('Indice PondENGHO'!BK29-'Indice PondENGHO'!BK28)/'Indice PondENGHO'!$BP28</f>
        <v>0.1549018382283488</v>
      </c>
      <c r="AC32" s="74">
        <f t="shared" si="7"/>
        <v>1.165580129387521</v>
      </c>
      <c r="AD32" s="74">
        <f t="shared" si="8"/>
        <v>1.1180556892174398E-2</v>
      </c>
      <c r="AE32" s="74">
        <f t="shared" si="9"/>
        <v>4.2949775355271447E-2</v>
      </c>
      <c r="AF32" s="74">
        <f t="shared" si="10"/>
        <v>-8.5211203836708105E-3</v>
      </c>
      <c r="AG32" s="74">
        <f t="shared" si="11"/>
        <v>-0.11166425456572987</v>
      </c>
      <c r="AH32" s="74">
        <f t="shared" si="12"/>
        <v>-0.10373101402552243</v>
      </c>
      <c r="AI32" s="74">
        <f t="shared" si="13"/>
        <v>-0.22155056045574861</v>
      </c>
      <c r="AJ32" s="74">
        <f t="shared" si="14"/>
        <v>2.5456115502443505E-2</v>
      </c>
      <c r="AK32" s="74">
        <f t="shared" si="15"/>
        <v>-2.2052859659518198E-2</v>
      </c>
      <c r="AL32" s="74">
        <f t="shared" si="16"/>
        <v>-0.3240901831879997</v>
      </c>
      <c r="AM32" s="74">
        <f t="shared" si="17"/>
        <v>-0.14319943012745626</v>
      </c>
      <c r="AN32" s="74">
        <f t="shared" si="18"/>
        <v>-4.1103038354917534E-2</v>
      </c>
    </row>
    <row r="33" spans="2:40" x14ac:dyDescent="0.25">
      <c r="B33" s="67">
        <f>+'Indice PondENGHO'!A30</f>
        <v>43556</v>
      </c>
      <c r="C33" s="74">
        <f>C$3*('Indice PondENGHO'!D30-'Indice PondENGHO'!D29)/'Indice PondENGHO'!$BL29</f>
        <v>0.94509554394719375</v>
      </c>
      <c r="D33" s="74">
        <f>D$3*('Indice PondENGHO'!E30-'Indice PondENGHO'!E29)/'Indice PondENGHO'!$BL29</f>
        <v>1.889102205312828E-2</v>
      </c>
      <c r="E33" s="74">
        <f>E$3*('Indice PondENGHO'!F30-'Indice PondENGHO'!F29)/'Indice PondENGHO'!$BL29</f>
        <v>0.37639116178407306</v>
      </c>
      <c r="F33" s="74">
        <f>F$3*('Indice PondENGHO'!G30-'Indice PondENGHO'!G29)/'Indice PondENGHO'!$BL29</f>
        <v>0.489905991932581</v>
      </c>
      <c r="G33" s="74">
        <f>G$3*('Indice PondENGHO'!H30-'Indice PondENGHO'!H29)/'Indice PondENGHO'!$BL29</f>
        <v>0.18042666826291867</v>
      </c>
      <c r="H33" s="74">
        <f>H$3*('Indice PondENGHO'!I30-'Indice PondENGHO'!I29)/'Indice PondENGHO'!$BL29</f>
        <v>0.15656621882406274</v>
      </c>
      <c r="I33" s="74">
        <f>I$3*('Indice PondENGHO'!J30-'Indice PondENGHO'!J29)/'Indice PondENGHO'!$BL29</f>
        <v>0.48438500495504466</v>
      </c>
      <c r="J33" s="74">
        <f>J$3*('Indice PondENGHO'!K30-'Indice PondENGHO'!K29)/'Indice PondENGHO'!$BL29</f>
        <v>0.21307986405783075</v>
      </c>
      <c r="K33" s="74">
        <f>K$3*('Indice PondENGHO'!L30-'Indice PondENGHO'!L29)/'Indice PondENGHO'!$BL29</f>
        <v>0.2306173830026497</v>
      </c>
      <c r="L33" s="74">
        <f>L$3*('Indice PondENGHO'!M30-'Indice PondENGHO'!M29)/'Indice PondENGHO'!$BL29</f>
        <v>3.0529327138465321E-2</v>
      </c>
      <c r="M33" s="74">
        <f>M$3*('Indice PondENGHO'!N30-'Indice PondENGHO'!N29)/'Indice PondENGHO'!$BL29</f>
        <v>0.17026640636217683</v>
      </c>
      <c r="N33" s="74">
        <f>N$3*('Indice PondENGHO'!O30-'Indice PondENGHO'!O29)/'Indice PondENGHO'!$BL29</f>
        <v>0.10707025682231301</v>
      </c>
      <c r="O33" s="67"/>
      <c r="P33">
        <f>+P$3*('Indice PondENGHO'!AZ30-'Indice PondENGHO'!AZ29)/'Indice PondENGHO'!$BP29</f>
        <v>0.4038258179026798</v>
      </c>
      <c r="Q33">
        <f>+Q$3*('Indice PondENGHO'!BA30-'Indice PondENGHO'!BA29)/'Indice PondENGHO'!$BP29</f>
        <v>1.6548698445999439E-2</v>
      </c>
      <c r="R33">
        <f>+R$3*('Indice PondENGHO'!BB30-'Indice PondENGHO'!BB29)/'Indice PondENGHO'!$BP29</f>
        <v>0.30241310148702077</v>
      </c>
      <c r="S33">
        <f>+S$3*('Indice PondENGHO'!BC30-'Indice PondENGHO'!BC29)/'Indice PondENGHO'!$BP29</f>
        <v>0.53124370272149757</v>
      </c>
      <c r="T33">
        <f>+T$3*('Indice PondENGHO'!BD30-'Indice PondENGHO'!BD29)/'Indice PondENGHO'!$BP29</f>
        <v>0.29962757804615664</v>
      </c>
      <c r="U33">
        <f>+U$3*('Indice PondENGHO'!BE30-'Indice PondENGHO'!BE29)/'Indice PondENGHO'!$BP29</f>
        <v>0.27469938134913485</v>
      </c>
      <c r="V33">
        <f>+V$3*('Indice PondENGHO'!BF30-'Indice PondENGHO'!BF29)/'Indice PondENGHO'!$BP29</f>
        <v>0.72998977018254196</v>
      </c>
      <c r="W33">
        <f>+W$3*('Indice PondENGHO'!BG30-'Indice PondENGHO'!BG29)/'Indice PondENGHO'!$BP29</f>
        <v>0.17792531355617625</v>
      </c>
      <c r="X33">
        <f>+X$3*('Indice PondENGHO'!BH30-'Indice PondENGHO'!BH29)/'Indice PondENGHO'!$BP29</f>
        <v>0.2906258416619848</v>
      </c>
      <c r="Y33">
        <f>+Y$3*('Indice PondENGHO'!BI30-'Indice PondENGHO'!BI29)/'Indice PondENGHO'!$BP29</f>
        <v>4.7743698789991275E-2</v>
      </c>
      <c r="Z33">
        <f>+Z$3*('Indice PondENGHO'!BJ30-'Indice PondENGHO'!BJ29)/'Indice PondENGHO'!$BP29</f>
        <v>0.30363563108154107</v>
      </c>
      <c r="AA33">
        <f>+AA$3*('Indice PondENGHO'!BK30-'Indice PondENGHO'!BK29)/'Indice PondENGHO'!$BP29</f>
        <v>0.14358975704338892</v>
      </c>
      <c r="AC33" s="74">
        <f t="shared" si="7"/>
        <v>0.54126972604451395</v>
      </c>
      <c r="AD33" s="74">
        <f t="shared" si="8"/>
        <v>2.3423236071288406E-3</v>
      </c>
      <c r="AE33" s="74">
        <f t="shared" si="9"/>
        <v>7.3978060297052284E-2</v>
      </c>
      <c r="AF33" s="74">
        <f t="shared" si="10"/>
        <v>-4.1337710788916571E-2</v>
      </c>
      <c r="AG33" s="74">
        <f t="shared" si="11"/>
        <v>-0.11920090978323797</v>
      </c>
      <c r="AH33" s="74">
        <f t="shared" si="12"/>
        <v>-0.11813316252507211</v>
      </c>
      <c r="AI33" s="74">
        <f t="shared" si="13"/>
        <v>-0.2456047652274973</v>
      </c>
      <c r="AJ33" s="74">
        <f t="shared" si="14"/>
        <v>3.5154550501654502E-2</v>
      </c>
      <c r="AK33" s="74">
        <f t="shared" si="15"/>
        <v>-6.0008458659335101E-2</v>
      </c>
      <c r="AL33" s="74">
        <f t="shared" si="16"/>
        <v>-1.7214371651525954E-2</v>
      </c>
      <c r="AM33" s="74">
        <f t="shared" si="17"/>
        <v>-0.13336922471936424</v>
      </c>
      <c r="AN33" s="74">
        <f t="shared" si="18"/>
        <v>-3.6519500221075904E-2</v>
      </c>
    </row>
    <row r="34" spans="2:40" x14ac:dyDescent="0.25">
      <c r="B34" s="67">
        <f>+'Indice PondENGHO'!A31</f>
        <v>43586</v>
      </c>
      <c r="C34" s="74">
        <f>C$3*('Indice PondENGHO'!D31-'Indice PondENGHO'!D30)/'Indice PondENGHO'!$BL30</f>
        <v>0.83225864720735121</v>
      </c>
      <c r="D34" s="74">
        <f>D$3*('Indice PondENGHO'!E31-'Indice PondENGHO'!E30)/'Indice PondENGHO'!$BL30</f>
        <v>3.8868534767164585E-2</v>
      </c>
      <c r="E34" s="74">
        <f>E$3*('Indice PondENGHO'!F31-'Indice PondENGHO'!F30)/'Indice PondENGHO'!$BL30</f>
        <v>0.22920173721329842</v>
      </c>
      <c r="F34" s="74">
        <f>F$3*('Indice PondENGHO'!G31-'Indice PondENGHO'!G30)/'Indice PondENGHO'!$BL30</f>
        <v>0.82832885572568127</v>
      </c>
      <c r="G34" s="74">
        <f>G$3*('Indice PondENGHO'!H31-'Indice PondENGHO'!H30)/'Indice PondENGHO'!$BL30</f>
        <v>0.12284563567947769</v>
      </c>
      <c r="H34" s="74">
        <f>H$3*('Indice PondENGHO'!I31-'Indice PondENGHO'!I30)/'Indice PondENGHO'!$BL30</f>
        <v>0.21079937536023458</v>
      </c>
      <c r="I34" s="74">
        <f>I$3*('Indice PondENGHO'!J31-'Indice PondENGHO'!J30)/'Indice PondENGHO'!$BL30</f>
        <v>0.40483582765351978</v>
      </c>
      <c r="J34" s="74">
        <f>J$3*('Indice PondENGHO'!K31-'Indice PondENGHO'!K30)/'Indice PondENGHO'!$BL30</f>
        <v>0.1272750543084892</v>
      </c>
      <c r="K34" s="74">
        <f>K$3*('Indice PondENGHO'!L31-'Indice PondENGHO'!L30)/'Indice PondENGHO'!$BL30</f>
        <v>0.16442929606656687</v>
      </c>
      <c r="L34" s="74">
        <f>L$3*('Indice PondENGHO'!M31-'Indice PondENGHO'!M30)/'Indice PondENGHO'!$BL30</f>
        <v>5.0313343902346375E-2</v>
      </c>
      <c r="M34" s="74">
        <f>M$3*('Indice PondENGHO'!N31-'Indice PondENGHO'!N30)/'Indice PondENGHO'!$BL30</f>
        <v>9.4695716706332783E-2</v>
      </c>
      <c r="N34" s="74">
        <f>N$3*('Indice PondENGHO'!O31-'Indice PondENGHO'!O30)/'Indice PondENGHO'!$BL30</f>
        <v>0.10191178275419087</v>
      </c>
      <c r="O34" s="67"/>
      <c r="P34">
        <f>+P$3*('Indice PondENGHO'!AZ31-'Indice PondENGHO'!AZ30)/'Indice PondENGHO'!$BP30</f>
        <v>0.39582667253820086</v>
      </c>
      <c r="Q34">
        <f>+Q$3*('Indice PondENGHO'!BA31-'Indice PondENGHO'!BA30)/'Indice PondENGHO'!$BP30</f>
        <v>3.3621436337984013E-2</v>
      </c>
      <c r="R34">
        <f>+R$3*('Indice PondENGHO'!BB31-'Indice PondENGHO'!BB30)/'Indice PondENGHO'!$BP30</f>
        <v>0.16842156874747738</v>
      </c>
      <c r="S34">
        <f>+S$3*('Indice PondENGHO'!BC31-'Indice PondENGHO'!BC30)/'Indice PondENGHO'!$BP30</f>
        <v>0.66243052049692674</v>
      </c>
      <c r="T34">
        <f>+T$3*('Indice PondENGHO'!BD31-'Indice PondENGHO'!BD30)/'Indice PondENGHO'!$BP30</f>
        <v>0.21705980268825351</v>
      </c>
      <c r="U34">
        <f>+U$3*('Indice PondENGHO'!BE31-'Indice PondENGHO'!BE30)/'Indice PondENGHO'!$BP30</f>
        <v>0.42514777500634521</v>
      </c>
      <c r="V34">
        <f>+V$3*('Indice PondENGHO'!BF31-'Indice PondENGHO'!BF30)/'Indice PondENGHO'!$BP30</f>
        <v>0.58089098565516473</v>
      </c>
      <c r="W34">
        <f>+W$3*('Indice PondENGHO'!BG31-'Indice PondENGHO'!BG30)/'Indice PondENGHO'!$BP30</f>
        <v>9.8215890730296518E-2</v>
      </c>
      <c r="X34">
        <f>+X$3*('Indice PondENGHO'!BH31-'Indice PondENGHO'!BH30)/'Indice PondENGHO'!$BP30</f>
        <v>0.2236265617050324</v>
      </c>
      <c r="Y34">
        <f>+Y$3*('Indice PondENGHO'!BI31-'Indice PondENGHO'!BI30)/'Indice PondENGHO'!$BP30</f>
        <v>0.15565928494623626</v>
      </c>
      <c r="Z34">
        <f>+Z$3*('Indice PondENGHO'!BJ31-'Indice PondENGHO'!BJ30)/'Indice PondENGHO'!$BP30</f>
        <v>0.16678636735197</v>
      </c>
      <c r="AA34">
        <f>+AA$3*('Indice PondENGHO'!BK31-'Indice PondENGHO'!BK30)/'Indice PondENGHO'!$BP30</f>
        <v>0.13503389101691479</v>
      </c>
      <c r="AC34" s="74">
        <f t="shared" si="7"/>
        <v>0.43643197466915035</v>
      </c>
      <c r="AD34" s="74">
        <f t="shared" si="8"/>
        <v>5.2470984291805717E-3</v>
      </c>
      <c r="AE34" s="74">
        <f t="shared" si="9"/>
        <v>6.0780168465821044E-2</v>
      </c>
      <c r="AF34" s="74">
        <f t="shared" si="10"/>
        <v>0.16589833522875452</v>
      </c>
      <c r="AG34" s="74">
        <f t="shared" si="11"/>
        <v>-9.4214167008775815E-2</v>
      </c>
      <c r="AH34" s="74">
        <f t="shared" si="12"/>
        <v>-0.21434839964611063</v>
      </c>
      <c r="AI34" s="74">
        <f t="shared" si="13"/>
        <v>-0.17605515800164495</v>
      </c>
      <c r="AJ34" s="74">
        <f t="shared" si="14"/>
        <v>2.9059163578192687E-2</v>
      </c>
      <c r="AK34" s="74">
        <f t="shared" si="15"/>
        <v>-5.9197265638465529E-2</v>
      </c>
      <c r="AL34" s="74">
        <f t="shared" si="16"/>
        <v>-0.10534594104388989</v>
      </c>
      <c r="AM34" s="74">
        <f t="shared" si="17"/>
        <v>-7.2090650645637216E-2</v>
      </c>
      <c r="AN34" s="74">
        <f t="shared" si="18"/>
        <v>-3.3122108262723923E-2</v>
      </c>
    </row>
    <row r="35" spans="2:40" x14ac:dyDescent="0.25">
      <c r="B35" s="67">
        <f>+'Indice PondENGHO'!A32</f>
        <v>43617</v>
      </c>
      <c r="C35" s="74">
        <f>C$3*('Indice PondENGHO'!D32-'Indice PondENGHO'!D31)/'Indice PondENGHO'!$BL31</f>
        <v>0.86455570073943855</v>
      </c>
      <c r="D35" s="74">
        <f>D$3*('Indice PondENGHO'!E32-'Indice PondENGHO'!E31)/'Indice PondENGHO'!$BL31</f>
        <v>4.9441494228990357E-2</v>
      </c>
      <c r="E35" s="74">
        <f>E$3*('Indice PondENGHO'!F32-'Indice PondENGHO'!F31)/'Indice PondENGHO'!$BL31</f>
        <v>0.14312472154924563</v>
      </c>
      <c r="F35" s="74">
        <f>F$3*('Indice PondENGHO'!G32-'Indice PondENGHO'!G31)/'Indice PondENGHO'!$BL31</f>
        <v>0.50832147937768224</v>
      </c>
      <c r="G35" s="74">
        <f>G$3*('Indice PondENGHO'!H32-'Indice PondENGHO'!H31)/'Indice PondENGHO'!$BL31</f>
        <v>0.13335092789151595</v>
      </c>
      <c r="H35" s="74">
        <f>H$3*('Indice PondENGHO'!I32-'Indice PondENGHO'!I31)/'Indice PondENGHO'!$BL31</f>
        <v>0.16733518216282284</v>
      </c>
      <c r="I35" s="74">
        <f>I$3*('Indice PondENGHO'!J32-'Indice PondENGHO'!J31)/'Indice PondENGHO'!$BL31</f>
        <v>0.15820123071643899</v>
      </c>
      <c r="J35" s="74">
        <f>J$3*('Indice PondENGHO'!K32-'Indice PondENGHO'!K31)/'Indice PondENGHO'!$BL31</f>
        <v>0.39072639884815796</v>
      </c>
      <c r="K35" s="74">
        <f>K$3*('Indice PondENGHO'!L32-'Indice PondENGHO'!L31)/'Indice PondENGHO'!$BL31</f>
        <v>0.27091835280747451</v>
      </c>
      <c r="L35" s="74">
        <f>L$3*('Indice PondENGHO'!M32-'Indice PondENGHO'!M31)/'Indice PondENGHO'!$BL31</f>
        <v>2.6678629290230318E-2</v>
      </c>
      <c r="M35" s="74">
        <f>M$3*('Indice PondENGHO'!N32-'Indice PondENGHO'!N31)/'Indice PondENGHO'!$BL31</f>
        <v>0.11096625392807143</v>
      </c>
      <c r="N35" s="74">
        <f>N$3*('Indice PondENGHO'!O32-'Indice PondENGHO'!O31)/'Indice PondENGHO'!$BL31</f>
        <v>8.077475366584097E-2</v>
      </c>
      <c r="O35" s="67"/>
      <c r="P35">
        <f>+P$3*('Indice PondENGHO'!AZ32-'Indice PondENGHO'!AZ31)/'Indice PondENGHO'!$BP31</f>
        <v>0.40923877246221302</v>
      </c>
      <c r="Q35">
        <f>+Q$3*('Indice PondENGHO'!BA32-'Indice PondENGHO'!BA31)/'Indice PondENGHO'!$BP31</f>
        <v>4.1201559912238131E-2</v>
      </c>
      <c r="R35">
        <f>+R$3*('Indice PondENGHO'!BB32-'Indice PondENGHO'!BB31)/'Indice PondENGHO'!$BP31</f>
        <v>9.1420508081985069E-2</v>
      </c>
      <c r="S35">
        <f>+S$3*('Indice PondENGHO'!BC32-'Indice PondENGHO'!BC31)/'Indice PondENGHO'!$BP31</f>
        <v>0.48106216727248252</v>
      </c>
      <c r="T35">
        <f>+T$3*('Indice PondENGHO'!BD32-'Indice PondENGHO'!BD31)/'Indice PondENGHO'!$BP31</f>
        <v>0.22793312464435786</v>
      </c>
      <c r="U35">
        <f>+U$3*('Indice PondENGHO'!BE32-'Indice PondENGHO'!BE31)/'Indice PondENGHO'!$BP31</f>
        <v>0.2751131269537353</v>
      </c>
      <c r="V35">
        <f>+V$3*('Indice PondENGHO'!BF32-'Indice PondENGHO'!BF31)/'Indice PondENGHO'!$BP31</f>
        <v>0.27048801976612546</v>
      </c>
      <c r="W35">
        <f>+W$3*('Indice PondENGHO'!BG32-'Indice PondENGHO'!BG31)/'Indice PondENGHO'!$BP31</f>
        <v>0.37095329245893638</v>
      </c>
      <c r="X35">
        <f>+X$3*('Indice PondENGHO'!BH32-'Indice PondENGHO'!BH31)/'Indice PondENGHO'!$BP31</f>
        <v>0.32206432278901254</v>
      </c>
      <c r="Y35">
        <f>+Y$3*('Indice PondENGHO'!BI32-'Indice PondENGHO'!BI31)/'Indice PondENGHO'!$BP31</f>
        <v>7.1785911598993571E-2</v>
      </c>
      <c r="Z35">
        <f>+Z$3*('Indice PondENGHO'!BJ32-'Indice PondENGHO'!BJ31)/'Indice PondENGHO'!$BP31</f>
        <v>0.18214510688194943</v>
      </c>
      <c r="AA35">
        <f>+AA$3*('Indice PondENGHO'!BK32-'Indice PondENGHO'!BK31)/'Indice PondENGHO'!$BP31</f>
        <v>9.5869075332059461E-2</v>
      </c>
      <c r="AC35" s="74">
        <f t="shared" si="7"/>
        <v>0.45531692827722553</v>
      </c>
      <c r="AD35" s="74">
        <f t="shared" si="8"/>
        <v>8.239934316752226E-3</v>
      </c>
      <c r="AE35" s="74">
        <f t="shared" si="9"/>
        <v>5.1704213467260562E-2</v>
      </c>
      <c r="AF35" s="74">
        <f t="shared" si="10"/>
        <v>2.7259312105199718E-2</v>
      </c>
      <c r="AG35" s="74">
        <f t="shared" si="11"/>
        <v>-9.4582196752841907E-2</v>
      </c>
      <c r="AH35" s="74">
        <f t="shared" si="12"/>
        <v>-0.10777794479091246</v>
      </c>
      <c r="AI35" s="74">
        <f t="shared" si="13"/>
        <v>-0.11228678904968648</v>
      </c>
      <c r="AJ35" s="74">
        <f t="shared" si="14"/>
        <v>1.9773106389221584E-2</v>
      </c>
      <c r="AK35" s="74">
        <f t="shared" si="15"/>
        <v>-5.1145969981538031E-2</v>
      </c>
      <c r="AL35" s="74">
        <f t="shared" si="16"/>
        <v>-4.510728230876325E-2</v>
      </c>
      <c r="AM35" s="74">
        <f t="shared" si="17"/>
        <v>-7.1178852953878005E-2</v>
      </c>
      <c r="AN35" s="74">
        <f t="shared" si="18"/>
        <v>-1.5094321666218491E-2</v>
      </c>
    </row>
    <row r="36" spans="2:40" x14ac:dyDescent="0.25">
      <c r="B36" s="67">
        <f>+'Indice PondENGHO'!A33</f>
        <v>43647</v>
      </c>
      <c r="C36" s="74">
        <f>C$3*('Indice PondENGHO'!D33-'Indice PondENGHO'!D32)/'Indice PondENGHO'!$BL32</f>
        <v>0.72512934741550306</v>
      </c>
      <c r="D36" s="74">
        <f>D$3*('Indice PondENGHO'!E33-'Indice PondENGHO'!E32)/'Indice PondENGHO'!$BL32</f>
        <v>1.5113777427701652E-2</v>
      </c>
      <c r="E36" s="74">
        <f>E$3*('Indice PondENGHO'!F33-'Indice PondENGHO'!F32)/'Indice PondENGHO'!$BL32</f>
        <v>3.7151211257645908E-2</v>
      </c>
      <c r="F36" s="74">
        <f>F$3*('Indice PondENGHO'!G33-'Indice PondENGHO'!G32)/'Indice PondENGHO'!$BL32</f>
        <v>0.373905200197994</v>
      </c>
      <c r="G36" s="74">
        <f>G$3*('Indice PondENGHO'!H33-'Indice PondENGHO'!H32)/'Indice PondENGHO'!$BL32</f>
        <v>9.8624157438580468E-2</v>
      </c>
      <c r="H36" s="74">
        <f>H$3*('Indice PondENGHO'!I33-'Indice PondENGHO'!I32)/'Indice PondENGHO'!$BL32</f>
        <v>0.18156105451132989</v>
      </c>
      <c r="I36" s="74">
        <f>I$3*('Indice PondENGHO'!J33-'Indice PondENGHO'!J32)/'Indice PondENGHO'!$BL32</f>
        <v>0.16459079951456343</v>
      </c>
      <c r="J36" s="74">
        <f>J$3*('Indice PondENGHO'!K33-'Indice PondENGHO'!K32)/'Indice PondENGHO'!$BL32</f>
        <v>1.5232912524398491E-2</v>
      </c>
      <c r="K36" s="74">
        <f>K$3*('Indice PondENGHO'!L33-'Indice PondENGHO'!L32)/'Indice PondENGHO'!$BL32</f>
        <v>0.26704103838244697</v>
      </c>
      <c r="L36" s="74">
        <f>L$3*('Indice PondENGHO'!M33-'Indice PondENGHO'!M32)/'Indice PondENGHO'!$BL32</f>
        <v>3.5621511790513094E-2</v>
      </c>
      <c r="M36" s="74">
        <f>M$3*('Indice PondENGHO'!N33-'Indice PondENGHO'!N32)/'Indice PondENGHO'!$BL32</f>
        <v>0.12547728449109147</v>
      </c>
      <c r="N36" s="74">
        <f>N$3*('Indice PondENGHO'!O33-'Indice PondENGHO'!O32)/'Indice PondENGHO'!$BL32</f>
        <v>9.6491195308917935E-2</v>
      </c>
      <c r="O36" s="67"/>
      <c r="P36">
        <f>+P$3*('Indice PondENGHO'!AZ33-'Indice PondENGHO'!AZ32)/'Indice PondENGHO'!$BP32</f>
        <v>0.36678178949617074</v>
      </c>
      <c r="Q36">
        <f>+Q$3*('Indice PondENGHO'!BA33-'Indice PondENGHO'!BA32)/'Indice PondENGHO'!$BP32</f>
        <v>1.30930851212222E-2</v>
      </c>
      <c r="R36">
        <f>+R$3*('Indice PondENGHO'!BB33-'Indice PondENGHO'!BB32)/'Indice PondENGHO'!$BP32</f>
        <v>2.0270438525466769E-2</v>
      </c>
      <c r="S36">
        <f>+S$3*('Indice PondENGHO'!BC33-'Indice PondENGHO'!BC32)/'Indice PondENGHO'!$BP32</f>
        <v>0.40639810843354923</v>
      </c>
      <c r="T36">
        <f>+T$3*('Indice PondENGHO'!BD33-'Indice PondENGHO'!BD32)/'Indice PondENGHO'!$BP32</f>
        <v>0.16826479368451064</v>
      </c>
      <c r="U36">
        <f>+U$3*('Indice PondENGHO'!BE33-'Indice PondENGHO'!BE32)/'Indice PondENGHO'!$BP32</f>
        <v>0.34091726550984602</v>
      </c>
      <c r="V36">
        <f>+V$3*('Indice PondENGHO'!BF33-'Indice PondENGHO'!BF32)/'Indice PondENGHO'!$BP32</f>
        <v>0.18617834418720444</v>
      </c>
      <c r="W36">
        <f>+W$3*('Indice PondENGHO'!BG33-'Indice PondENGHO'!BG32)/'Indice PondENGHO'!$BP32</f>
        <v>1.423295186211682E-2</v>
      </c>
      <c r="X36">
        <f>+X$3*('Indice PondENGHO'!BH33-'Indice PondENGHO'!BH32)/'Indice PondENGHO'!$BP32</f>
        <v>0.35140562294918515</v>
      </c>
      <c r="Y36">
        <f>+Y$3*('Indice PondENGHO'!BI33-'Indice PondENGHO'!BI32)/'Indice PondENGHO'!$BP32</f>
        <v>8.0760097607822032E-2</v>
      </c>
      <c r="Z36">
        <f>+Z$3*('Indice PondENGHO'!BJ33-'Indice PondENGHO'!BJ32)/'Indice PondENGHO'!$BP32</f>
        <v>0.21546304138978273</v>
      </c>
      <c r="AA36">
        <f>+AA$3*('Indice PondENGHO'!BK33-'Indice PondENGHO'!BK32)/'Indice PondENGHO'!$BP32</f>
        <v>0.13217812265700565</v>
      </c>
      <c r="AC36" s="74">
        <f t="shared" si="7"/>
        <v>0.35834755791933232</v>
      </c>
      <c r="AD36" s="74">
        <f t="shared" si="8"/>
        <v>2.0206923064794522E-3</v>
      </c>
      <c r="AE36" s="74">
        <f t="shared" si="9"/>
        <v>1.6880772732179139E-2</v>
      </c>
      <c r="AF36" s="74">
        <f t="shared" si="10"/>
        <v>-3.2492908235555229E-2</v>
      </c>
      <c r="AG36" s="74">
        <f t="shared" si="11"/>
        <v>-6.9640636245930171E-2</v>
      </c>
      <c r="AH36" s="74">
        <f t="shared" si="12"/>
        <v>-0.15935621099851613</v>
      </c>
      <c r="AI36" s="74">
        <f t="shared" si="13"/>
        <v>-2.1587544672641013E-2</v>
      </c>
      <c r="AJ36" s="74">
        <f t="shared" si="14"/>
        <v>9.999606622816716E-4</v>
      </c>
      <c r="AK36" s="74">
        <f t="shared" si="15"/>
        <v>-8.4364584566738177E-2</v>
      </c>
      <c r="AL36" s="74">
        <f t="shared" si="16"/>
        <v>-4.5138585817308938E-2</v>
      </c>
      <c r="AM36" s="74">
        <f t="shared" si="17"/>
        <v>-8.998575689869126E-2</v>
      </c>
      <c r="AN36" s="74">
        <f t="shared" si="18"/>
        <v>-3.5686927348087719E-2</v>
      </c>
    </row>
    <row r="37" spans="2:40" x14ac:dyDescent="0.25">
      <c r="B37" s="67">
        <f>+'Indice PondENGHO'!A34</f>
        <v>43678</v>
      </c>
      <c r="C37" s="74">
        <f>C$3*('Indice PondENGHO'!D34-'Indice PondENGHO'!D33)/'Indice PondENGHO'!$BL33</f>
        <v>1.6371126747144311</v>
      </c>
      <c r="D37" s="74">
        <f>D$3*('Indice PondENGHO'!E34-'Indice PondENGHO'!E33)/'Indice PondENGHO'!$BL33</f>
        <v>7.9256151382473994E-2</v>
      </c>
      <c r="E37" s="74">
        <f>E$3*('Indice PondENGHO'!F34-'Indice PondENGHO'!F33)/'Indice PondENGHO'!$BL33</f>
        <v>0.20054361078164895</v>
      </c>
      <c r="F37" s="74">
        <f>F$3*('Indice PondENGHO'!G34-'Indice PondENGHO'!G33)/'Indice PondENGHO'!$BL33</f>
        <v>0.40013985536271141</v>
      </c>
      <c r="G37" s="74">
        <f>G$3*('Indice PondENGHO'!H34-'Indice PondENGHO'!H33)/'Indice PondENGHO'!$BL33</f>
        <v>0.24255951313036031</v>
      </c>
      <c r="H37" s="74">
        <f>H$3*('Indice PondENGHO'!I34-'Indice PondENGHO'!I33)/'Indice PondENGHO'!$BL33</f>
        <v>0.22875816252716019</v>
      </c>
      <c r="I37" s="74">
        <f>I$3*('Indice PondENGHO'!J34-'Indice PondENGHO'!J33)/'Indice PondENGHO'!$BL33</f>
        <v>0.41323283688423773</v>
      </c>
      <c r="J37" s="74">
        <f>J$3*('Indice PondENGHO'!K34-'Indice PondENGHO'!K33)/'Indice PondENGHO'!$BL33</f>
        <v>6.9728593810204603E-2</v>
      </c>
      <c r="K37" s="74">
        <f>K$3*('Indice PondENGHO'!L34-'Indice PondENGHO'!L33)/'Indice PondENGHO'!$BL33</f>
        <v>0.29240473051285681</v>
      </c>
      <c r="L37" s="74">
        <f>L$3*('Indice PondENGHO'!M34-'Indice PondENGHO'!M33)/'Indice PondENGHO'!$BL33</f>
        <v>4.2728375940949352E-2</v>
      </c>
      <c r="M37" s="74">
        <f>M$3*('Indice PondENGHO'!N34-'Indice PondENGHO'!N33)/'Indice PondENGHO'!$BL33</f>
        <v>0.1502069710762835</v>
      </c>
      <c r="N37" s="74">
        <f>N$3*('Indice PondENGHO'!O34-'Indice PondENGHO'!O33)/'Indice PondENGHO'!$BL33</f>
        <v>0.16430256232187682</v>
      </c>
      <c r="O37" s="67"/>
      <c r="P37">
        <f>+P$3*('Indice PondENGHO'!AZ34-'Indice PondENGHO'!AZ33)/'Indice PondENGHO'!$BP33</f>
        <v>0.69970704132434969</v>
      </c>
      <c r="Q37">
        <f>+Q$3*('Indice PondENGHO'!BA34-'Indice PondENGHO'!BA33)/'Indice PondENGHO'!$BP33</f>
        <v>6.5548913921623458E-2</v>
      </c>
      <c r="R37">
        <f>+R$3*('Indice PondENGHO'!BB34-'Indice PondENGHO'!BB33)/'Indice PondENGHO'!$BP33</f>
        <v>0.15091389312385489</v>
      </c>
      <c r="S37">
        <f>+S$3*('Indice PondENGHO'!BC34-'Indice PondENGHO'!BC33)/'Indice PondENGHO'!$BP33</f>
        <v>0.36862828072094772</v>
      </c>
      <c r="T37">
        <f>+T$3*('Indice PondENGHO'!BD34-'Indice PondENGHO'!BD33)/'Indice PondENGHO'!$BP33</f>
        <v>0.40987641094737098</v>
      </c>
      <c r="U37">
        <f>+U$3*('Indice PondENGHO'!BE34-'Indice PondENGHO'!BE33)/'Indice PondENGHO'!$BP33</f>
        <v>0.44844916981187188</v>
      </c>
      <c r="V37">
        <f>+V$3*('Indice PondENGHO'!BF34-'Indice PondENGHO'!BF33)/'Indice PondENGHO'!$BP33</f>
        <v>0.67380600943492142</v>
      </c>
      <c r="W37">
        <f>+W$3*('Indice PondENGHO'!BG34-'Indice PondENGHO'!BG33)/'Indice PondENGHO'!$BP33</f>
        <v>6.0358680415905919E-2</v>
      </c>
      <c r="X37">
        <f>+X$3*('Indice PondENGHO'!BH34-'Indice PondENGHO'!BH33)/'Indice PondENGHO'!$BP33</f>
        <v>0.39139623907859927</v>
      </c>
      <c r="Y37">
        <f>+Y$3*('Indice PondENGHO'!BI34-'Indice PondENGHO'!BI33)/'Indice PondENGHO'!$BP33</f>
        <v>8.2961992725485739E-2</v>
      </c>
      <c r="Z37">
        <f>+Z$3*('Indice PondENGHO'!BJ34-'Indice PondENGHO'!BJ33)/'Indice PondENGHO'!$BP33</f>
        <v>0.26430696650623914</v>
      </c>
      <c r="AA37">
        <f>+AA$3*('Indice PondENGHO'!BK34-'Indice PondENGHO'!BK33)/'Indice PondENGHO'!$BP33</f>
        <v>0.20866988095354758</v>
      </c>
      <c r="AC37" s="74">
        <f t="shared" si="7"/>
        <v>0.93740563339008143</v>
      </c>
      <c r="AD37" s="74">
        <f t="shared" si="8"/>
        <v>1.3707237460850535E-2</v>
      </c>
      <c r="AE37" s="74">
        <f t="shared" si="9"/>
        <v>4.9629717657794059E-2</v>
      </c>
      <c r="AF37" s="74">
        <f t="shared" si="10"/>
        <v>3.1511574641763684E-2</v>
      </c>
      <c r="AG37" s="74">
        <f t="shared" si="11"/>
        <v>-0.16731689781701067</v>
      </c>
      <c r="AH37" s="74">
        <f t="shared" si="12"/>
        <v>-0.21969100728471169</v>
      </c>
      <c r="AI37" s="74">
        <f t="shared" si="13"/>
        <v>-0.26057317255068368</v>
      </c>
      <c r="AJ37" s="74">
        <f t="shared" si="14"/>
        <v>9.3699133942986845E-3</v>
      </c>
      <c r="AK37" s="74">
        <f t="shared" si="15"/>
        <v>-9.8991508565742459E-2</v>
      </c>
      <c r="AL37" s="74">
        <f t="shared" si="16"/>
        <v>-4.0233616784536387E-2</v>
      </c>
      <c r="AM37" s="74">
        <f t="shared" si="17"/>
        <v>-0.11409999542995564</v>
      </c>
      <c r="AN37" s="74">
        <f t="shared" si="18"/>
        <v>-4.436731863167076E-2</v>
      </c>
    </row>
    <row r="38" spans="2:40" x14ac:dyDescent="0.25">
      <c r="B38" s="67">
        <f>+'Indice PondENGHO'!A35</f>
        <v>43709</v>
      </c>
      <c r="C38" s="74">
        <f>C$3*('Indice PondENGHO'!D35-'Indice PondENGHO'!D34)/'Indice PondENGHO'!$BL34</f>
        <v>1.9943404981397443</v>
      </c>
      <c r="D38" s="74">
        <f>D$3*('Indice PondENGHO'!E35-'Indice PondENGHO'!E34)/'Indice PondENGHO'!$BL34</f>
        <v>0.10156036567797135</v>
      </c>
      <c r="E38" s="74">
        <f>E$3*('Indice PondENGHO'!F35-'Indice PondENGHO'!F34)/'Indice PondENGHO'!$BL34</f>
        <v>0.57440539514451383</v>
      </c>
      <c r="F38" s="74">
        <f>F$3*('Indice PondENGHO'!G35-'Indice PondENGHO'!G34)/'Indice PondENGHO'!$BL34</f>
        <v>0.37214891318409415</v>
      </c>
      <c r="G38" s="74">
        <f>G$3*('Indice PondENGHO'!H35-'Indice PondENGHO'!H34)/'Indice PondENGHO'!$BL34</f>
        <v>0.29262727252706233</v>
      </c>
      <c r="H38" s="74">
        <f>H$3*('Indice PondENGHO'!I35-'Indice PondENGHO'!I34)/'Indice PondENGHO'!$BL34</f>
        <v>0.39025504346187584</v>
      </c>
      <c r="I38" s="74">
        <f>I$3*('Indice PondENGHO'!J35-'Indice PondENGHO'!J34)/'Indice PondENGHO'!$BL34</f>
        <v>0.52486851931784895</v>
      </c>
      <c r="J38" s="74">
        <f>J$3*('Indice PondENGHO'!K35-'Indice PondENGHO'!K34)/'Indice PondENGHO'!$BL34</f>
        <v>0.3825403098238731</v>
      </c>
      <c r="K38" s="74">
        <f>K$3*('Indice PondENGHO'!L35-'Indice PondENGHO'!L34)/'Indice PondENGHO'!$BL34</f>
        <v>0.54253263305173771</v>
      </c>
      <c r="L38" s="74">
        <f>L$3*('Indice PondENGHO'!M35-'Indice PondENGHO'!M34)/'Indice PondENGHO'!$BL34</f>
        <v>1.5752932089194271E-2</v>
      </c>
      <c r="M38" s="74">
        <f>M$3*('Indice PondENGHO'!N35-'Indice PondENGHO'!N34)/'Indice PondENGHO'!$BL34</f>
        <v>0.21931042188938318</v>
      </c>
      <c r="N38" s="74">
        <f>N$3*('Indice PondENGHO'!O35-'Indice PondENGHO'!O34)/'Indice PondENGHO'!$BL34</f>
        <v>0.29983399805400596</v>
      </c>
      <c r="O38" s="67"/>
      <c r="P38">
        <f>+P$3*('Indice PondENGHO'!AZ35-'Indice PondENGHO'!AZ34)/'Indice PondENGHO'!$BP34</f>
        <v>0.90489614388589223</v>
      </c>
      <c r="Q38">
        <f>+Q$3*('Indice PondENGHO'!BA35-'Indice PondENGHO'!BA34)/'Indice PondENGHO'!$BP34</f>
        <v>8.5641972342535885E-2</v>
      </c>
      <c r="R38">
        <f>+R$3*('Indice PondENGHO'!BB35-'Indice PondENGHO'!BB34)/'Indice PondENGHO'!$BP34</f>
        <v>0.4544597324263086</v>
      </c>
      <c r="S38">
        <f>+S$3*('Indice PondENGHO'!BC35-'Indice PondENGHO'!BC34)/'Indice PondENGHO'!$BP34</f>
        <v>0.34393896352610992</v>
      </c>
      <c r="T38">
        <f>+T$3*('Indice PondENGHO'!BD35-'Indice PondENGHO'!BD34)/'Indice PondENGHO'!$BP34</f>
        <v>0.5076943059582858</v>
      </c>
      <c r="U38">
        <f>+U$3*('Indice PondENGHO'!BE35-'Indice PondENGHO'!BE34)/'Indice PondENGHO'!$BP34</f>
        <v>0.69969604607205071</v>
      </c>
      <c r="V38">
        <f>+V$3*('Indice PondENGHO'!BF35-'Indice PondENGHO'!BF34)/'Indice PondENGHO'!$BP34</f>
        <v>0.77757386898410752</v>
      </c>
      <c r="W38">
        <f>+W$3*('Indice PondENGHO'!BG35-'Indice PondENGHO'!BG34)/'Indice PondENGHO'!$BP34</f>
        <v>0.34254572556938706</v>
      </c>
      <c r="X38">
        <f>+X$3*('Indice PondENGHO'!BH35-'Indice PondENGHO'!BH34)/'Indice PondENGHO'!$BP34</f>
        <v>0.69462726711162481</v>
      </c>
      <c r="Y38">
        <f>+Y$3*('Indice PondENGHO'!BI35-'Indice PondENGHO'!BI34)/'Indice PondENGHO'!$BP34</f>
        <v>3.605392899309378E-2</v>
      </c>
      <c r="Z38">
        <f>+Z$3*('Indice PondENGHO'!BJ35-'Indice PondENGHO'!BJ34)/'Indice PondENGHO'!$BP34</f>
        <v>0.38922898257320832</v>
      </c>
      <c r="AA38">
        <f>+AA$3*('Indice PondENGHO'!BK35-'Indice PondENGHO'!BK34)/'Indice PondENGHO'!$BP34</f>
        <v>0.39880718453176928</v>
      </c>
      <c r="AC38" s="74">
        <f t="shared" si="7"/>
        <v>1.0894443542538521</v>
      </c>
      <c r="AD38" s="74">
        <f t="shared" si="8"/>
        <v>1.591839333543546E-2</v>
      </c>
      <c r="AE38" s="74">
        <f t="shared" si="9"/>
        <v>0.11994566271820523</v>
      </c>
      <c r="AF38" s="74">
        <f t="shared" si="10"/>
        <v>2.8209949657984235E-2</v>
      </c>
      <c r="AG38" s="74">
        <f t="shared" si="11"/>
        <v>-0.21506703343122346</v>
      </c>
      <c r="AH38" s="74">
        <f t="shared" si="12"/>
        <v>-0.30944100261017488</v>
      </c>
      <c r="AI38" s="74">
        <f t="shared" si="13"/>
        <v>-0.25270534966625857</v>
      </c>
      <c r="AJ38" s="74">
        <f t="shared" si="14"/>
        <v>3.9994584254486043E-2</v>
      </c>
      <c r="AK38" s="74">
        <f t="shared" si="15"/>
        <v>-0.1520946340598871</v>
      </c>
      <c r="AL38" s="74">
        <f t="shared" si="16"/>
        <v>-2.0300996903899509E-2</v>
      </c>
      <c r="AM38" s="74">
        <f t="shared" si="17"/>
        <v>-0.16991856068382513</v>
      </c>
      <c r="AN38" s="74">
        <f t="shared" si="18"/>
        <v>-9.897318647776332E-2</v>
      </c>
    </row>
    <row r="39" spans="2:40" x14ac:dyDescent="0.25">
      <c r="B39" s="67">
        <f>+'Indice PondENGHO'!A36</f>
        <v>43739</v>
      </c>
      <c r="C39" s="74">
        <f>C$3*('Indice PondENGHO'!D36-'Indice PondENGHO'!D35)/'Indice PondENGHO'!$BL35</f>
        <v>0.80953605674055507</v>
      </c>
      <c r="D39" s="74">
        <f>D$3*('Indice PondENGHO'!E36-'Indice PondENGHO'!E35)/'Indice PondENGHO'!$BL35</f>
        <v>0.1097615761986518</v>
      </c>
      <c r="E39" s="74">
        <f>E$3*('Indice PondENGHO'!F36-'Indice PondENGHO'!F35)/'Indice PondENGHO'!$BL35</f>
        <v>0.31776363877120417</v>
      </c>
      <c r="F39" s="74">
        <f>F$3*('Indice PondENGHO'!G36-'Indice PondENGHO'!G35)/'Indice PondENGHO'!$BL35</f>
        <v>0.29204097074523544</v>
      </c>
      <c r="G39" s="74">
        <f>G$3*('Indice PondENGHO'!H36-'Indice PondENGHO'!H35)/'Indice PondENGHO'!$BL35</f>
        <v>0.32560324745826769</v>
      </c>
      <c r="H39" s="74">
        <f>H$3*('Indice PondENGHO'!I36-'Indice PondENGHO'!I35)/'Indice PondENGHO'!$BL35</f>
        <v>0.22172411252859914</v>
      </c>
      <c r="I39" s="74">
        <f>I$3*('Indice PondENGHO'!J36-'Indice PondENGHO'!J35)/'Indice PondENGHO'!$BL35</f>
        <v>0.38911005038079399</v>
      </c>
      <c r="J39" s="74">
        <f>J$3*('Indice PondENGHO'!K36-'Indice PondENGHO'!K35)/'Indice PondENGHO'!$BL35</f>
        <v>3.4966977771446896E-2</v>
      </c>
      <c r="K39" s="74">
        <f>K$3*('Indice PondENGHO'!L36-'Indice PondENGHO'!L35)/'Indice PondENGHO'!$BL35</f>
        <v>0.15564562371805424</v>
      </c>
      <c r="L39" s="74">
        <f>L$3*('Indice PondENGHO'!M36-'Indice PondENGHO'!M35)/'Indice PondENGHO'!$BL35</f>
        <v>2.5001592261567774E-2</v>
      </c>
      <c r="M39" s="74">
        <f>M$3*('Indice PondENGHO'!N36-'Indice PondENGHO'!N35)/'Indice PondENGHO'!$BL35</f>
        <v>0.10215983227646946</v>
      </c>
      <c r="N39" s="74">
        <f>N$3*('Indice PondENGHO'!O36-'Indice PondENGHO'!O35)/'Indice PondENGHO'!$BL35</f>
        <v>0.14440050799286427</v>
      </c>
      <c r="O39" s="67"/>
      <c r="P39">
        <f>+P$3*('Indice PondENGHO'!AZ36-'Indice PondENGHO'!AZ35)/'Indice PondENGHO'!$BP35</f>
        <v>0.39721147147735947</v>
      </c>
      <c r="Q39">
        <f>+Q$3*('Indice PondENGHO'!BA36-'Indice PondENGHO'!BA35)/'Indice PondENGHO'!$BP35</f>
        <v>9.2983017569716664E-2</v>
      </c>
      <c r="R39">
        <f>+R$3*('Indice PondENGHO'!BB36-'Indice PondENGHO'!BB35)/'Indice PondENGHO'!$BP35</f>
        <v>0.22979773614199536</v>
      </c>
      <c r="S39">
        <f>+S$3*('Indice PondENGHO'!BC36-'Indice PondENGHO'!BC35)/'Indice PondENGHO'!$BP35</f>
        <v>0.32724888697660576</v>
      </c>
      <c r="T39">
        <f>+T$3*('Indice PondENGHO'!BD36-'Indice PondENGHO'!BD35)/'Indice PondENGHO'!$BP35</f>
        <v>0.5676589245524839</v>
      </c>
      <c r="U39">
        <f>+U$3*('Indice PondENGHO'!BE36-'Indice PondENGHO'!BE35)/'Indice PondENGHO'!$BP35</f>
        <v>0.40673229613809592</v>
      </c>
      <c r="V39">
        <f>+V$3*('Indice PondENGHO'!BF36-'Indice PondENGHO'!BF35)/'Indice PondENGHO'!$BP35</f>
        <v>0.56677514979137777</v>
      </c>
      <c r="W39">
        <f>+W$3*('Indice PondENGHO'!BG36-'Indice PondENGHO'!BG35)/'Indice PondENGHO'!$BP35</f>
        <v>2.2905728353568494E-2</v>
      </c>
      <c r="X39">
        <f>+X$3*('Indice PondENGHO'!BH36-'Indice PondENGHO'!BH35)/'Indice PondENGHO'!$BP35</f>
        <v>0.1786699946836264</v>
      </c>
      <c r="Y39">
        <f>+Y$3*('Indice PondENGHO'!BI36-'Indice PondENGHO'!BI35)/'Indice PondENGHO'!$BP35</f>
        <v>5.0039278548720846E-2</v>
      </c>
      <c r="Z39">
        <f>+Z$3*('Indice PondENGHO'!BJ36-'Indice PondENGHO'!BJ35)/'Indice PondENGHO'!$BP35</f>
        <v>0.19324583022406461</v>
      </c>
      <c r="AA39">
        <f>+AA$3*('Indice PondENGHO'!BK36-'Indice PondENGHO'!BK35)/'Indice PondENGHO'!$BP35</f>
        <v>0.18991233702986243</v>
      </c>
      <c r="AC39" s="74">
        <f t="shared" si="7"/>
        <v>0.4123245852631956</v>
      </c>
      <c r="AD39" s="74">
        <f t="shared" si="8"/>
        <v>1.6778558628935139E-2</v>
      </c>
      <c r="AE39" s="74">
        <f t="shared" si="9"/>
        <v>8.7965902629208809E-2</v>
      </c>
      <c r="AF39" s="74">
        <f t="shared" si="10"/>
        <v>-3.5207916231370318E-2</v>
      </c>
      <c r="AG39" s="74">
        <f t="shared" si="11"/>
        <v>-0.24205567709421622</v>
      </c>
      <c r="AH39" s="74">
        <f t="shared" si="12"/>
        <v>-0.18500818360949678</v>
      </c>
      <c r="AI39" s="74">
        <f t="shared" si="13"/>
        <v>-0.17766509941058378</v>
      </c>
      <c r="AJ39" s="74">
        <f t="shared" si="14"/>
        <v>1.2061249417878402E-2</v>
      </c>
      <c r="AK39" s="74">
        <f t="shared" si="15"/>
        <v>-2.3024370965572166E-2</v>
      </c>
      <c r="AL39" s="74">
        <f t="shared" si="16"/>
        <v>-2.5037686287153072E-2</v>
      </c>
      <c r="AM39" s="74">
        <f t="shared" si="17"/>
        <v>-9.1085997947595143E-2</v>
      </c>
      <c r="AN39" s="74">
        <f t="shared" si="18"/>
        <v>-4.5511829036998158E-2</v>
      </c>
    </row>
    <row r="40" spans="2:40" x14ac:dyDescent="0.25">
      <c r="B40" s="67">
        <f>+'Indice PondENGHO'!A37</f>
        <v>43770</v>
      </c>
      <c r="C40" s="74">
        <f>C$3*('Indice PondENGHO'!D37-'Indice PondENGHO'!D36)/'Indice PondENGHO'!$BL36</f>
        <v>1.7551179198670563</v>
      </c>
      <c r="D40" s="74">
        <f>D$3*('Indice PondENGHO'!E37-'Indice PondENGHO'!E36)/'Indice PondENGHO'!$BL36</f>
        <v>0.10459044342507341</v>
      </c>
      <c r="E40" s="74">
        <f>E$3*('Indice PondENGHO'!F37-'Indice PondENGHO'!F36)/'Indice PondENGHO'!$BL36</f>
        <v>0.29740663121028643</v>
      </c>
      <c r="F40" s="74">
        <f>F$3*('Indice PondENGHO'!G37-'Indice PondENGHO'!G36)/'Indice PondENGHO'!$BL36</f>
        <v>0.24299747318481496</v>
      </c>
      <c r="G40" s="74">
        <f>G$3*('Indice PondENGHO'!H37-'Indice PondENGHO'!H36)/'Indice PondENGHO'!$BL36</f>
        <v>2.8304483110913877E-2</v>
      </c>
      <c r="H40" s="74">
        <f>H$3*('Indice PondENGHO'!I37-'Indice PondENGHO'!I36)/'Indice PondENGHO'!$BL36</f>
        <v>0.30650741318228869</v>
      </c>
      <c r="I40" s="74">
        <f>I$3*('Indice PondENGHO'!J37-'Indice PondENGHO'!J36)/'Indice PondENGHO'!$BL36</f>
        <v>0.53210898583179644</v>
      </c>
      <c r="J40" s="74">
        <f>J$3*('Indice PondENGHO'!K37-'Indice PondENGHO'!K36)/'Indice PondENGHO'!$BL36</f>
        <v>0.4146130227077241</v>
      </c>
      <c r="K40" s="74">
        <f>K$3*('Indice PondENGHO'!L37-'Indice PondENGHO'!L36)/'Indice PondENGHO'!$BL36</f>
        <v>0.25410746723731453</v>
      </c>
      <c r="L40" s="74">
        <f>L$3*('Indice PondENGHO'!M37-'Indice PondENGHO'!M36)/'Indice PondENGHO'!$BL36</f>
        <v>6.3510236003563439E-2</v>
      </c>
      <c r="M40" s="74">
        <f>M$3*('Indice PondENGHO'!N37-'Indice PondENGHO'!N36)/'Indice PondENGHO'!$BL36</f>
        <v>0.1341837311978592</v>
      </c>
      <c r="N40" s="74">
        <f>N$3*('Indice PondENGHO'!O37-'Indice PondENGHO'!O36)/'Indice PondENGHO'!$BL36</f>
        <v>0.18959773012343578</v>
      </c>
      <c r="O40" s="67"/>
      <c r="P40">
        <f>+P$3*('Indice PondENGHO'!AZ37-'Indice PondENGHO'!AZ36)/'Indice PondENGHO'!$BP36</f>
        <v>0.84905787249098119</v>
      </c>
      <c r="Q40">
        <f>+Q$3*('Indice PondENGHO'!BA37-'Indice PondENGHO'!BA36)/'Indice PondENGHO'!$BP36</f>
        <v>8.5778921380249118E-2</v>
      </c>
      <c r="R40">
        <f>+R$3*('Indice PondENGHO'!BB37-'Indice PondENGHO'!BB36)/'Indice PondENGHO'!$BP36</f>
        <v>0.2223660171760625</v>
      </c>
      <c r="S40">
        <f>+S$3*('Indice PondENGHO'!BC37-'Indice PondENGHO'!BC36)/'Indice PondENGHO'!$BP36</f>
        <v>0.27826117365136566</v>
      </c>
      <c r="T40">
        <f>+T$3*('Indice PondENGHO'!BD37-'Indice PondENGHO'!BD36)/'Indice PondENGHO'!$BP36</f>
        <v>3.9261696956312646E-2</v>
      </c>
      <c r="U40">
        <f>+U$3*('Indice PondENGHO'!BE37-'Indice PondENGHO'!BE36)/'Indice PondENGHO'!$BP36</f>
        <v>0.5501404554299858</v>
      </c>
      <c r="V40">
        <f>+V$3*('Indice PondENGHO'!BF37-'Indice PondENGHO'!BF36)/'Indice PondENGHO'!$BP36</f>
        <v>0.73465510314089388</v>
      </c>
      <c r="W40">
        <f>+W$3*('Indice PondENGHO'!BG37-'Indice PondENGHO'!BG36)/'Indice PondENGHO'!$BP36</f>
        <v>0.37160592640130435</v>
      </c>
      <c r="X40">
        <f>+X$3*('Indice PondENGHO'!BH37-'Indice PondENGHO'!BH36)/'Indice PondENGHO'!$BP36</f>
        <v>0.30140546552235553</v>
      </c>
      <c r="Y40">
        <f>+Y$3*('Indice PondENGHO'!BI37-'Indice PondENGHO'!BI36)/'Indice PondENGHO'!$BP36</f>
        <v>0.20084874106935979</v>
      </c>
      <c r="Z40">
        <f>+Z$3*('Indice PondENGHO'!BJ37-'Indice PondENGHO'!BJ36)/'Indice PondENGHO'!$BP36</f>
        <v>0.24079341312415309</v>
      </c>
      <c r="AA40">
        <f>+AA$3*('Indice PondENGHO'!BK37-'Indice PondENGHO'!BK36)/'Indice PondENGHO'!$BP36</f>
        <v>0.23573400995869753</v>
      </c>
      <c r="AC40" s="74">
        <f t="shared" si="7"/>
        <v>0.90606004737607515</v>
      </c>
      <c r="AD40" s="74">
        <f t="shared" si="8"/>
        <v>1.8811522044824294E-2</v>
      </c>
      <c r="AE40" s="74">
        <f t="shared" si="9"/>
        <v>7.5040614034223935E-2</v>
      </c>
      <c r="AF40" s="74">
        <f t="shared" si="10"/>
        <v>-3.5263700466550696E-2</v>
      </c>
      <c r="AG40" s="74">
        <f t="shared" si="11"/>
        <v>-1.0957213845398769E-2</v>
      </c>
      <c r="AH40" s="74">
        <f t="shared" si="12"/>
        <v>-0.24363304224769711</v>
      </c>
      <c r="AI40" s="74">
        <f t="shared" si="13"/>
        <v>-0.20254611730909744</v>
      </c>
      <c r="AJ40" s="74">
        <f t="shared" si="14"/>
        <v>4.3007096306419745E-2</v>
      </c>
      <c r="AK40" s="74">
        <f t="shared" si="15"/>
        <v>-4.7297998285040999E-2</v>
      </c>
      <c r="AL40" s="74">
        <f t="shared" si="16"/>
        <v>-0.13733850506579637</v>
      </c>
      <c r="AM40" s="74">
        <f t="shared" si="17"/>
        <v>-0.10660968192629389</v>
      </c>
      <c r="AN40" s="74">
        <f t="shared" si="18"/>
        <v>-4.6136279835261751E-2</v>
      </c>
    </row>
    <row r="41" spans="2:40" x14ac:dyDescent="0.25">
      <c r="B41" s="67">
        <f>+'Indice PondENGHO'!A38</f>
        <v>43800</v>
      </c>
      <c r="C41" s="74">
        <f>C$3*('Indice PondENGHO'!D38-'Indice PondENGHO'!D37)/'Indice PondENGHO'!$BL37</f>
        <v>1.1272910628468942</v>
      </c>
      <c r="D41" s="74">
        <f>D$3*('Indice PondENGHO'!E38-'Indice PondENGHO'!E37)/'Indice PondENGHO'!$BL37</f>
        <v>5.8476298434877581E-2</v>
      </c>
      <c r="E41" s="74">
        <f>E$3*('Indice PondENGHO'!F38-'Indice PondENGHO'!F37)/'Indice PondENGHO'!$BL37</f>
        <v>0.17172567818197543</v>
      </c>
      <c r="F41" s="74">
        <f>F$3*('Indice PondENGHO'!G38-'Indice PondENGHO'!G37)/'Indice PondENGHO'!$BL37</f>
        <v>0.33499443648708549</v>
      </c>
      <c r="G41" s="74">
        <f>G$3*('Indice PondENGHO'!H38-'Indice PondENGHO'!H37)/'Indice PondENGHO'!$BL37</f>
        <v>0.22073923174537632</v>
      </c>
      <c r="H41" s="74">
        <f>H$3*('Indice PondENGHO'!I38-'Indice PondENGHO'!I37)/'Indice PondENGHO'!$BL37</f>
        <v>0.25674720143950408</v>
      </c>
      <c r="I41" s="74">
        <f>I$3*('Indice PondENGHO'!J38-'Indice PondENGHO'!J37)/'Indice PondENGHO'!$BL37</f>
        <v>0.56838185730113566</v>
      </c>
      <c r="J41" s="74">
        <f>J$3*('Indice PondENGHO'!K38-'Indice PondENGHO'!K37)/'Indice PondENGHO'!$BL37</f>
        <v>0.53683861015312972</v>
      </c>
      <c r="K41" s="74">
        <f>K$3*('Indice PondENGHO'!L38-'Indice PondENGHO'!L37)/'Indice PondENGHO'!$BL37</f>
        <v>0.17502683404245056</v>
      </c>
      <c r="L41" s="74">
        <f>L$3*('Indice PondENGHO'!M38-'Indice PondENGHO'!M37)/'Indice PondENGHO'!$BL37</f>
        <v>2.8866058353703185E-2</v>
      </c>
      <c r="M41" s="74">
        <f>M$3*('Indice PondENGHO'!N38-'Indice PondENGHO'!N37)/'Indice PondENGHO'!$BL37</f>
        <v>0.12555198303752463</v>
      </c>
      <c r="N41" s="74">
        <f>N$3*('Indice PondENGHO'!O38-'Indice PondENGHO'!O37)/'Indice PondENGHO'!$BL37</f>
        <v>0.13430016561422378</v>
      </c>
      <c r="O41" s="67"/>
      <c r="P41">
        <f>+P$3*('Indice PondENGHO'!AZ38-'Indice PondENGHO'!AZ37)/'Indice PondENGHO'!$BP37</f>
        <v>0.49379966245863649</v>
      </c>
      <c r="Q41">
        <f>+Q$3*('Indice PondENGHO'!BA38-'Indice PondENGHO'!BA37)/'Indice PondENGHO'!$BP37</f>
        <v>4.8331569082450475E-2</v>
      </c>
      <c r="R41">
        <f>+R$3*('Indice PondENGHO'!BB38-'Indice PondENGHO'!BB37)/'Indice PondENGHO'!$BP37</f>
        <v>0.12190111283220152</v>
      </c>
      <c r="S41">
        <f>+S$3*('Indice PondENGHO'!BC38-'Indice PondENGHO'!BC37)/'Indice PondENGHO'!$BP37</f>
        <v>0.3540811092487568</v>
      </c>
      <c r="T41">
        <f>+T$3*('Indice PondENGHO'!BD38-'Indice PondENGHO'!BD37)/'Indice PondENGHO'!$BP37</f>
        <v>0.37851594400891819</v>
      </c>
      <c r="U41">
        <f>+U$3*('Indice PondENGHO'!BE38-'Indice PondENGHO'!BE37)/'Indice PondENGHO'!$BP37</f>
        <v>0.52917643614368615</v>
      </c>
      <c r="V41">
        <f>+V$3*('Indice PondENGHO'!BF38-'Indice PondENGHO'!BF37)/'Indice PondENGHO'!$BP37</f>
        <v>0.82897196526863259</v>
      </c>
      <c r="W41">
        <f>+W$3*('Indice PondENGHO'!BG38-'Indice PondENGHO'!BG37)/'Indice PondENGHO'!$BP37</f>
        <v>0.49553371880816116</v>
      </c>
      <c r="X41">
        <f>+X$3*('Indice PondENGHO'!BH38-'Indice PondENGHO'!BH37)/'Indice PondENGHO'!$BP37</f>
        <v>0.21525014431644759</v>
      </c>
      <c r="Y41">
        <f>+Y$3*('Indice PondENGHO'!BI38-'Indice PondENGHO'!BI37)/'Indice PondENGHO'!$BP37</f>
        <v>9.7727153250336624E-2</v>
      </c>
      <c r="Z41">
        <f>+Z$3*('Indice PondENGHO'!BJ38-'Indice PondENGHO'!BJ37)/'Indice PondENGHO'!$BP37</f>
        <v>0.24887257502009758</v>
      </c>
      <c r="AA41">
        <f>+AA$3*('Indice PondENGHO'!BK38-'Indice PondENGHO'!BK37)/'Indice PondENGHO'!$BP37</f>
        <v>0.18230729683094118</v>
      </c>
      <c r="AC41" s="74">
        <f t="shared" si="7"/>
        <v>0.63349140038825769</v>
      </c>
      <c r="AD41" s="74">
        <f t="shared" si="8"/>
        <v>1.0144729352427106E-2</v>
      </c>
      <c r="AE41" s="74">
        <f t="shared" si="9"/>
        <v>4.9824565349773905E-2</v>
      </c>
      <c r="AF41" s="74">
        <f t="shared" si="10"/>
        <v>-1.9086672761671308E-2</v>
      </c>
      <c r="AG41" s="74">
        <f t="shared" si="11"/>
        <v>-0.15777671226354187</v>
      </c>
      <c r="AH41" s="74">
        <f t="shared" si="12"/>
        <v>-0.27242923470418207</v>
      </c>
      <c r="AI41" s="74">
        <f t="shared" si="13"/>
        <v>-0.26059010796749693</v>
      </c>
      <c r="AJ41" s="74">
        <f t="shared" si="14"/>
        <v>4.1304891344968564E-2</v>
      </c>
      <c r="AK41" s="74">
        <f t="shared" si="15"/>
        <v>-4.0223310273997032E-2</v>
      </c>
      <c r="AL41" s="74">
        <f t="shared" si="16"/>
        <v>-6.8861094896633446E-2</v>
      </c>
      <c r="AM41" s="74">
        <f t="shared" si="17"/>
        <v>-0.12332059198257295</v>
      </c>
      <c r="AN41" s="74">
        <f t="shared" si="18"/>
        <v>-4.8007131216717402E-2</v>
      </c>
    </row>
    <row r="42" spans="2:40" x14ac:dyDescent="0.25">
      <c r="B42" s="67">
        <f>+'Indice PondENGHO'!A39</f>
        <v>43831</v>
      </c>
      <c r="C42" s="74">
        <f>C$3*('Indice PondENGHO'!D39-'Indice PondENGHO'!D38)/'Indice PondENGHO'!$BL38</f>
        <v>1.667078263069274</v>
      </c>
      <c r="D42" s="74">
        <f>D$3*('Indice PondENGHO'!E39-'Indice PondENGHO'!E38)/'Indice PondENGHO'!$BL38</f>
        <v>8.0040545780910924E-2</v>
      </c>
      <c r="E42" s="74">
        <f>E$3*('Indice PondENGHO'!F39-'Indice PondENGHO'!F38)/'Indice PondENGHO'!$BL38</f>
        <v>7.8447633924492111E-2</v>
      </c>
      <c r="F42" s="74">
        <f>F$3*('Indice PondENGHO'!G39-'Indice PondENGHO'!G38)/'Indice PondENGHO'!$BL38</f>
        <v>0.13870048583011463</v>
      </c>
      <c r="G42" s="74">
        <f>G$3*('Indice PondENGHO'!H39-'Indice PondENGHO'!H38)/'Indice PondENGHO'!$BL38</f>
        <v>-4.6498951087072464E-2</v>
      </c>
      <c r="H42" s="74">
        <f>H$3*('Indice PondENGHO'!I39-'Indice PondENGHO'!I38)/'Indice PondENGHO'!$BL38</f>
        <v>-9.3764218381717238E-2</v>
      </c>
      <c r="I42" s="74">
        <f>I$3*('Indice PondENGHO'!J39-'Indice PondENGHO'!J38)/'Indice PondENGHO'!$BL38</f>
        <v>0.18007388766310986</v>
      </c>
      <c r="J42" s="74">
        <f>J$3*('Indice PondENGHO'!K39-'Indice PondENGHO'!K38)/'Indice PondENGHO'!$BL38</f>
        <v>1.1129417437231186E-2</v>
      </c>
      <c r="K42" s="74">
        <f>K$3*('Indice PondENGHO'!L39-'Indice PondENGHO'!L38)/'Indice PondENGHO'!$BL38</f>
        <v>0.33309446030524725</v>
      </c>
      <c r="L42" s="74">
        <f>L$3*('Indice PondENGHO'!M39-'Indice PondENGHO'!M38)/'Indice PondENGHO'!$BL38</f>
        <v>7.6762485313413426E-3</v>
      </c>
      <c r="M42" s="74">
        <f>M$3*('Indice PondENGHO'!N39-'Indice PondENGHO'!N38)/'Indice PondENGHO'!$BL38</f>
        <v>0.16673367491686691</v>
      </c>
      <c r="N42" s="74">
        <f>N$3*('Indice PondENGHO'!O39-'Indice PondENGHO'!O38)/'Indice PondENGHO'!$BL38</f>
        <v>0.11318864380469006</v>
      </c>
      <c r="O42" s="67"/>
      <c r="P42">
        <f>+P$3*('Indice PondENGHO'!AZ39-'Indice PondENGHO'!AZ38)/'Indice PondENGHO'!$BP38</f>
        <v>0.72725473058623036</v>
      </c>
      <c r="Q42">
        <f>+Q$3*('Indice PondENGHO'!BA39-'Indice PondENGHO'!BA38)/'Indice PondENGHO'!$BP38</f>
        <v>6.782310581225176E-2</v>
      </c>
      <c r="R42">
        <f>+R$3*('Indice PondENGHO'!BB39-'Indice PondENGHO'!BB38)/'Indice PondENGHO'!$BP38</f>
        <v>5.5023908285995154E-2</v>
      </c>
      <c r="S42">
        <f>+S$3*('Indice PondENGHO'!BC39-'Indice PondENGHO'!BC38)/'Indice PondENGHO'!$BP38</f>
        <v>8.557433068810745E-2</v>
      </c>
      <c r="T42">
        <f>+T$3*('Indice PondENGHO'!BD39-'Indice PondENGHO'!BD38)/'Indice PondENGHO'!$BP38</f>
        <v>-9.5838993341604922E-2</v>
      </c>
      <c r="U42">
        <f>+U$3*('Indice PondENGHO'!BE39-'Indice PondENGHO'!BE38)/'Indice PondENGHO'!$BP38</f>
        <v>-0.19328205952262231</v>
      </c>
      <c r="V42">
        <f>+V$3*('Indice PondENGHO'!BF39-'Indice PondENGHO'!BF38)/'Indice PondENGHO'!$BP38</f>
        <v>0.24745729460507526</v>
      </c>
      <c r="W42">
        <f>+W$3*('Indice PondENGHO'!BG39-'Indice PondENGHO'!BG38)/'Indice PondENGHO'!$BP38</f>
        <v>8.6031528306676989E-3</v>
      </c>
      <c r="X42">
        <f>+X$3*('Indice PondENGHO'!BH39-'Indice PondENGHO'!BH38)/'Indice PondENGHO'!$BP38</f>
        <v>0.45800696939459068</v>
      </c>
      <c r="Y42">
        <f>+Y$3*('Indice PondENGHO'!BI39-'Indice PondENGHO'!BI38)/'Indice PondENGHO'!$BP38</f>
        <v>2.8609607525745775E-2</v>
      </c>
      <c r="Z42">
        <f>+Z$3*('Indice PondENGHO'!BJ39-'Indice PondENGHO'!BJ38)/'Indice PondENGHO'!$BP38</f>
        <v>0.30201422704628517</v>
      </c>
      <c r="AA42">
        <f>+AA$3*('Indice PondENGHO'!BK39-'Indice PondENGHO'!BK38)/'Indice PondENGHO'!$BP38</f>
        <v>0.15760519692596012</v>
      </c>
      <c r="AC42" s="74">
        <f t="shared" si="7"/>
        <v>0.93982353248304362</v>
      </c>
      <c r="AD42" s="74">
        <f t="shared" si="8"/>
        <v>1.2217439968659163E-2</v>
      </c>
      <c r="AE42" s="74">
        <f t="shared" si="9"/>
        <v>2.3423725638496956E-2</v>
      </c>
      <c r="AF42" s="74">
        <f t="shared" si="10"/>
        <v>5.3126155142007178E-2</v>
      </c>
      <c r="AG42" s="74">
        <f t="shared" si="11"/>
        <v>4.9340042254532458E-2</v>
      </c>
      <c r="AH42" s="74">
        <f t="shared" si="12"/>
        <v>9.9517841140905075E-2</v>
      </c>
      <c r="AI42" s="74">
        <f t="shared" si="13"/>
        <v>-6.7383406941965401E-2</v>
      </c>
      <c r="AJ42" s="74">
        <f t="shared" si="14"/>
        <v>2.5262646065634872E-3</v>
      </c>
      <c r="AK42" s="74">
        <f t="shared" si="15"/>
        <v>-0.12491250908934343</v>
      </c>
      <c r="AL42" s="74">
        <f t="shared" si="16"/>
        <v>-2.0933358994404433E-2</v>
      </c>
      <c r="AM42" s="74">
        <f t="shared" si="17"/>
        <v>-0.13528055212941825</v>
      </c>
      <c r="AN42" s="74">
        <f t="shared" si="18"/>
        <v>-4.4416553121270061E-2</v>
      </c>
    </row>
    <row r="43" spans="2:40" x14ac:dyDescent="0.25">
      <c r="B43" s="67">
        <f>+'Indice PondENGHO'!A40</f>
        <v>43862</v>
      </c>
      <c r="C43" s="74">
        <f>C$3*('Indice PondENGHO'!D40-'Indice PondENGHO'!D39)/'Indice PondENGHO'!$BL39</f>
        <v>1.0070919303109611</v>
      </c>
      <c r="D43" s="74">
        <f>D$3*('Indice PondENGHO'!E40-'Indice PondENGHO'!E39)/'Indice PondENGHO'!$BL39</f>
        <v>2.5469810183928202E-2</v>
      </c>
      <c r="E43" s="74">
        <f>E$3*('Indice PondENGHO'!F40-'Indice PondENGHO'!F39)/'Indice PondENGHO'!$BL39</f>
        <v>0.15021293716767736</v>
      </c>
      <c r="F43" s="74">
        <f>F$3*('Indice PondENGHO'!G40-'Indice PondENGHO'!G39)/'Indice PondENGHO'!$BL39</f>
        <v>4.0508639479476492E-2</v>
      </c>
      <c r="G43" s="74">
        <f>G$3*('Indice PondENGHO'!H40-'Indice PondENGHO'!H39)/'Indice PondENGHO'!$BL39</f>
        <v>8.6071486465617811E-2</v>
      </c>
      <c r="H43" s="74">
        <f>H$3*('Indice PondENGHO'!I40-'Indice PondENGHO'!I39)/'Indice PondENGHO'!$BL39</f>
        <v>2.2264013157323088E-2</v>
      </c>
      <c r="I43" s="74">
        <f>I$3*('Indice PondENGHO'!J40-'Indice PondENGHO'!J39)/'Indice PondENGHO'!$BL39</f>
        <v>0.1703372455128469</v>
      </c>
      <c r="J43" s="74">
        <f>J$3*('Indice PondENGHO'!K40-'Indice PondENGHO'!K39)/'Indice PondENGHO'!$BL39</f>
        <v>0.12837511800327614</v>
      </c>
      <c r="K43" s="74">
        <f>K$3*('Indice PondENGHO'!L40-'Indice PondENGHO'!L39)/'Indice PondENGHO'!$BL39</f>
        <v>0.18585954363627999</v>
      </c>
      <c r="L43" s="74">
        <f>L$3*('Indice PondENGHO'!M40-'Indice PondENGHO'!M39)/'Indice PondENGHO'!$BL39</f>
        <v>2.3763449748945606E-2</v>
      </c>
      <c r="M43" s="74">
        <f>M$3*('Indice PondENGHO'!N40-'Indice PondENGHO'!N39)/'Indice PondENGHO'!$BL39</f>
        <v>0.11150814328689415</v>
      </c>
      <c r="N43" s="74">
        <f>N$3*('Indice PondENGHO'!O40-'Indice PondENGHO'!O39)/'Indice PondENGHO'!$BL39</f>
        <v>8.9249272009650743E-2</v>
      </c>
      <c r="O43" s="67"/>
      <c r="P43">
        <f>+P$3*('Indice PondENGHO'!AZ40-'Indice PondENGHO'!AZ39)/'Indice PondENGHO'!$BP39</f>
        <v>0.42218184916627066</v>
      </c>
      <c r="Q43">
        <f>+Q$3*('Indice PondENGHO'!BA40-'Indice PondENGHO'!BA39)/'Indice PondENGHO'!$BP39</f>
        <v>2.0456239132816609E-2</v>
      </c>
      <c r="R43">
        <f>+R$3*('Indice PondENGHO'!BB40-'Indice PondENGHO'!BB39)/'Indice PondENGHO'!$BP39</f>
        <v>0.11796835126553146</v>
      </c>
      <c r="S43">
        <f>+S$3*('Indice PondENGHO'!BC40-'Indice PondENGHO'!BC39)/'Indice PondENGHO'!$BP39</f>
        <v>0.12160485125602415</v>
      </c>
      <c r="T43">
        <f>+T$3*('Indice PondENGHO'!BD40-'Indice PondENGHO'!BD39)/'Indice PondENGHO'!$BP39</f>
        <v>0.13946697356809468</v>
      </c>
      <c r="U43">
        <f>+U$3*('Indice PondENGHO'!BE40-'Indice PondENGHO'!BE39)/'Indice PondENGHO'!$BP39</f>
        <v>3.5998755863041534E-2</v>
      </c>
      <c r="V43">
        <f>+V$3*('Indice PondENGHO'!BF40-'Indice PondENGHO'!BF39)/'Indice PondENGHO'!$BP39</f>
        <v>0.26824444576535234</v>
      </c>
      <c r="W43">
        <f>+W$3*('Indice PondENGHO'!BG40-'Indice PondENGHO'!BG39)/'Indice PondENGHO'!$BP39</f>
        <v>0.1231234137093581</v>
      </c>
      <c r="X43">
        <f>+X$3*('Indice PondENGHO'!BH40-'Indice PondENGHO'!BH39)/'Indice PondENGHO'!$BP39</f>
        <v>0.18811840312182593</v>
      </c>
      <c r="Y43">
        <f>+Y$3*('Indice PondENGHO'!BI40-'Indice PondENGHO'!BI39)/'Indice PondENGHO'!$BP39</f>
        <v>3.7662755564768391E-2</v>
      </c>
      <c r="Z43">
        <f>+Z$3*('Indice PondENGHO'!BJ40-'Indice PondENGHO'!BJ39)/'Indice PondENGHO'!$BP39</f>
        <v>0.24056303860204878</v>
      </c>
      <c r="AA43">
        <f>+AA$3*('Indice PondENGHO'!BK40-'Indice PondENGHO'!BK39)/'Indice PondENGHO'!$BP39</f>
        <v>0.12551410024978488</v>
      </c>
      <c r="AC43" s="74">
        <f t="shared" si="7"/>
        <v>0.58491008114469045</v>
      </c>
      <c r="AD43" s="74">
        <f t="shared" si="8"/>
        <v>5.013571051111592E-3</v>
      </c>
      <c r="AE43" s="74">
        <f t="shared" si="9"/>
        <v>3.2244585902145906E-2</v>
      </c>
      <c r="AF43" s="74">
        <f t="shared" si="10"/>
        <v>-8.1096211776547661E-2</v>
      </c>
      <c r="AG43" s="74">
        <f t="shared" si="11"/>
        <v>-5.3395487102476866E-2</v>
      </c>
      <c r="AH43" s="74">
        <f t="shared" si="12"/>
        <v>-1.3734742705718447E-2</v>
      </c>
      <c r="AI43" s="74">
        <f t="shared" si="13"/>
        <v>-9.7907200252505433E-2</v>
      </c>
      <c r="AJ43" s="74">
        <f t="shared" si="14"/>
        <v>5.2517042939180386E-3</v>
      </c>
      <c r="AK43" s="74">
        <f t="shared" si="15"/>
        <v>-2.2588594855459387E-3</v>
      </c>
      <c r="AL43" s="74">
        <f t="shared" si="16"/>
        <v>-1.3899305815822785E-2</v>
      </c>
      <c r="AM43" s="74">
        <f t="shared" si="17"/>
        <v>-0.12905489531515463</v>
      </c>
      <c r="AN43" s="74">
        <f t="shared" si="18"/>
        <v>-3.6264828240134134E-2</v>
      </c>
    </row>
    <row r="44" spans="2:40" x14ac:dyDescent="0.25">
      <c r="B44" s="67">
        <f>+'Indice PondENGHO'!A41</f>
        <v>43891</v>
      </c>
      <c r="C44" s="74">
        <f>C$3*('Indice PondENGHO'!D41-'Indice PondENGHO'!D40)/'Indice PondENGHO'!$BL40</f>
        <v>1.42359533568189</v>
      </c>
      <c r="D44" s="74">
        <f>D$3*('Indice PondENGHO'!E41-'Indice PondENGHO'!E40)/'Indice PondENGHO'!$BL40</f>
        <v>5.2655988809504228E-2</v>
      </c>
      <c r="E44" s="74">
        <f>E$3*('Indice PondENGHO'!F41-'Indice PondENGHO'!F40)/'Indice PondENGHO'!$BL40</f>
        <v>0.26951437088421853</v>
      </c>
      <c r="F44" s="74">
        <f>F$3*('Indice PondENGHO'!G41-'Indice PondENGHO'!G40)/'Indice PondENGHO'!$BL40</f>
        <v>0.20016839637146691</v>
      </c>
      <c r="G44" s="74">
        <f>G$3*('Indice PondENGHO'!H41-'Indice PondENGHO'!H40)/'Indice PondENGHO'!$BL40</f>
        <v>0.11319072100748877</v>
      </c>
      <c r="H44" s="74">
        <f>H$3*('Indice PondENGHO'!I41-'Indice PondENGHO'!I40)/'Indice PondENGHO'!$BL40</f>
        <v>0.12403041848137956</v>
      </c>
      <c r="I44" s="74">
        <f>I$3*('Indice PondENGHO'!J41-'Indice PondENGHO'!J40)/'Indice PondENGHO'!$BL40</f>
        <v>0.17806701330747293</v>
      </c>
      <c r="J44" s="74">
        <f>J$3*('Indice PondENGHO'!K41-'Indice PondENGHO'!K40)/'Indice PondENGHO'!$BL40</f>
        <v>0.49128839824619064</v>
      </c>
      <c r="K44" s="74">
        <f>K$3*('Indice PondENGHO'!L41-'Indice PondENGHO'!L40)/'Indice PondENGHO'!$BL40</f>
        <v>0.18482239220813729</v>
      </c>
      <c r="L44" s="74">
        <f>L$3*('Indice PondENGHO'!M41-'Indice PondENGHO'!M40)/'Indice PondENGHO'!$BL40</f>
        <v>0.25719164634541569</v>
      </c>
      <c r="M44" s="74">
        <f>M$3*('Indice PondENGHO'!N41-'Indice PondENGHO'!N40)/'Indice PondENGHO'!$BL40</f>
        <v>9.7333771585585871E-2</v>
      </c>
      <c r="N44" s="74">
        <f>N$3*('Indice PondENGHO'!O41-'Indice PondENGHO'!O40)/'Indice PondENGHO'!$BL40</f>
        <v>7.7817484398475426E-2</v>
      </c>
      <c r="O44" s="67"/>
      <c r="P44">
        <f>+P$3*('Indice PondENGHO'!AZ41-'Indice PondENGHO'!AZ40)/'Indice PondENGHO'!$BP40</f>
        <v>0.6335902284044308</v>
      </c>
      <c r="Q44">
        <f>+Q$3*('Indice PondENGHO'!BA41-'Indice PondENGHO'!BA40)/'Indice PondENGHO'!$BP40</f>
        <v>4.5671563124192079E-2</v>
      </c>
      <c r="R44">
        <f>+R$3*('Indice PondENGHO'!BB41-'Indice PondENGHO'!BB40)/'Indice PondENGHO'!$BP40</f>
        <v>0.20105264385945831</v>
      </c>
      <c r="S44">
        <f>+S$3*('Indice PondENGHO'!BC41-'Indice PondENGHO'!BC40)/'Indice PondENGHO'!$BP40</f>
        <v>0.22757298537309895</v>
      </c>
      <c r="T44">
        <f>+T$3*('Indice PondENGHO'!BD41-'Indice PondENGHO'!BD40)/'Indice PondENGHO'!$BP40</f>
        <v>0.20520768156081448</v>
      </c>
      <c r="U44">
        <f>+U$3*('Indice PondENGHO'!BE41-'Indice PondENGHO'!BE40)/'Indice PondENGHO'!$BP40</f>
        <v>0.2308807785080709</v>
      </c>
      <c r="V44">
        <f>+V$3*('Indice PondENGHO'!BF41-'Indice PondENGHO'!BF40)/'Indice PondENGHO'!$BP40</f>
        <v>0.26170794778032036</v>
      </c>
      <c r="W44">
        <f>+W$3*('Indice PondENGHO'!BG41-'Indice PondENGHO'!BG40)/'Indice PondENGHO'!$BP40</f>
        <v>0.44282944988440087</v>
      </c>
      <c r="X44">
        <f>+X$3*('Indice PondENGHO'!BH41-'Indice PondENGHO'!BH40)/'Indice PondENGHO'!$BP40</f>
        <v>0.2248032382774128</v>
      </c>
      <c r="Y44">
        <f>+Y$3*('Indice PondENGHO'!BI41-'Indice PondENGHO'!BI40)/'Indice PondENGHO'!$BP40</f>
        <v>0.63450252115440098</v>
      </c>
      <c r="Z44">
        <f>+Z$3*('Indice PondENGHO'!BJ41-'Indice PondENGHO'!BJ40)/'Indice PondENGHO'!$BP40</f>
        <v>0.15245179416493976</v>
      </c>
      <c r="AA44">
        <f>+AA$3*('Indice PondENGHO'!BK41-'Indice PondENGHO'!BK40)/'Indice PondENGHO'!$BP40</f>
        <v>0.10441436605528485</v>
      </c>
      <c r="AC44" s="74">
        <f t="shared" si="7"/>
        <v>0.79000510727745921</v>
      </c>
      <c r="AD44" s="74">
        <f t="shared" si="8"/>
        <v>6.9844256853121497E-3</v>
      </c>
      <c r="AE44" s="74">
        <f t="shared" si="9"/>
        <v>6.8461727024760222E-2</v>
      </c>
      <c r="AF44" s="74">
        <f t="shared" si="10"/>
        <v>-2.7404589001632035E-2</v>
      </c>
      <c r="AG44" s="74">
        <f t="shared" si="11"/>
        <v>-9.2016960553325713E-2</v>
      </c>
      <c r="AH44" s="74">
        <f t="shared" si="12"/>
        <v>-0.10685036002669134</v>
      </c>
      <c r="AI44" s="74">
        <f t="shared" si="13"/>
        <v>-8.3640934472847428E-2</v>
      </c>
      <c r="AJ44" s="74">
        <f t="shared" si="14"/>
        <v>4.8458948361789767E-2</v>
      </c>
      <c r="AK44" s="74">
        <f t="shared" si="15"/>
        <v>-3.9980846069275516E-2</v>
      </c>
      <c r="AL44" s="74">
        <f t="shared" si="16"/>
        <v>-0.37731087480898529</v>
      </c>
      <c r="AM44" s="74">
        <f t="shared" si="17"/>
        <v>-5.5118022579353887E-2</v>
      </c>
      <c r="AN44" s="74">
        <f t="shared" si="18"/>
        <v>-2.6596881656809429E-2</v>
      </c>
    </row>
    <row r="45" spans="2:40" x14ac:dyDescent="0.25">
      <c r="B45" s="67">
        <f>+'Indice PondENGHO'!A42</f>
        <v>43922</v>
      </c>
      <c r="C45" s="74">
        <f>C$3*('Indice PondENGHO'!D42-'Indice PondENGHO'!D41)/'Indice PondENGHO'!$BL41</f>
        <v>1.2190412723277961</v>
      </c>
      <c r="D45" s="74">
        <f>D$3*('Indice PondENGHO'!E42-'Indice PondENGHO'!E41)/'Indice PondENGHO'!$BL41</f>
        <v>2.7956392321069817E-2</v>
      </c>
      <c r="E45" s="74">
        <f>E$3*('Indice PondENGHO'!F42-'Indice PondENGHO'!F41)/'Indice PondENGHO'!$BL41</f>
        <v>0.10760307780373873</v>
      </c>
      <c r="F45" s="74">
        <f>F$3*('Indice PondENGHO'!G42-'Indice PondENGHO'!G41)/'Indice PondENGHO'!$BL41</f>
        <v>1.0679670427612638E-2</v>
      </c>
      <c r="G45" s="74">
        <f>G$3*('Indice PondENGHO'!H42-'Indice PondENGHO'!H41)/'Indice PondENGHO'!$BL41</f>
        <v>5.5740427545375455E-2</v>
      </c>
      <c r="H45" s="74">
        <f>H$3*('Indice PondENGHO'!I42-'Indice PondENGHO'!I41)/'Indice PondENGHO'!$BL41</f>
        <v>6.2440067552830936E-2</v>
      </c>
      <c r="I45" s="74">
        <f>I$3*('Indice PondENGHO'!J42-'Indice PondENGHO'!J41)/'Indice PondENGHO'!$BL41</f>
        <v>0.12811365467995764</v>
      </c>
      <c r="J45" s="74">
        <f>J$3*('Indice PondENGHO'!K42-'Indice PondENGHO'!K41)/'Indice PondENGHO'!$BL41</f>
        <v>-0.26188273963007724</v>
      </c>
      <c r="K45" s="74">
        <f>K$3*('Indice PondENGHO'!L42-'Indice PondENGHO'!L41)/'Indice PondENGHO'!$BL41</f>
        <v>0.16911428416978122</v>
      </c>
      <c r="L45" s="74">
        <f>L$3*('Indice PondENGHO'!M42-'Indice PondENGHO'!M41)/'Indice PondENGHO'!$BL41</f>
        <v>-2.0229948962250666E-2</v>
      </c>
      <c r="M45" s="74">
        <f>M$3*('Indice PondENGHO'!N42-'Indice PondENGHO'!N41)/'Indice PondENGHO'!$BL41</f>
        <v>6.7632146032767126E-2</v>
      </c>
      <c r="N45" s="74">
        <f>N$3*('Indice PondENGHO'!O42-'Indice PondENGHO'!O41)/'Indice PondENGHO'!$BL41</f>
        <v>1.0011337215904931E-2</v>
      </c>
      <c r="O45" s="67"/>
      <c r="P45">
        <f>+P$3*('Indice PondENGHO'!AZ42-'Indice PondENGHO'!AZ41)/'Indice PondENGHO'!$BP41</f>
        <v>0.49514516125890151</v>
      </c>
      <c r="Q45">
        <f>+Q$3*('Indice PondENGHO'!BA42-'Indice PondENGHO'!BA41)/'Indice PondENGHO'!$BP41</f>
        <v>2.1823293654411588E-2</v>
      </c>
      <c r="R45">
        <f>+R$3*('Indice PondENGHO'!BB42-'Indice PondENGHO'!BB41)/'Indice PondENGHO'!$BP41</f>
        <v>7.0585229043726896E-2</v>
      </c>
      <c r="S45">
        <f>+S$3*('Indice PondENGHO'!BC42-'Indice PondENGHO'!BC41)/'Indice PondENGHO'!$BP41</f>
        <v>1.3967026261318778E-3</v>
      </c>
      <c r="T45">
        <f>+T$3*('Indice PondENGHO'!BD42-'Indice PondENGHO'!BD41)/'Indice PondENGHO'!$BP41</f>
        <v>7.7497183765958655E-2</v>
      </c>
      <c r="U45">
        <f>+U$3*('Indice PondENGHO'!BE42-'Indice PondENGHO'!BE41)/'Indice PondENGHO'!$BP41</f>
        <v>9.0288743894428744E-2</v>
      </c>
      <c r="V45">
        <f>+V$3*('Indice PondENGHO'!BF42-'Indice PondENGHO'!BF41)/'Indice PondENGHO'!$BP41</f>
        <v>0.22311388073764302</v>
      </c>
      <c r="W45">
        <f>+W$3*('Indice PondENGHO'!BG42-'Indice PondENGHO'!BG41)/'Indice PondENGHO'!$BP41</f>
        <v>-0.22492141750163941</v>
      </c>
      <c r="X45">
        <f>+X$3*('Indice PondENGHO'!BH42-'Indice PondENGHO'!BH41)/'Indice PondENGHO'!$BP41</f>
        <v>0.21159492590043713</v>
      </c>
      <c r="Y45">
        <f>+Y$3*('Indice PondENGHO'!BI42-'Indice PondENGHO'!BI41)/'Indice PondENGHO'!$BP41</f>
        <v>-6.9537117034857474E-2</v>
      </c>
      <c r="Z45">
        <f>+Z$3*('Indice PondENGHO'!BJ42-'Indice PondENGHO'!BJ41)/'Indice PondENGHO'!$BP41</f>
        <v>0.10658079854007815</v>
      </c>
      <c r="AA45">
        <f>+AA$3*('Indice PondENGHO'!BK42-'Indice PondENGHO'!BK41)/'Indice PondENGHO'!$BP41</f>
        <v>-2.0784774999731788E-4</v>
      </c>
      <c r="AC45" s="74">
        <f t="shared" si="7"/>
        <v>0.72389611106889462</v>
      </c>
      <c r="AD45" s="74">
        <f t="shared" si="8"/>
        <v>6.1330986666582286E-3</v>
      </c>
      <c r="AE45" s="74">
        <f t="shared" si="9"/>
        <v>3.7017848760011837E-2</v>
      </c>
      <c r="AF45" s="74">
        <f t="shared" si="10"/>
        <v>9.2829678014807598E-3</v>
      </c>
      <c r="AG45" s="74">
        <f t="shared" si="11"/>
        <v>-2.17567562205832E-2</v>
      </c>
      <c r="AH45" s="74">
        <f t="shared" si="12"/>
        <v>-2.7848676341597808E-2</v>
      </c>
      <c r="AI45" s="74">
        <f t="shared" si="13"/>
        <v>-9.5000226057685377E-2</v>
      </c>
      <c r="AJ45" s="74">
        <f t="shared" si="14"/>
        <v>-3.6961322128437835E-2</v>
      </c>
      <c r="AK45" s="74">
        <f t="shared" si="15"/>
        <v>-4.248064173065591E-2</v>
      </c>
      <c r="AL45" s="74">
        <f t="shared" si="16"/>
        <v>4.9307168072606808E-2</v>
      </c>
      <c r="AM45" s="74">
        <f t="shared" si="17"/>
        <v>-3.8948652507311027E-2</v>
      </c>
      <c r="AN45" s="74">
        <f t="shared" si="18"/>
        <v>1.021918496590225E-2</v>
      </c>
    </row>
    <row r="46" spans="2:40" x14ac:dyDescent="0.25">
      <c r="B46" s="67">
        <f>+'Indice PondENGHO'!A43</f>
        <v>43952</v>
      </c>
      <c r="C46" s="74">
        <f>C$3*('Indice PondENGHO'!D43-'Indice PondENGHO'!D42)/'Indice PondENGHO'!$BL42</f>
        <v>0.24493073927569972</v>
      </c>
      <c r="D46" s="74">
        <f>D$3*('Indice PondENGHO'!E43-'Indice PondENGHO'!E42)/'Indice PondENGHO'!$BL42</f>
        <v>1.0135952510966022E-3</v>
      </c>
      <c r="E46" s="74">
        <f>E$3*('Indice PondENGHO'!F43-'Indice PondENGHO'!F42)/'Indice PondENGHO'!$BL42</f>
        <v>0.43899857188333902</v>
      </c>
      <c r="F46" s="74">
        <f>F$3*('Indice PondENGHO'!G43-'Indice PondENGHO'!G42)/'Indice PondENGHO'!$BL42</f>
        <v>2.095971969390658E-2</v>
      </c>
      <c r="G46" s="74">
        <f>G$3*('Indice PondENGHO'!H43-'Indice PondENGHO'!H42)/'Indice PondENGHO'!$BL42</f>
        <v>0.11450763808416239</v>
      </c>
      <c r="H46" s="74">
        <f>H$3*('Indice PondENGHO'!I43-'Indice PondENGHO'!I42)/'Indice PondENGHO'!$BL42</f>
        <v>5.3173936239769556E-2</v>
      </c>
      <c r="I46" s="74">
        <f>I$3*('Indice PondENGHO'!J43-'Indice PondENGHO'!J42)/'Indice PondENGHO'!$BL42</f>
        <v>0.12486229192203054</v>
      </c>
      <c r="J46" s="74">
        <f>J$3*('Indice PondENGHO'!K43-'Indice PondENGHO'!K42)/'Indice PondENGHO'!$BL42</f>
        <v>1.9540506002973596E-2</v>
      </c>
      <c r="K46" s="74">
        <f>K$3*('Indice PondENGHO'!L43-'Indice PondENGHO'!L42)/'Indice PondENGHO'!$BL42</f>
        <v>0.18886838537819936</v>
      </c>
      <c r="L46" s="74">
        <f>L$3*('Indice PondENGHO'!M43-'Indice PondENGHO'!M42)/'Indice PondENGHO'!$BL42</f>
        <v>-7.6448145983222891E-3</v>
      </c>
      <c r="M46" s="74">
        <f>M$3*('Indice PondENGHO'!N43-'Indice PondENGHO'!N42)/'Indice PondENGHO'!$BL42</f>
        <v>6.2617983580395747E-2</v>
      </c>
      <c r="N46" s="74">
        <f>N$3*('Indice PondENGHO'!O43-'Indice PondENGHO'!O42)/'Indice PondENGHO'!$BL42</f>
        <v>6.8523442194803427E-2</v>
      </c>
      <c r="O46" s="67"/>
      <c r="P46">
        <f>+P$3*('Indice PondENGHO'!AZ43-'Indice PondENGHO'!AZ42)/'Indice PondENGHO'!$BP42</f>
        <v>0.1132947752329837</v>
      </c>
      <c r="Q46">
        <f>+Q$3*('Indice PondENGHO'!BA43-'Indice PondENGHO'!BA42)/'Indice PondENGHO'!$BP42</f>
        <v>9.9309037683777373E-4</v>
      </c>
      <c r="R46">
        <f>+R$3*('Indice PondENGHO'!BB43-'Indice PondENGHO'!BB42)/'Indice PondENGHO'!$BP42</f>
        <v>0.37621807727051088</v>
      </c>
      <c r="S46">
        <f>+S$3*('Indice PondENGHO'!BC43-'Indice PondENGHO'!BC42)/'Indice PondENGHO'!$BP42</f>
        <v>1.5158384917728999E-2</v>
      </c>
      <c r="T46">
        <f>+T$3*('Indice PondENGHO'!BD43-'Indice PondENGHO'!BD42)/'Indice PondENGHO'!$BP42</f>
        <v>0.1914849777162709</v>
      </c>
      <c r="U46">
        <f>+U$3*('Indice PondENGHO'!BE43-'Indice PondENGHO'!BE42)/'Indice PondENGHO'!$BP42</f>
        <v>8.3926022126343716E-2</v>
      </c>
      <c r="V46">
        <f>+V$3*('Indice PondENGHO'!BF43-'Indice PondENGHO'!BF42)/'Indice PondENGHO'!$BP42</f>
        <v>0.15811663804398549</v>
      </c>
      <c r="W46">
        <f>+W$3*('Indice PondENGHO'!BG43-'Indice PondENGHO'!BG42)/'Indice PondENGHO'!$BP42</f>
        <v>1.7751372119055548E-2</v>
      </c>
      <c r="X46">
        <f>+X$3*('Indice PondENGHO'!BH43-'Indice PondENGHO'!BH42)/'Indice PondENGHO'!$BP42</f>
        <v>0.23507440983852426</v>
      </c>
      <c r="Y46">
        <f>+Y$3*('Indice PondENGHO'!BI43-'Indice PondENGHO'!BI42)/'Indice PondENGHO'!$BP42</f>
        <v>-4.3756046715016837E-2</v>
      </c>
      <c r="Z46">
        <f>+Z$3*('Indice PondENGHO'!BJ43-'Indice PondENGHO'!BJ42)/'Indice PondENGHO'!$BP42</f>
        <v>0.11483847182154408</v>
      </c>
      <c r="AA46">
        <f>+AA$3*('Indice PondENGHO'!BK43-'Indice PondENGHO'!BK42)/'Indice PondENGHO'!$BP42</f>
        <v>9.7722365935108996E-2</v>
      </c>
      <c r="AC46" s="74">
        <f t="shared" si="7"/>
        <v>0.13163596404271602</v>
      </c>
      <c r="AD46" s="74">
        <f t="shared" si="8"/>
        <v>2.0504874258828491E-5</v>
      </c>
      <c r="AE46" s="74">
        <f t="shared" si="9"/>
        <v>6.2780494612828142E-2</v>
      </c>
      <c r="AF46" s="74">
        <f t="shared" si="10"/>
        <v>5.8013347761775805E-3</v>
      </c>
      <c r="AG46" s="74">
        <f t="shared" si="11"/>
        <v>-7.697733963210851E-2</v>
      </c>
      <c r="AH46" s="74">
        <f t="shared" si="12"/>
        <v>-3.075208588657416E-2</v>
      </c>
      <c r="AI46" s="74">
        <f t="shared" si="13"/>
        <v>-3.325434612195495E-2</v>
      </c>
      <c r="AJ46" s="74">
        <f t="shared" si="14"/>
        <v>1.7891338839180482E-3</v>
      </c>
      <c r="AK46" s="74">
        <f t="shared" si="15"/>
        <v>-4.6206024460324902E-2</v>
      </c>
      <c r="AL46" s="74">
        <f t="shared" si="16"/>
        <v>3.611123211669455E-2</v>
      </c>
      <c r="AM46" s="74">
        <f t="shared" si="17"/>
        <v>-5.2220488241148333E-2</v>
      </c>
      <c r="AN46" s="74">
        <f t="shared" si="18"/>
        <v>-2.9198923740305568E-2</v>
      </c>
    </row>
    <row r="47" spans="2:40" x14ac:dyDescent="0.25">
      <c r="B47" s="67">
        <f>+'Indice PondENGHO'!A44</f>
        <v>43983</v>
      </c>
      <c r="C47" s="74">
        <f>C$3*('Indice PondENGHO'!D44-'Indice PondENGHO'!D43)/'Indice PondENGHO'!$BL43</f>
        <v>0.39605960090745629</v>
      </c>
      <c r="D47" s="74">
        <f>D$3*('Indice PondENGHO'!E44-'Indice PondENGHO'!E43)/'Indice PondENGHO'!$BL43</f>
        <v>7.2193695832483348E-2</v>
      </c>
      <c r="E47" s="74">
        <f>E$3*('Indice PondENGHO'!F44-'Indice PondENGHO'!F43)/'Indice PondENGHO'!$BL43</f>
        <v>0.47316544995685794</v>
      </c>
      <c r="F47" s="74">
        <f>F$3*('Indice PondENGHO'!G44-'Indice PondENGHO'!G43)/'Indice PondENGHO'!$BL43</f>
        <v>0.13947798329816613</v>
      </c>
      <c r="G47" s="74">
        <f>G$3*('Indice PondENGHO'!H44-'Indice PondENGHO'!H43)/'Indice PondENGHO'!$BL43</f>
        <v>0.17449063657659014</v>
      </c>
      <c r="H47" s="74">
        <f>H$3*('Indice PondENGHO'!I44-'Indice PondENGHO'!I43)/'Indice PondENGHO'!$BL43</f>
        <v>0.10942193188320906</v>
      </c>
      <c r="I47" s="74">
        <f>I$3*('Indice PondENGHO'!J44-'Indice PondENGHO'!J43)/'Indice PondENGHO'!$BL43</f>
        <v>0.16716031112568938</v>
      </c>
      <c r="J47" s="74">
        <f>J$3*('Indice PondENGHO'!K44-'Indice PondENGHO'!K43)/'Indice PondENGHO'!$BL43</f>
        <v>2.0990852153446555E-2</v>
      </c>
      <c r="K47" s="74">
        <f>K$3*('Indice PondENGHO'!L44-'Indice PondENGHO'!L43)/'Indice PondENGHO'!$BL43</f>
        <v>0.2825439087486511</v>
      </c>
      <c r="L47" s="74">
        <f>L$3*('Indice PondENGHO'!M44-'Indice PondENGHO'!M43)/'Indice PondENGHO'!$BL43</f>
        <v>9.5484329925422488E-3</v>
      </c>
      <c r="M47" s="74">
        <f>M$3*('Indice PondENGHO'!N44-'Indice PondENGHO'!N43)/'Indice PondENGHO'!$BL43</f>
        <v>9.0582739332823084E-2</v>
      </c>
      <c r="N47" s="74">
        <f>N$3*('Indice PondENGHO'!O44-'Indice PondENGHO'!O43)/'Indice PondENGHO'!$BL43</f>
        <v>1.6475153204300038E-2</v>
      </c>
      <c r="O47" s="67"/>
      <c r="P47">
        <f>+P$3*('Indice PondENGHO'!AZ44-'Indice PondENGHO'!AZ43)/'Indice PondENGHO'!$BP43</f>
        <v>0.17123063770317817</v>
      </c>
      <c r="Q47">
        <f>+Q$3*('Indice PondENGHO'!BA44-'Indice PondENGHO'!BA43)/'Indice PondENGHO'!$BP43</f>
        <v>5.745654498107898E-2</v>
      </c>
      <c r="R47">
        <f>+R$3*('Indice PondENGHO'!BB44-'Indice PondENGHO'!BB43)/'Indice PondENGHO'!$BP43</f>
        <v>0.3529077811907162</v>
      </c>
      <c r="S47">
        <f>+S$3*('Indice PondENGHO'!BC44-'Indice PondENGHO'!BC43)/'Indice PondENGHO'!$BP43</f>
        <v>0.14336352659390331</v>
      </c>
      <c r="T47">
        <f>+T$3*('Indice PondENGHO'!BD44-'Indice PondENGHO'!BD43)/'Indice PondENGHO'!$BP43</f>
        <v>0.27651659304029963</v>
      </c>
      <c r="U47">
        <f>+U$3*('Indice PondENGHO'!BE44-'Indice PondENGHO'!BE43)/'Indice PondENGHO'!$BP43</f>
        <v>0.17652565806052176</v>
      </c>
      <c r="V47">
        <f>+V$3*('Indice PondENGHO'!BF44-'Indice PondENGHO'!BF43)/'Indice PondENGHO'!$BP43</f>
        <v>0.30557913653916235</v>
      </c>
      <c r="W47">
        <f>+W$3*('Indice PondENGHO'!BG44-'Indice PondENGHO'!BG43)/'Indice PondENGHO'!$BP43</f>
        <v>2.2958310679415377E-2</v>
      </c>
      <c r="X47">
        <f>+X$3*('Indice PondENGHO'!BH44-'Indice PondENGHO'!BH43)/'Indice PondENGHO'!$BP43</f>
        <v>0.38637176875731727</v>
      </c>
      <c r="Y47">
        <f>+Y$3*('Indice PondENGHO'!BI44-'Indice PondENGHO'!BI43)/'Indice PondENGHO'!$BP43</f>
        <v>-5.817139319566355E-3</v>
      </c>
      <c r="Z47">
        <f>+Z$3*('Indice PondENGHO'!BJ44-'Indice PondENGHO'!BJ43)/'Indice PondENGHO'!$BP43</f>
        <v>0.16484354716384941</v>
      </c>
      <c r="AA47">
        <f>+AA$3*('Indice PondENGHO'!BK44-'Indice PondENGHO'!BK43)/'Indice PondENGHO'!$BP43</f>
        <v>9.4005280032350702E-3</v>
      </c>
      <c r="AC47" s="74">
        <f t="shared" si="7"/>
        <v>0.22482896320427811</v>
      </c>
      <c r="AD47" s="74">
        <f t="shared" si="8"/>
        <v>1.4737150851404368E-2</v>
      </c>
      <c r="AE47" s="74">
        <f t="shared" si="9"/>
        <v>0.12025766876614175</v>
      </c>
      <c r="AF47" s="74">
        <f t="shared" si="10"/>
        <v>-3.8855432957371761E-3</v>
      </c>
      <c r="AG47" s="74">
        <f t="shared" si="11"/>
        <v>-0.10202595646370949</v>
      </c>
      <c r="AH47" s="74">
        <f t="shared" si="12"/>
        <v>-6.7103726177312695E-2</v>
      </c>
      <c r="AI47" s="74">
        <f t="shared" si="13"/>
        <v>-0.13841882541347297</v>
      </c>
      <c r="AJ47" s="74">
        <f t="shared" si="14"/>
        <v>-1.9674585259688224E-3</v>
      </c>
      <c r="AK47" s="74">
        <f t="shared" si="15"/>
        <v>-0.10382786000866617</v>
      </c>
      <c r="AL47" s="74">
        <f t="shared" si="16"/>
        <v>1.5365572312108604E-2</v>
      </c>
      <c r="AM47" s="74">
        <f t="shared" si="17"/>
        <v>-7.4260807831026329E-2</v>
      </c>
      <c r="AN47" s="74">
        <f t="shared" si="18"/>
        <v>7.0746252010649678E-3</v>
      </c>
    </row>
    <row r="48" spans="2:40" x14ac:dyDescent="0.25">
      <c r="B48" s="67">
        <f>+'Indice PondENGHO'!A45</f>
        <v>44013</v>
      </c>
      <c r="C48" s="74">
        <f>C$3*('Indice PondENGHO'!D45-'Indice PondENGHO'!D44)/'Indice PondENGHO'!$BL44</f>
        <v>0.43268303885568654</v>
      </c>
      <c r="D48" s="74">
        <f>D$3*('Indice PondENGHO'!E45-'Indice PondENGHO'!E44)/'Indice PondENGHO'!$BL44</f>
        <v>2.4783698233797335E-2</v>
      </c>
      <c r="E48" s="74">
        <f>E$3*('Indice PondENGHO'!F45-'Indice PondENGHO'!F44)/'Indice PondENGHO'!$BL44</f>
        <v>0.28136808448685841</v>
      </c>
      <c r="F48" s="74">
        <f>F$3*('Indice PondENGHO'!G45-'Indice PondENGHO'!G44)/'Indice PondENGHO'!$BL44</f>
        <v>0.15735774666472013</v>
      </c>
      <c r="G48" s="74">
        <f>G$3*('Indice PondENGHO'!H45-'Indice PondENGHO'!H44)/'Indice PondENGHO'!$BL44</f>
        <v>0.15215750776598064</v>
      </c>
      <c r="H48" s="74">
        <f>H$3*('Indice PondENGHO'!I45-'Indice PondENGHO'!I44)/'Indice PondENGHO'!$BL44</f>
        <v>0.10583919886020765</v>
      </c>
      <c r="I48" s="74">
        <f>I$3*('Indice PondENGHO'!J45-'Indice PondENGHO'!J44)/'Indice PondENGHO'!$BL44</f>
        <v>0.20552400960072223</v>
      </c>
      <c r="J48" s="74">
        <f>J$3*('Indice PondENGHO'!K45-'Indice PondENGHO'!K44)/'Indice PondENGHO'!$BL44</f>
        <v>3.3613207174130827E-2</v>
      </c>
      <c r="K48" s="74">
        <f>K$3*('Indice PondENGHO'!L45-'Indice PondENGHO'!L44)/'Indice PondENGHO'!$BL44</f>
        <v>0.2568115245808924</v>
      </c>
      <c r="L48" s="74">
        <f>L$3*('Indice PondENGHO'!M45-'Indice PondENGHO'!M44)/'Indice PondENGHO'!$BL44</f>
        <v>2.8149802920698457E-3</v>
      </c>
      <c r="M48" s="74">
        <f>M$3*('Indice PondENGHO'!N45-'Indice PondENGHO'!N44)/'Indice PondENGHO'!$BL44</f>
        <v>7.8693665376792912E-2</v>
      </c>
      <c r="N48" s="74">
        <f>N$3*('Indice PondENGHO'!O45-'Indice PondENGHO'!O44)/'Indice PondENGHO'!$BL44</f>
        <v>8.010181442412688E-2</v>
      </c>
      <c r="O48" s="67"/>
      <c r="P48">
        <f>+P$3*('Indice PondENGHO'!AZ45-'Indice PondENGHO'!AZ44)/'Indice PondENGHO'!$BP44</f>
        <v>0.21725526819671473</v>
      </c>
      <c r="Q48">
        <f>+Q$3*('Indice PondENGHO'!BA45-'Indice PondENGHO'!BA44)/'Indice PondENGHO'!$BP44</f>
        <v>2.1812610549734886E-2</v>
      </c>
      <c r="R48">
        <f>+R$3*('Indice PondENGHO'!BB45-'Indice PondENGHO'!BB44)/'Indice PondENGHO'!$BP44</f>
        <v>0.18039239573222254</v>
      </c>
      <c r="S48">
        <f>+S$3*('Indice PondENGHO'!BC45-'Indice PondENGHO'!BC44)/'Indice PondENGHO'!$BP44</f>
        <v>0.14391688939135672</v>
      </c>
      <c r="T48">
        <f>+T$3*('Indice PondENGHO'!BD45-'Indice PondENGHO'!BD44)/'Indice PondENGHO'!$BP44</f>
        <v>0.2854978435085716</v>
      </c>
      <c r="U48">
        <f>+U$3*('Indice PondENGHO'!BE45-'Indice PondENGHO'!BE44)/'Indice PondENGHO'!$BP44</f>
        <v>0.17513848278751701</v>
      </c>
      <c r="V48">
        <f>+V$3*('Indice PondENGHO'!BF45-'Indice PondENGHO'!BF44)/'Indice PondENGHO'!$BP44</f>
        <v>0.28766091062293403</v>
      </c>
      <c r="W48">
        <f>+W$3*('Indice PondENGHO'!BG45-'Indice PondENGHO'!BG44)/'Indice PondENGHO'!$BP44</f>
        <v>4.1244331894692912E-2</v>
      </c>
      <c r="X48">
        <f>+X$3*('Indice PondENGHO'!BH45-'Indice PondENGHO'!BH44)/'Indice PondENGHO'!$BP44</f>
        <v>0.3172192888631723</v>
      </c>
      <c r="Y48">
        <f>+Y$3*('Indice PondENGHO'!BI45-'Indice PondENGHO'!BI44)/'Indice PondENGHO'!$BP44</f>
        <v>-7.6437508165952692E-3</v>
      </c>
      <c r="Z48">
        <f>+Z$3*('Indice PondENGHO'!BJ45-'Indice PondENGHO'!BJ44)/'Indice PondENGHO'!$BP44</f>
        <v>0.14051857470703633</v>
      </c>
      <c r="AA48">
        <f>+AA$3*('Indice PondENGHO'!BK45-'Indice PondENGHO'!BK44)/'Indice PondENGHO'!$BP44</f>
        <v>0.1197741865175324</v>
      </c>
      <c r="AC48" s="74">
        <f t="shared" si="7"/>
        <v>0.21542777065897181</v>
      </c>
      <c r="AD48" s="74">
        <f t="shared" si="8"/>
        <v>2.9710876840624498E-3</v>
      </c>
      <c r="AE48" s="74">
        <f t="shared" si="9"/>
        <v>0.10097568875463586</v>
      </c>
      <c r="AF48" s="74">
        <f t="shared" si="10"/>
        <v>1.3440857273363416E-2</v>
      </c>
      <c r="AG48" s="74">
        <f t="shared" si="11"/>
        <v>-0.13334033574259097</v>
      </c>
      <c r="AH48" s="74">
        <f t="shared" si="12"/>
        <v>-6.9299283927309357E-2</v>
      </c>
      <c r="AI48" s="74">
        <f t="shared" si="13"/>
        <v>-8.21369010222118E-2</v>
      </c>
      <c r="AJ48" s="74">
        <f t="shared" si="14"/>
        <v>-7.6311247205620852E-3</v>
      </c>
      <c r="AK48" s="74">
        <f t="shared" si="15"/>
        <v>-6.0407764282279897E-2</v>
      </c>
      <c r="AL48" s="74">
        <f t="shared" si="16"/>
        <v>1.0458731108665114E-2</v>
      </c>
      <c r="AM48" s="74">
        <f t="shared" si="17"/>
        <v>-6.1824909330243413E-2</v>
      </c>
      <c r="AN48" s="74">
        <f t="shared" si="18"/>
        <v>-3.9672372093405517E-2</v>
      </c>
    </row>
    <row r="49" spans="2:40" x14ac:dyDescent="0.25">
      <c r="B49" s="67">
        <f>+'Indice PondENGHO'!A46</f>
        <v>44044</v>
      </c>
      <c r="C49" s="74">
        <f>C$3*('Indice PondENGHO'!D46-'Indice PondENGHO'!D45)/'Indice PondENGHO'!$BL45</f>
        <v>1.1730746705925912</v>
      </c>
      <c r="D49" s="74">
        <f>D$3*('Indice PondENGHO'!E46-'Indice PondENGHO'!E45)/'Indice PondENGHO'!$BL45</f>
        <v>2.3988883068397554E-2</v>
      </c>
      <c r="E49" s="74">
        <f>E$3*('Indice PondENGHO'!F46-'Indice PondENGHO'!F45)/'Indice PondENGHO'!$BL45</f>
        <v>0.15153592846805855</v>
      </c>
      <c r="F49" s="74">
        <f>F$3*('Indice PondENGHO'!G46-'Indice PondENGHO'!G45)/'Indice PondENGHO'!$BL45</f>
        <v>0.3301580230041869</v>
      </c>
      <c r="G49" s="74">
        <f>G$3*('Indice PondENGHO'!H46-'Indice PondENGHO'!H45)/'Indice PondENGHO'!$BL45</f>
        <v>0.14244503302514053</v>
      </c>
      <c r="H49" s="74">
        <f>H$3*('Indice PondENGHO'!I46-'Indice PondENGHO'!I45)/'Indice PondENGHO'!$BL45</f>
        <v>0.11343206235111064</v>
      </c>
      <c r="I49" s="74">
        <f>I$3*('Indice PondENGHO'!J46-'Indice PondENGHO'!J45)/'Indice PondENGHO'!$BL45</f>
        <v>0.30950285922331883</v>
      </c>
      <c r="J49" s="74">
        <f>J$3*('Indice PondENGHO'!K46-'Indice PondENGHO'!K45)/'Indice PondENGHO'!$BL45</f>
        <v>2.7284933625361808E-2</v>
      </c>
      <c r="K49" s="74">
        <f>K$3*('Indice PondENGHO'!L46-'Indice PondENGHO'!L45)/'Indice PondENGHO'!$BL45</f>
        <v>0.23654671843250535</v>
      </c>
      <c r="L49" s="74">
        <f>L$3*('Indice PondENGHO'!M46-'Indice PondENGHO'!M45)/'Indice PondENGHO'!$BL45</f>
        <v>1.2506172262349274E-2</v>
      </c>
      <c r="M49" s="74">
        <f>M$3*('Indice PondENGHO'!N46-'Indice PondENGHO'!N45)/'Indice PondENGHO'!$BL45</f>
        <v>7.4586496702463714E-2</v>
      </c>
      <c r="N49" s="74">
        <f>N$3*('Indice PondENGHO'!O46-'Indice PondENGHO'!O45)/'Indice PondENGHO'!$BL45</f>
        <v>0.11022209093197208</v>
      </c>
      <c r="O49" s="67"/>
      <c r="P49">
        <f>+P$3*('Indice PondENGHO'!AZ46-'Indice PondENGHO'!AZ45)/'Indice PondENGHO'!$BP45</f>
        <v>0.57171024700801998</v>
      </c>
      <c r="Q49">
        <f>+Q$3*('Indice PondENGHO'!BA46-'Indice PondENGHO'!BA45)/'Indice PondENGHO'!$BP45</f>
        <v>2.0205964035266543E-2</v>
      </c>
      <c r="R49">
        <f>+R$3*('Indice PondENGHO'!BB46-'Indice PondENGHO'!BB45)/'Indice PondENGHO'!$BP45</f>
        <v>0.12657895213285603</v>
      </c>
      <c r="S49">
        <f>+S$3*('Indice PondENGHO'!BC46-'Indice PondENGHO'!BC45)/'Indice PondENGHO'!$BP45</f>
        <v>0.33865248658277025</v>
      </c>
      <c r="T49">
        <f>+T$3*('Indice PondENGHO'!BD46-'Indice PondENGHO'!BD45)/'Indice PondENGHO'!$BP45</f>
        <v>0.25298400156473083</v>
      </c>
      <c r="U49">
        <f>+U$3*('Indice PondENGHO'!BE46-'Indice PondENGHO'!BE45)/'Indice PondENGHO'!$BP45</f>
        <v>0.20238343970956685</v>
      </c>
      <c r="V49">
        <f>+V$3*('Indice PondENGHO'!BF46-'Indice PondENGHO'!BF45)/'Indice PondENGHO'!$BP45</f>
        <v>0.45884604403906348</v>
      </c>
      <c r="W49">
        <f>+W$3*('Indice PondENGHO'!BG46-'Indice PondENGHO'!BG45)/'Indice PondENGHO'!$BP45</f>
        <v>1.0955937060923697E-2</v>
      </c>
      <c r="X49">
        <f>+X$3*('Indice PondENGHO'!BH46-'Indice PondENGHO'!BH45)/'Indice PondENGHO'!$BP45</f>
        <v>0.3376750649293988</v>
      </c>
      <c r="Y49">
        <f>+Y$3*('Indice PondENGHO'!BI46-'Indice PondENGHO'!BI45)/'Indice PondENGHO'!$BP45</f>
        <v>3.0455971937512032E-2</v>
      </c>
      <c r="Z49">
        <f>+Z$3*('Indice PondENGHO'!BJ46-'Indice PondENGHO'!BJ45)/'Indice PondENGHO'!$BP45</f>
        <v>0.13606057045308462</v>
      </c>
      <c r="AA49">
        <f>+AA$3*('Indice PondENGHO'!BK46-'Indice PondENGHO'!BK45)/'Indice PondENGHO'!$BP45</f>
        <v>0.18171886147583879</v>
      </c>
      <c r="AC49" s="74">
        <f t="shared" si="7"/>
        <v>0.60136442358457121</v>
      </c>
      <c r="AD49" s="74">
        <f t="shared" si="8"/>
        <v>3.782919033131011E-3</v>
      </c>
      <c r="AE49" s="74">
        <f t="shared" si="9"/>
        <v>2.4956976335202524E-2</v>
      </c>
      <c r="AF49" s="74">
        <f t="shared" si="10"/>
        <v>-8.4944635785833555E-3</v>
      </c>
      <c r="AG49" s="74">
        <f t="shared" si="11"/>
        <v>-0.1105389685395903</v>
      </c>
      <c r="AH49" s="74">
        <f t="shared" si="12"/>
        <v>-8.8951377358456207E-2</v>
      </c>
      <c r="AI49" s="74">
        <f t="shared" si="13"/>
        <v>-0.14934318481574466</v>
      </c>
      <c r="AJ49" s="74">
        <f t="shared" si="14"/>
        <v>1.6328996564438113E-2</v>
      </c>
      <c r="AK49" s="74">
        <f t="shared" si="15"/>
        <v>-0.10112834649689345</v>
      </c>
      <c r="AL49" s="74">
        <f t="shared" si="16"/>
        <v>-1.7949799675162758E-2</v>
      </c>
      <c r="AM49" s="74">
        <f t="shared" si="17"/>
        <v>-6.1474073750620903E-2</v>
      </c>
      <c r="AN49" s="74">
        <f t="shared" si="18"/>
        <v>-7.1496770543866717E-2</v>
      </c>
    </row>
    <row r="50" spans="2:40" x14ac:dyDescent="0.25">
      <c r="B50" s="67">
        <f>+'Indice PondENGHO'!A47</f>
        <v>44075</v>
      </c>
      <c r="C50" s="74">
        <f>C$3*('Indice PondENGHO'!D47-'Indice PondENGHO'!D46)/'Indice PondENGHO'!$BL46</f>
        <v>1.0868359279927962</v>
      </c>
      <c r="D50" s="74">
        <f>D$3*('Indice PondENGHO'!E47-'Indice PondENGHO'!E46)/'Indice PondENGHO'!$BL46</f>
        <v>7.7514537355235488E-2</v>
      </c>
      <c r="E50" s="74">
        <f>E$3*('Indice PondENGHO'!F47-'Indice PondENGHO'!F46)/'Indice PondENGHO'!$BL46</f>
        <v>0.3921566646078683</v>
      </c>
      <c r="F50" s="74">
        <f>F$3*('Indice PondENGHO'!G47-'Indice PondENGHO'!G46)/'Indice PondENGHO'!$BL46</f>
        <v>0.22016753546117246</v>
      </c>
      <c r="G50" s="74">
        <f>G$3*('Indice PondENGHO'!H47-'Indice PondENGHO'!H46)/'Indice PondENGHO'!$BL46</f>
        <v>0.10955703683297742</v>
      </c>
      <c r="H50" s="74">
        <f>H$3*('Indice PondENGHO'!I47-'Indice PondENGHO'!I46)/'Indice PondENGHO'!$BL46</f>
        <v>0.16633191778828371</v>
      </c>
      <c r="I50" s="74">
        <f>I$3*('Indice PondENGHO'!J47-'Indice PondENGHO'!J46)/'Indice PondENGHO'!$BL46</f>
        <v>0.36565103837482976</v>
      </c>
      <c r="J50" s="74">
        <f>J$3*('Indice PondENGHO'!K47-'Indice PondENGHO'!K46)/'Indice PondENGHO'!$BL46</f>
        <v>1.1222914346158974E-2</v>
      </c>
      <c r="K50" s="74">
        <f>K$3*('Indice PondENGHO'!L47-'Indice PondENGHO'!L46)/'Indice PondENGHO'!$BL46</f>
        <v>0.15067455437552849</v>
      </c>
      <c r="L50" s="74">
        <f>L$3*('Indice PondENGHO'!M47-'Indice PondENGHO'!M46)/'Indice PondENGHO'!$BL46</f>
        <v>4.5539517803434995E-3</v>
      </c>
      <c r="M50" s="74">
        <f>M$3*('Indice PondENGHO'!N47-'Indice PondENGHO'!N46)/'Indice PondENGHO'!$BL46</f>
        <v>6.5215449854741661E-2</v>
      </c>
      <c r="N50" s="74">
        <f>N$3*('Indice PondENGHO'!O47-'Indice PondENGHO'!O46)/'Indice PondENGHO'!$BL46</f>
        <v>5.8737478920835959E-2</v>
      </c>
      <c r="O50" s="67"/>
      <c r="P50">
        <f>+P$3*('Indice PondENGHO'!AZ47-'Indice PondENGHO'!AZ46)/'Indice PondENGHO'!$BP46</f>
        <v>0.4757558005288906</v>
      </c>
      <c r="Q50">
        <f>+Q$3*('Indice PondENGHO'!BA47-'Indice PondENGHO'!BA46)/'Indice PondENGHO'!$BP46</f>
        <v>6.5824758524381993E-2</v>
      </c>
      <c r="R50">
        <f>+R$3*('Indice PondENGHO'!BB47-'Indice PondENGHO'!BB46)/'Indice PondENGHO'!$BP46</f>
        <v>0.31693099374005579</v>
      </c>
      <c r="S50">
        <f>+S$3*('Indice PondENGHO'!BC47-'Indice PondENGHO'!BC46)/'Indice PondENGHO'!$BP46</f>
        <v>0.21778798379312894</v>
      </c>
      <c r="T50">
        <f>+T$3*('Indice PondENGHO'!BD47-'Indice PondENGHO'!BD46)/'Indice PondENGHO'!$BP46</f>
        <v>0.18759287779696601</v>
      </c>
      <c r="U50">
        <f>+U$3*('Indice PondENGHO'!BE47-'Indice PondENGHO'!BE46)/'Indice PondENGHO'!$BP46</f>
        <v>0.28514290670727943</v>
      </c>
      <c r="V50">
        <f>+V$3*('Indice PondENGHO'!BF47-'Indice PondENGHO'!BF46)/'Indice PondENGHO'!$BP46</f>
        <v>0.58561272373457962</v>
      </c>
      <c r="W50">
        <f>+W$3*('Indice PondENGHO'!BG47-'Indice PondENGHO'!BG46)/'Indice PondENGHO'!$BP46</f>
        <v>4.1052558369018477E-3</v>
      </c>
      <c r="X50">
        <f>+X$3*('Indice PondENGHO'!BH47-'Indice PondENGHO'!BH46)/'Indice PondENGHO'!$BP46</f>
        <v>0.16730013908045982</v>
      </c>
      <c r="Y50">
        <f>+Y$3*('Indice PondENGHO'!BI47-'Indice PondENGHO'!BI46)/'Indice PondENGHO'!$BP46</f>
        <v>8.9415087437659004E-3</v>
      </c>
      <c r="Z50">
        <f>+Z$3*('Indice PondENGHO'!BJ47-'Indice PondENGHO'!BJ46)/'Indice PondENGHO'!$BP46</f>
        <v>0.12160468380929997</v>
      </c>
      <c r="AA50">
        <f>+AA$3*('Indice PondENGHO'!BK47-'Indice PondENGHO'!BK46)/'Indice PondENGHO'!$BP46</f>
        <v>0.10081940735329531</v>
      </c>
      <c r="AC50" s="74">
        <f t="shared" si="7"/>
        <v>0.6110801274639055</v>
      </c>
      <c r="AD50" s="74">
        <f t="shared" si="8"/>
        <v>1.1689778830853495E-2</v>
      </c>
      <c r="AE50" s="74">
        <f t="shared" si="9"/>
        <v>7.5225670867812511E-2</v>
      </c>
      <c r="AF50" s="74">
        <f t="shared" si="10"/>
        <v>2.3795516680435169E-3</v>
      </c>
      <c r="AG50" s="74">
        <f t="shared" si="11"/>
        <v>-7.8035840963988592E-2</v>
      </c>
      <c r="AH50" s="74">
        <f t="shared" si="12"/>
        <v>-0.11881098891899572</v>
      </c>
      <c r="AI50" s="74">
        <f t="shared" si="13"/>
        <v>-0.21996168535974986</v>
      </c>
      <c r="AJ50" s="74">
        <f t="shared" si="14"/>
        <v>7.1176585092571258E-3</v>
      </c>
      <c r="AK50" s="74">
        <f t="shared" si="15"/>
        <v>-1.6625584704931334E-2</v>
      </c>
      <c r="AL50" s="74">
        <f t="shared" si="16"/>
        <v>-4.3875569634224008E-3</v>
      </c>
      <c r="AM50" s="74">
        <f t="shared" si="17"/>
        <v>-5.6389233954558304E-2</v>
      </c>
      <c r="AN50" s="74">
        <f t="shared" si="18"/>
        <v>-4.2081928432459351E-2</v>
      </c>
    </row>
    <row r="51" spans="2:40" x14ac:dyDescent="0.25">
      <c r="B51" s="67">
        <f>+'Indice PondENGHO'!A48</f>
        <v>44105</v>
      </c>
      <c r="C51" s="74">
        <f>C$3*('Indice PondENGHO'!D48-'Indice PondENGHO'!D47)/'Indice PondENGHO'!$BL47</f>
        <v>1.7222950153322953</v>
      </c>
      <c r="D51" s="74">
        <f>D$3*('Indice PondENGHO'!E48-'Indice PondENGHO'!E47)/'Indice PondENGHO'!$BL47</f>
        <v>3.3961788724536902E-2</v>
      </c>
      <c r="E51" s="74">
        <f>E$3*('Indice PondENGHO'!F48-'Indice PondENGHO'!F47)/'Indice PondENGHO'!$BL47</f>
        <v>0.45067244557406327</v>
      </c>
      <c r="F51" s="74">
        <f>F$3*('Indice PondENGHO'!G48-'Indice PondENGHO'!G47)/'Indice PondENGHO'!$BL47</f>
        <v>0.32920412462494342</v>
      </c>
      <c r="G51" s="74">
        <f>G$3*('Indice PondENGHO'!H48-'Indice PondENGHO'!H47)/'Indice PondENGHO'!$BL47</f>
        <v>0.18932480827020498</v>
      </c>
      <c r="H51" s="74">
        <f>H$3*('Indice PondENGHO'!I48-'Indice PondENGHO'!I47)/'Indice PondENGHO'!$BL47</f>
        <v>0.14784474602557013</v>
      </c>
      <c r="I51" s="74">
        <f>I$3*('Indice PondENGHO'!J48-'Indice PondENGHO'!J47)/'Indice PondENGHO'!$BL47</f>
        <v>0.4397556397455552</v>
      </c>
      <c r="J51" s="74">
        <f>J$3*('Indice PondENGHO'!K48-'Indice PondENGHO'!K47)/'Indice PondENGHO'!$BL47</f>
        <v>-8.9054111192469546E-3</v>
      </c>
      <c r="K51" s="74">
        <f>K$3*('Indice PondENGHO'!L48-'Indice PondENGHO'!L47)/'Indice PondENGHO'!$BL47</f>
        <v>0.18687286147318058</v>
      </c>
      <c r="L51" s="74">
        <f>L$3*('Indice PondENGHO'!M48-'Indice PondENGHO'!M47)/'Indice PondENGHO'!$BL47</f>
        <v>2.0753156436182883E-3</v>
      </c>
      <c r="M51" s="74">
        <f>M$3*('Indice PondENGHO'!N48-'Indice PondENGHO'!N47)/'Indice PondENGHO'!$BL47</f>
        <v>0.1342936296445717</v>
      </c>
      <c r="N51" s="74">
        <f>N$3*('Indice PondENGHO'!O48-'Indice PondENGHO'!O47)/'Indice PondENGHO'!$BL47</f>
        <v>7.9198584155018473E-2</v>
      </c>
      <c r="O51" s="67"/>
      <c r="P51">
        <f>+P$3*('Indice PondENGHO'!AZ48-'Indice PondENGHO'!AZ47)/'Indice PondENGHO'!$BP47</f>
        <v>0.7804721522938679</v>
      </c>
      <c r="Q51">
        <f>+Q$3*('Indice PondENGHO'!BA48-'Indice PondENGHO'!BA47)/'Indice PondENGHO'!$BP47</f>
        <v>2.9385404394492162E-2</v>
      </c>
      <c r="R51">
        <f>+R$3*('Indice PondENGHO'!BB48-'Indice PondENGHO'!BB47)/'Indice PondENGHO'!$BP47</f>
        <v>0.36068516171677384</v>
      </c>
      <c r="S51">
        <f>+S$3*('Indice PondENGHO'!BC48-'Indice PondENGHO'!BC47)/'Indice PondENGHO'!$BP47</f>
        <v>0.33870936207592633</v>
      </c>
      <c r="T51">
        <f>+T$3*('Indice PondENGHO'!BD48-'Indice PondENGHO'!BD47)/'Indice PondENGHO'!$BP47</f>
        <v>0.32581608269835682</v>
      </c>
      <c r="U51">
        <f>+U$3*('Indice PondENGHO'!BE48-'Indice PondENGHO'!BE47)/'Indice PondENGHO'!$BP47</f>
        <v>0.25502525056847303</v>
      </c>
      <c r="V51">
        <f>+V$3*('Indice PondENGHO'!BF48-'Indice PondENGHO'!BF47)/'Indice PondENGHO'!$BP47</f>
        <v>0.66976019476002135</v>
      </c>
      <c r="W51">
        <f>+W$3*('Indice PondENGHO'!BG48-'Indice PondENGHO'!BG47)/'Indice PondENGHO'!$BP47</f>
        <v>-5.8428919972844228E-3</v>
      </c>
      <c r="X51">
        <f>+X$3*('Indice PondENGHO'!BH48-'Indice PondENGHO'!BH47)/'Indice PondENGHO'!$BP47</f>
        <v>0.25580131183452831</v>
      </c>
      <c r="Y51">
        <f>+Y$3*('Indice PondENGHO'!BI48-'Indice PondENGHO'!BI47)/'Indice PondENGHO'!$BP47</f>
        <v>2.733308141958123E-3</v>
      </c>
      <c r="Z51">
        <f>+Z$3*('Indice PondENGHO'!BJ48-'Indice PondENGHO'!BJ47)/'Indice PondENGHO'!$BP47</f>
        <v>0.24689221024724992</v>
      </c>
      <c r="AA51">
        <f>+AA$3*('Indice PondENGHO'!BK48-'Indice PondENGHO'!BK47)/'Indice PondENGHO'!$BP47</f>
        <v>9.9245183456373579E-2</v>
      </c>
      <c r="AC51" s="74">
        <f t="shared" si="7"/>
        <v>0.94182286303842744</v>
      </c>
      <c r="AD51" s="74">
        <f t="shared" si="8"/>
        <v>4.5763843300447409E-3</v>
      </c>
      <c r="AE51" s="74">
        <f t="shared" si="9"/>
        <v>8.9987283857289435E-2</v>
      </c>
      <c r="AF51" s="74">
        <f t="shared" si="10"/>
        <v>-9.5052374509829174E-3</v>
      </c>
      <c r="AG51" s="74">
        <f t="shared" si="11"/>
        <v>-0.13649127442815184</v>
      </c>
      <c r="AH51" s="74">
        <f t="shared" si="12"/>
        <v>-0.1071805045429029</v>
      </c>
      <c r="AI51" s="74">
        <f t="shared" si="13"/>
        <v>-0.23000455501446615</v>
      </c>
      <c r="AJ51" s="74">
        <f t="shared" si="14"/>
        <v>-3.0625191219625317E-3</v>
      </c>
      <c r="AK51" s="74">
        <f t="shared" si="15"/>
        <v>-6.8928450361347732E-2</v>
      </c>
      <c r="AL51" s="74">
        <f t="shared" si="16"/>
        <v>-6.5799249833983471E-4</v>
      </c>
      <c r="AM51" s="74">
        <f t="shared" si="17"/>
        <v>-0.11259858060267822</v>
      </c>
      <c r="AN51" s="74">
        <f t="shared" si="18"/>
        <v>-2.0046599301355106E-2</v>
      </c>
    </row>
    <row r="52" spans="2:40" x14ac:dyDescent="0.25">
      <c r="B52" s="67">
        <f>+'Indice PondENGHO'!A49</f>
        <v>44136</v>
      </c>
      <c r="C52" s="74">
        <f>C$3*('Indice PondENGHO'!D49-'Indice PondENGHO'!D48)/'Indice PondENGHO'!$BL48</f>
        <v>0.99195761005711458</v>
      </c>
      <c r="D52" s="74">
        <f>D$3*('Indice PondENGHO'!E49-'Indice PondENGHO'!E48)/'Indice PondENGHO'!$BL48</f>
        <v>5.5747902952005754E-2</v>
      </c>
      <c r="E52" s="74">
        <f>E$3*('Indice PondENGHO'!F49-'Indice PondENGHO'!F48)/'Indice PondENGHO'!$BL48</f>
        <v>0.30985256927559818</v>
      </c>
      <c r="F52" s="74">
        <f>F$3*('Indice PondENGHO'!G49-'Indice PondENGHO'!G48)/'Indice PondENGHO'!$BL48</f>
        <v>0.33839973955925717</v>
      </c>
      <c r="G52" s="74">
        <f>G$3*('Indice PondENGHO'!H49-'Indice PondENGHO'!H48)/'Indice PondENGHO'!$BL48</f>
        <v>0.17342357740964601</v>
      </c>
      <c r="H52" s="74">
        <f>H$3*('Indice PondENGHO'!I49-'Indice PondENGHO'!I48)/'Indice PondENGHO'!$BL48</f>
        <v>0.17449473189692899</v>
      </c>
      <c r="I52" s="74">
        <f>I$3*('Indice PondENGHO'!J49-'Indice PondENGHO'!J48)/'Indice PondENGHO'!$BL48</f>
        <v>0.38523702145187722</v>
      </c>
      <c r="J52" s="74">
        <f>J$3*('Indice PondENGHO'!K49-'Indice PondENGHO'!K48)/'Indice PondENGHO'!$BL48</f>
        <v>-1.0593222751583148E-2</v>
      </c>
      <c r="K52" s="74">
        <f>K$3*('Indice PondENGHO'!L49-'Indice PondENGHO'!L48)/'Indice PondENGHO'!$BL48</f>
        <v>0.37225771792533729</v>
      </c>
      <c r="L52" s="74">
        <f>L$3*('Indice PondENGHO'!M49-'Indice PondENGHO'!M48)/'Indice PondENGHO'!$BL48</f>
        <v>6.1495763968987781E-3</v>
      </c>
      <c r="M52" s="74">
        <f>M$3*('Indice PondENGHO'!N49-'Indice PondENGHO'!N48)/'Indice PondENGHO'!$BL48</f>
        <v>0.12718993249778984</v>
      </c>
      <c r="N52" s="74">
        <f>N$3*('Indice PondENGHO'!O49-'Indice PondENGHO'!O48)/'Indice PondENGHO'!$BL48</f>
        <v>8.7109873437638027E-2</v>
      </c>
      <c r="O52" s="67"/>
      <c r="P52">
        <f>+P$3*('Indice PondENGHO'!AZ49-'Indice PondENGHO'!AZ48)/'Indice PondENGHO'!$BP48</f>
        <v>0.44384927983142536</v>
      </c>
      <c r="Q52">
        <f>+Q$3*('Indice PondENGHO'!BA49-'Indice PondENGHO'!BA48)/'Indice PondENGHO'!$BP48</f>
        <v>4.5496111406619105E-2</v>
      </c>
      <c r="R52">
        <f>+R$3*('Indice PondENGHO'!BB49-'Indice PondENGHO'!BB48)/'Indice PondENGHO'!$BP48</f>
        <v>0.21325251714843585</v>
      </c>
      <c r="S52">
        <f>+S$3*('Indice PondENGHO'!BC49-'Indice PondENGHO'!BC48)/'Indice PondENGHO'!$BP48</f>
        <v>0.36473478876869536</v>
      </c>
      <c r="T52">
        <f>+T$3*('Indice PondENGHO'!BD49-'Indice PondENGHO'!BD48)/'Indice PondENGHO'!$BP48</f>
        <v>0.28623072804220656</v>
      </c>
      <c r="U52">
        <f>+U$3*('Indice PondENGHO'!BE49-'Indice PondENGHO'!BE48)/'Indice PondENGHO'!$BP48</f>
        <v>0.30480279564003626</v>
      </c>
      <c r="V52">
        <f>+V$3*('Indice PondENGHO'!BF49-'Indice PondENGHO'!BF48)/'Indice PondENGHO'!$BP48</f>
        <v>0.58819134411572704</v>
      </c>
      <c r="W52">
        <f>+W$3*('Indice PondENGHO'!BG49-'Indice PondENGHO'!BG48)/'Indice PondENGHO'!$BP48</f>
        <v>-3.5122096007348849E-2</v>
      </c>
      <c r="X52">
        <f>+X$3*('Indice PondENGHO'!BH49-'Indice PondENGHO'!BH48)/'Indice PondENGHO'!$BP48</f>
        <v>0.47385029759786945</v>
      </c>
      <c r="Y52">
        <f>+Y$3*('Indice PondENGHO'!BI49-'Indice PondENGHO'!BI48)/'Indice PondENGHO'!$BP48</f>
        <v>1.546003395012642E-2</v>
      </c>
      <c r="Z52">
        <f>+Z$3*('Indice PondENGHO'!BJ49-'Indice PondENGHO'!BJ48)/'Indice PondENGHO'!$BP48</f>
        <v>0.2373904263088151</v>
      </c>
      <c r="AA52">
        <f>+AA$3*('Indice PondENGHO'!BK49-'Indice PondENGHO'!BK48)/'Indice PondENGHO'!$BP48</f>
        <v>0.13561287376360023</v>
      </c>
      <c r="AC52" s="74">
        <f t="shared" si="7"/>
        <v>0.54810833022568928</v>
      </c>
      <c r="AD52" s="74">
        <f t="shared" si="8"/>
        <v>1.0251791545386649E-2</v>
      </c>
      <c r="AE52" s="74">
        <f t="shared" si="9"/>
        <v>9.6600052127162328E-2</v>
      </c>
      <c r="AF52" s="74">
        <f t="shared" si="10"/>
        <v>-2.6335049209438188E-2</v>
      </c>
      <c r="AG52" s="74">
        <f t="shared" si="11"/>
        <v>-0.11280715063256055</v>
      </c>
      <c r="AH52" s="74">
        <f t="shared" si="12"/>
        <v>-0.13030806374310727</v>
      </c>
      <c r="AI52" s="74">
        <f t="shared" si="13"/>
        <v>-0.20295432266384983</v>
      </c>
      <c r="AJ52" s="74">
        <f t="shared" si="14"/>
        <v>2.45288732557657E-2</v>
      </c>
      <c r="AK52" s="74">
        <f t="shared" si="15"/>
        <v>-0.10159257967253216</v>
      </c>
      <c r="AL52" s="74">
        <f t="shared" si="16"/>
        <v>-9.3104575532276419E-3</v>
      </c>
      <c r="AM52" s="74">
        <f t="shared" si="17"/>
        <v>-0.11020049381102526</v>
      </c>
      <c r="AN52" s="74">
        <f t="shared" si="18"/>
        <v>-4.8503000325962206E-2</v>
      </c>
    </row>
    <row r="53" spans="2:40" x14ac:dyDescent="0.25">
      <c r="B53" s="67">
        <f>+'Indice PondENGHO'!A50</f>
        <v>44166</v>
      </c>
      <c r="C53" s="74">
        <f>C$3*('Indice PondENGHO'!D50-'Indice PondENGHO'!D49)/'Indice PondENGHO'!$BL49</f>
        <v>1.8602614164590194</v>
      </c>
      <c r="D53" s="74">
        <f>D$3*('Indice PondENGHO'!E50-'Indice PondENGHO'!E49)/'Indice PondENGHO'!$BL49</f>
        <v>6.5713689375724027E-2</v>
      </c>
      <c r="E53" s="74">
        <f>E$3*('Indice PondENGHO'!F50-'Indice PondENGHO'!F49)/'Indice PondENGHO'!$BL49</f>
        <v>0.28299572735231887</v>
      </c>
      <c r="F53" s="74">
        <f>F$3*('Indice PondENGHO'!G50-'Indice PondENGHO'!G49)/'Indice PondENGHO'!$BL49</f>
        <v>0.36282151864461848</v>
      </c>
      <c r="G53" s="74">
        <f>G$3*('Indice PondENGHO'!H50-'Indice PondENGHO'!H49)/'Indice PondENGHO'!$BL49</f>
        <v>0.10118959258431526</v>
      </c>
      <c r="H53" s="74">
        <f>H$3*('Indice PondENGHO'!I50-'Indice PondENGHO'!I49)/'Indice PondENGHO'!$BL49</f>
        <v>0.23449215644974258</v>
      </c>
      <c r="I53" s="74">
        <f>I$3*('Indice PondENGHO'!J50-'Indice PondENGHO'!J49)/'Indice PondENGHO'!$BL49</f>
        <v>0.51352238873058476</v>
      </c>
      <c r="J53" s="74">
        <f>J$3*('Indice PondENGHO'!K50-'Indice PondENGHO'!K49)/'Indice PondENGHO'!$BL49</f>
        <v>1.0169984354958573E-3</v>
      </c>
      <c r="K53" s="74">
        <f>K$3*('Indice PondENGHO'!L50-'Indice PondENGHO'!L49)/'Indice PondENGHO'!$BL49</f>
        <v>0.37591221437726419</v>
      </c>
      <c r="L53" s="74">
        <f>L$3*('Indice PondENGHO'!M50-'Indice PondENGHO'!M49)/'Indice PondENGHO'!$BL49</f>
        <v>9.945431519121418E-4</v>
      </c>
      <c r="M53" s="74">
        <f>M$3*('Indice PondENGHO'!N50-'Indice PondENGHO'!N49)/'Indice PondENGHO'!$BL49</f>
        <v>0.17675610072065281</v>
      </c>
      <c r="N53" s="74">
        <f>N$3*('Indice PondENGHO'!O50-'Indice PondENGHO'!O49)/'Indice PondENGHO'!$BL49</f>
        <v>6.3042476297570815E-2</v>
      </c>
      <c r="O53" s="67"/>
      <c r="P53">
        <f>+P$3*('Indice PondENGHO'!AZ50-'Indice PondENGHO'!AZ49)/'Indice PondENGHO'!$BP49</f>
        <v>0.65340668824019321</v>
      </c>
      <c r="Q53">
        <f>+Q$3*('Indice PondENGHO'!BA50-'Indice PondENGHO'!BA49)/'Indice PondENGHO'!$BP49</f>
        <v>5.0997655611095823E-2</v>
      </c>
      <c r="R53">
        <f>+R$3*('Indice PondENGHO'!BB50-'Indice PondENGHO'!BB49)/'Indice PondENGHO'!$BP49</f>
        <v>0.20516359065057393</v>
      </c>
      <c r="S53">
        <f>+S$3*('Indice PondENGHO'!BC50-'Indice PondENGHO'!BC49)/'Indice PondENGHO'!$BP49</f>
        <v>0.44483147393739642</v>
      </c>
      <c r="T53">
        <f>+T$3*('Indice PondENGHO'!BD50-'Indice PondENGHO'!BD49)/'Indice PondENGHO'!$BP49</f>
        <v>0.17663127671992293</v>
      </c>
      <c r="U53">
        <f>+U$3*('Indice PondENGHO'!BE50-'Indice PondENGHO'!BE49)/'Indice PondENGHO'!$BP49</f>
        <v>0.46297704666628853</v>
      </c>
      <c r="V53">
        <f>+V$3*('Indice PondENGHO'!BF50-'Indice PondENGHO'!BF49)/'Indice PondENGHO'!$BP49</f>
        <v>0.81417154133992109</v>
      </c>
      <c r="W53">
        <f>+W$3*('Indice PondENGHO'!BG50-'Indice PondENGHO'!BG49)/'Indice PondENGHO'!$BP49</f>
        <v>-6.3992245337947677E-4</v>
      </c>
      <c r="X53">
        <f>+X$3*('Indice PondENGHO'!BH50-'Indice PondENGHO'!BH49)/'Indice PondENGHO'!$BP49</f>
        <v>0.50319892014665513</v>
      </c>
      <c r="Y53">
        <f>+Y$3*('Indice PondENGHO'!BI50-'Indice PondENGHO'!BI49)/'Indice PondENGHO'!$BP49</f>
        <v>2.1915242375475347E-4</v>
      </c>
      <c r="Z53">
        <f>+Z$3*('Indice PondENGHO'!BJ50-'Indice PondENGHO'!BJ49)/'Indice PondENGHO'!$BP49</f>
        <v>0.34540640441927961</v>
      </c>
      <c r="AA53">
        <f>+AA$3*('Indice PondENGHO'!BK50-'Indice PondENGHO'!BK49)/'Indice PondENGHO'!$BP49</f>
        <v>7.9990086728393958E-2</v>
      </c>
      <c r="AC53" s="74">
        <f t="shared" si="7"/>
        <v>1.2068547282188262</v>
      </c>
      <c r="AD53" s="74">
        <f t="shared" si="8"/>
        <v>1.4716033764628204E-2</v>
      </c>
      <c r="AE53" s="74">
        <f t="shared" si="9"/>
        <v>7.7832136701744936E-2</v>
      </c>
      <c r="AF53" s="74">
        <f t="shared" si="10"/>
        <v>-8.2009955292777936E-2</v>
      </c>
      <c r="AG53" s="74">
        <f t="shared" si="11"/>
        <v>-7.5441684135607673E-2</v>
      </c>
      <c r="AH53" s="74">
        <f t="shared" si="12"/>
        <v>-0.22848489021654594</v>
      </c>
      <c r="AI53" s="74">
        <f t="shared" si="13"/>
        <v>-0.30064915260933633</v>
      </c>
      <c r="AJ53" s="74">
        <f t="shared" si="14"/>
        <v>1.6569208888753341E-3</v>
      </c>
      <c r="AK53" s="74">
        <f t="shared" si="15"/>
        <v>-0.12728670576939094</v>
      </c>
      <c r="AL53" s="74">
        <f t="shared" si="16"/>
        <v>7.7539072815738827E-4</v>
      </c>
      <c r="AM53" s="74">
        <f t="shared" si="17"/>
        <v>-0.1686503036986268</v>
      </c>
      <c r="AN53" s="74">
        <f t="shared" si="18"/>
        <v>-1.6947610430823143E-2</v>
      </c>
    </row>
    <row r="54" spans="2:40" x14ac:dyDescent="0.25">
      <c r="B54" s="67">
        <f>+'Indice PondENGHO'!A51</f>
        <v>44197</v>
      </c>
      <c r="C54" s="74">
        <f>C$3*('Indice PondENGHO'!D51-'Indice PondENGHO'!D50)/'Indice PondENGHO'!$BL50</f>
        <v>1.8192208199418074</v>
      </c>
      <c r="D54" s="74">
        <f>D$3*('Indice PondENGHO'!E51-'Indice PondENGHO'!E50)/'Indice PondENGHO'!$BL50</f>
        <v>8.2039915014698359E-2</v>
      </c>
      <c r="E54" s="74">
        <f>E$3*('Indice PondENGHO'!F51-'Indice PondENGHO'!F50)/'Indice PondENGHO'!$BL50</f>
        <v>0.14263590052216432</v>
      </c>
      <c r="F54" s="74">
        <f>F$3*('Indice PondENGHO'!G51-'Indice PondENGHO'!G50)/'Indice PondENGHO'!$BL50</f>
        <v>0.23884781688973003</v>
      </c>
      <c r="G54" s="74">
        <f>G$3*('Indice PondENGHO'!H51-'Indice PondENGHO'!H50)/'Indice PondENGHO'!$BL50</f>
        <v>0.12632766122003955</v>
      </c>
      <c r="H54" s="74">
        <f>H$3*('Indice PondENGHO'!I51-'Indice PondENGHO'!I50)/'Indice PondENGHO'!$BL50</f>
        <v>0.16420560541108911</v>
      </c>
      <c r="I54" s="74">
        <f>I$3*('Indice PondENGHO'!J51-'Indice PondENGHO'!J50)/'Indice PondENGHO'!$BL50</f>
        <v>0.55288114542825328</v>
      </c>
      <c r="J54" s="74">
        <f>J$3*('Indice PondENGHO'!K51-'Indice PondENGHO'!K50)/'Indice PondENGHO'!$BL50</f>
        <v>0.70248257873554532</v>
      </c>
      <c r="K54" s="74">
        <f>K$3*('Indice PondENGHO'!L51-'Indice PondENGHO'!L50)/'Indice PondENGHO'!$BL50</f>
        <v>0.36531874601955244</v>
      </c>
      <c r="L54" s="74">
        <f>L$3*('Indice PondENGHO'!M51-'Indice PondENGHO'!M50)/'Indice PondENGHO'!$BL50</f>
        <v>9.13673755296124E-3</v>
      </c>
      <c r="M54" s="74">
        <f>M$3*('Indice PondENGHO'!N51-'Indice PondENGHO'!N50)/'Indice PondENGHO'!$BL50</f>
        <v>0.21809706429307751</v>
      </c>
      <c r="N54" s="74">
        <f>N$3*('Indice PondENGHO'!O51-'Indice PondENGHO'!O50)/'Indice PondENGHO'!$BL50</f>
        <v>6.8644770785449297E-2</v>
      </c>
      <c r="O54" s="67"/>
      <c r="P54">
        <f>+P$3*('Indice PondENGHO'!AZ51-'Indice PondENGHO'!AZ50)/'Indice PondENGHO'!$BP50</f>
        <v>0.77027943235918583</v>
      </c>
      <c r="Q54">
        <f>+Q$3*('Indice PondENGHO'!BA51-'Indice PondENGHO'!BA50)/'Indice PondENGHO'!$BP50</f>
        <v>6.8196703068920589E-2</v>
      </c>
      <c r="R54">
        <f>+R$3*('Indice PondENGHO'!BB51-'Indice PondENGHO'!BB50)/'Indice PondENGHO'!$BP50</f>
        <v>7.6154030944999687E-2</v>
      </c>
      <c r="S54">
        <f>+S$3*('Indice PondENGHO'!BC51-'Indice PondENGHO'!BC50)/'Indice PondENGHO'!$BP50</f>
        <v>0.10612488535747144</v>
      </c>
      <c r="T54">
        <f>+T$3*('Indice PondENGHO'!BD51-'Indice PondENGHO'!BD50)/'Indice PondENGHO'!$BP50</f>
        <v>0.21531884983496097</v>
      </c>
      <c r="U54">
        <f>+U$3*('Indice PondENGHO'!BE51-'Indice PondENGHO'!BE50)/'Indice PondENGHO'!$BP50</f>
        <v>0.2861846996093424</v>
      </c>
      <c r="V54">
        <f>+V$3*('Indice PondENGHO'!BF51-'Indice PondENGHO'!BF50)/'Indice PondENGHO'!$BP50</f>
        <v>0.76136614844183781</v>
      </c>
      <c r="W54">
        <f>+W$3*('Indice PondENGHO'!BG51-'Indice PondENGHO'!BG50)/'Indice PondENGHO'!$BP50</f>
        <v>0.66613287999706028</v>
      </c>
      <c r="X54">
        <f>+X$3*('Indice PondENGHO'!BH51-'Indice PondENGHO'!BH50)/'Indice PondENGHO'!$BP50</f>
        <v>0.47338861942133309</v>
      </c>
      <c r="Y54">
        <f>+Y$3*('Indice PondENGHO'!BI51-'Indice PondENGHO'!BI50)/'Indice PondENGHO'!$BP50</f>
        <v>1.9808182358668356E-2</v>
      </c>
      <c r="Z54">
        <f>+Z$3*('Indice PondENGHO'!BJ51-'Indice PondENGHO'!BJ50)/'Indice PondENGHO'!$BP50</f>
        <v>0.3986010439448785</v>
      </c>
      <c r="AA54">
        <f>+AA$3*('Indice PondENGHO'!BK51-'Indice PondENGHO'!BK50)/'Indice PondENGHO'!$BP50</f>
        <v>9.6252888849621729E-2</v>
      </c>
      <c r="AC54" s="74">
        <f t="shared" si="7"/>
        <v>1.0489413875826217</v>
      </c>
      <c r="AD54" s="74">
        <f t="shared" si="8"/>
        <v>1.384321194577777E-2</v>
      </c>
      <c r="AE54" s="74">
        <f t="shared" si="9"/>
        <v>6.6481869577164635E-2</v>
      </c>
      <c r="AF54" s="74">
        <f t="shared" si="10"/>
        <v>0.13272293153225859</v>
      </c>
      <c r="AG54" s="74">
        <f t="shared" si="11"/>
        <v>-8.8991188614921418E-2</v>
      </c>
      <c r="AH54" s="74">
        <f t="shared" si="12"/>
        <v>-0.12197909419825329</v>
      </c>
      <c r="AI54" s="74">
        <f t="shared" si="13"/>
        <v>-0.20848500301358452</v>
      </c>
      <c r="AJ54" s="74">
        <f t="shared" si="14"/>
        <v>3.6349698738485037E-2</v>
      </c>
      <c r="AK54" s="74">
        <f t="shared" si="15"/>
        <v>-0.10806987340178065</v>
      </c>
      <c r="AL54" s="74">
        <f t="shared" si="16"/>
        <v>-1.0671444805707116E-2</v>
      </c>
      <c r="AM54" s="74">
        <f t="shared" si="17"/>
        <v>-0.18050397965180098</v>
      </c>
      <c r="AN54" s="74">
        <f t="shared" si="18"/>
        <v>-2.7608118064172432E-2</v>
      </c>
    </row>
    <row r="55" spans="2:40" x14ac:dyDescent="0.25">
      <c r="B55" s="67">
        <f>+'Indice PondENGHO'!A52</f>
        <v>44228</v>
      </c>
      <c r="C55" s="74">
        <f>C$3*('Indice PondENGHO'!D52-'Indice PondENGHO'!D51)/'Indice PondENGHO'!$BL51</f>
        <v>1.3827398637875428</v>
      </c>
      <c r="D55" s="74">
        <f>D$3*('Indice PondENGHO'!E52-'Indice PondENGHO'!E51)/'Indice PondENGHO'!$BL51</f>
        <v>6.4497013861740587E-2</v>
      </c>
      <c r="E55" s="74">
        <f>E$3*('Indice PondENGHO'!F52-'Indice PondENGHO'!F51)/'Indice PondENGHO'!$BL51</f>
        <v>0.22161628492575292</v>
      </c>
      <c r="F55" s="74">
        <f>F$3*('Indice PondENGHO'!G52-'Indice PondENGHO'!G51)/'Indice PondENGHO'!$BL51</f>
        <v>0.26454586094548549</v>
      </c>
      <c r="G55" s="74">
        <f>G$3*('Indice PondENGHO'!H52-'Indice PondENGHO'!H51)/'Indice PondENGHO'!$BL51</f>
        <v>0.18599664672955671</v>
      </c>
      <c r="H55" s="74">
        <f>H$3*('Indice PondENGHO'!I52-'Indice PondENGHO'!I51)/'Indice PondENGHO'!$BL51</f>
        <v>0.16936904511800158</v>
      </c>
      <c r="I55" s="74">
        <f>I$3*('Indice PondENGHO'!J52-'Indice PondENGHO'!J51)/'Indice PondENGHO'!$BL51</f>
        <v>0.52072631840699191</v>
      </c>
      <c r="J55" s="74">
        <f>J$3*('Indice PondENGHO'!K52-'Indice PondENGHO'!K51)/'Indice PondENGHO'!$BL51</f>
        <v>0.10281562613512713</v>
      </c>
      <c r="K55" s="74">
        <f>K$3*('Indice PondENGHO'!L52-'Indice PondENGHO'!L51)/'Indice PondENGHO'!$BL51</f>
        <v>0.17352058303858134</v>
      </c>
      <c r="L55" s="74">
        <f>L$3*('Indice PondENGHO'!M52-'Indice PondENGHO'!M51)/'Indice PondENGHO'!$BL51</f>
        <v>2.3187291917785785E-3</v>
      </c>
      <c r="M55" s="74">
        <f>M$3*('Indice PondENGHO'!N52-'Indice PondENGHO'!N51)/'Indice PondENGHO'!$BL51</f>
        <v>0.20662123508330871</v>
      </c>
      <c r="N55" s="74">
        <f>N$3*('Indice PondENGHO'!O52-'Indice PondENGHO'!O51)/'Indice PondENGHO'!$BL51</f>
        <v>0.10568071933970702</v>
      </c>
      <c r="O55" s="67"/>
      <c r="P55">
        <f>+P$3*('Indice PondENGHO'!AZ52-'Indice PondENGHO'!AZ51)/'Indice PondENGHO'!$BP51</f>
        <v>0.64263987500749409</v>
      </c>
      <c r="Q55">
        <f>+Q$3*('Indice PondENGHO'!BA52-'Indice PondENGHO'!BA51)/'Indice PondENGHO'!$BP51</f>
        <v>5.5120862157740827E-2</v>
      </c>
      <c r="R55">
        <f>+R$3*('Indice PondENGHO'!BB52-'Indice PondENGHO'!BB51)/'Indice PondENGHO'!$BP51</f>
        <v>0.16002880746458101</v>
      </c>
      <c r="S55">
        <f>+S$3*('Indice PondENGHO'!BC52-'Indice PondENGHO'!BC51)/'Indice PondENGHO'!$BP51</f>
        <v>0.28081283722105693</v>
      </c>
      <c r="T55">
        <f>+T$3*('Indice PondENGHO'!BD52-'Indice PondENGHO'!BD51)/'Indice PondENGHO'!$BP51</f>
        <v>0.3316159364283352</v>
      </c>
      <c r="U55">
        <f>+U$3*('Indice PondENGHO'!BE52-'Indice PondENGHO'!BE51)/'Indice PondENGHO'!$BP51</f>
        <v>0.28684189343634331</v>
      </c>
      <c r="V55">
        <f>+V$3*('Indice PondENGHO'!BF52-'Indice PondENGHO'!BF51)/'Indice PondENGHO'!$BP51</f>
        <v>0.80172056319797114</v>
      </c>
      <c r="W55">
        <f>+W$3*('Indice PondENGHO'!BG52-'Indice PondENGHO'!BG51)/'Indice PondENGHO'!$BP51</f>
        <v>8.6445138920056327E-2</v>
      </c>
      <c r="X55">
        <f>+X$3*('Indice PondENGHO'!BH52-'Indice PondENGHO'!BH51)/'Indice PondENGHO'!$BP51</f>
        <v>0.23744591777013213</v>
      </c>
      <c r="Y55">
        <f>+Y$3*('Indice PondENGHO'!BI52-'Indice PondENGHO'!BI51)/'Indice PondENGHO'!$BP51</f>
        <v>8.424684834439591E-4</v>
      </c>
      <c r="Z55">
        <f>+Z$3*('Indice PondENGHO'!BJ52-'Indice PondENGHO'!BJ51)/'Indice PondENGHO'!$BP51</f>
        <v>0.41212445027642958</v>
      </c>
      <c r="AA55">
        <f>+AA$3*('Indice PondENGHO'!BK52-'Indice PondENGHO'!BK51)/'Indice PondENGHO'!$BP51</f>
        <v>0.15130584341151501</v>
      </c>
      <c r="AC55" s="74">
        <f t="shared" si="7"/>
        <v>0.74009998878004868</v>
      </c>
      <c r="AD55" s="74">
        <f t="shared" si="8"/>
        <v>9.3761517039997605E-3</v>
      </c>
      <c r="AE55" s="74">
        <f t="shared" si="9"/>
        <v>6.1587477461171908E-2</v>
      </c>
      <c r="AF55" s="74">
        <f t="shared" si="10"/>
        <v>-1.6266976275571443E-2</v>
      </c>
      <c r="AG55" s="74">
        <f t="shared" si="11"/>
        <v>-0.14561928969877849</v>
      </c>
      <c r="AH55" s="74">
        <f t="shared" si="12"/>
        <v>-0.11747284831834173</v>
      </c>
      <c r="AI55" s="74">
        <f t="shared" si="13"/>
        <v>-0.28099424479097923</v>
      </c>
      <c r="AJ55" s="74">
        <f t="shared" si="14"/>
        <v>1.6370487215070798E-2</v>
      </c>
      <c r="AK55" s="74">
        <f t="shared" si="15"/>
        <v>-6.3925334731550792E-2</v>
      </c>
      <c r="AL55" s="74">
        <f t="shared" si="16"/>
        <v>1.4762607083346193E-3</v>
      </c>
      <c r="AM55" s="74">
        <f t="shared" si="17"/>
        <v>-0.20550321519312087</v>
      </c>
      <c r="AN55" s="74">
        <f t="shared" si="18"/>
        <v>-4.5625124071807993E-2</v>
      </c>
    </row>
    <row r="56" spans="2:40" x14ac:dyDescent="0.25">
      <c r="B56" s="67">
        <f>+'Indice PondENGHO'!A53</f>
        <v>44256</v>
      </c>
      <c r="C56" s="74">
        <f>C$3*('Indice PondENGHO'!D53-'Indice PondENGHO'!D52)/'Indice PondENGHO'!$BL52</f>
        <v>1.5669600512686355</v>
      </c>
      <c r="D56" s="74">
        <f>D$3*('Indice PondENGHO'!E53-'Indice PondENGHO'!E52)/'Indice PondENGHO'!$BL52</f>
        <v>0.11551622526562301</v>
      </c>
      <c r="E56" s="74">
        <f>E$3*('Indice PondENGHO'!F53-'Indice PondENGHO'!F52)/'Indice PondENGHO'!$BL52</f>
        <v>0.65356559780740098</v>
      </c>
      <c r="F56" s="74">
        <f>F$3*('Indice PondENGHO'!G53-'Indice PondENGHO'!G52)/'Indice PondENGHO'!$BL52</f>
        <v>0.1914787513034763</v>
      </c>
      <c r="G56" s="74">
        <f>G$3*('Indice PondENGHO'!H53-'Indice PondENGHO'!H52)/'Indice PondENGHO'!$BL52</f>
        <v>0.13115320003002887</v>
      </c>
      <c r="H56" s="74">
        <f>H$3*('Indice PondENGHO'!I53-'Indice PondENGHO'!I52)/'Indice PondENGHO'!$BL52</f>
        <v>0.178828302635785</v>
      </c>
      <c r="I56" s="74">
        <f>I$3*('Indice PondENGHO'!J53-'Indice PondENGHO'!J52)/'Indice PondENGHO'!$BL52</f>
        <v>0.48031523586417102</v>
      </c>
      <c r="J56" s="74">
        <f>J$3*('Indice PondENGHO'!K53-'Indice PondENGHO'!K52)/'Indice PondENGHO'!$BL52</f>
        <v>1.4576328276696004E-2</v>
      </c>
      <c r="K56" s="74">
        <f>K$3*('Indice PondENGHO'!L53-'Indice PondENGHO'!L52)/'Indice PondENGHO'!$BL52</f>
        <v>0.39323425329771827</v>
      </c>
      <c r="L56" s="74">
        <f>L$3*('Indice PondENGHO'!M53-'Indice PondENGHO'!M52)/'Indice PondENGHO'!$BL52</f>
        <v>0.34386669183873991</v>
      </c>
      <c r="M56" s="74">
        <f>M$3*('Indice PondENGHO'!N53-'Indice PondENGHO'!N52)/'Indice PondENGHO'!$BL52</f>
        <v>0.13577932781449559</v>
      </c>
      <c r="N56" s="74">
        <f>N$3*('Indice PondENGHO'!O53-'Indice PondENGHO'!O52)/'Indice PondENGHO'!$BL52</f>
        <v>7.5283843496069577E-2</v>
      </c>
      <c r="O56" s="67"/>
      <c r="P56">
        <f>+P$3*('Indice PondENGHO'!AZ53-'Indice PondENGHO'!AZ52)/'Indice PondENGHO'!$BP52</f>
        <v>0.77927120959291363</v>
      </c>
      <c r="Q56">
        <f>+Q$3*('Indice PondENGHO'!BA53-'Indice PondENGHO'!BA52)/'Indice PondENGHO'!$BP52</f>
        <v>9.8677132167123732E-2</v>
      </c>
      <c r="R56">
        <f>+R$3*('Indice PondENGHO'!BB53-'Indice PondENGHO'!BB52)/'Indice PondENGHO'!$BP52</f>
        <v>0.62600486478971928</v>
      </c>
      <c r="S56">
        <f>+S$3*('Indice PondENGHO'!BC53-'Indice PondENGHO'!BC52)/'Indice PondENGHO'!$BP52</f>
        <v>0.1712390153677856</v>
      </c>
      <c r="T56">
        <f>+T$3*('Indice PondENGHO'!BD53-'Indice PondENGHO'!BD52)/'Indice PondENGHO'!$BP52</f>
        <v>0.227134623387826</v>
      </c>
      <c r="U56">
        <f>+U$3*('Indice PondENGHO'!BE53-'Indice PondENGHO'!BE52)/'Indice PondENGHO'!$BP52</f>
        <v>0.35068777977469662</v>
      </c>
      <c r="V56">
        <f>+V$3*('Indice PondENGHO'!BF53-'Indice PondENGHO'!BF52)/'Indice PondENGHO'!$BP52</f>
        <v>0.69645575580317343</v>
      </c>
      <c r="W56">
        <f>+W$3*('Indice PondENGHO'!BG53-'Indice PondENGHO'!BG52)/'Indice PondENGHO'!$BP52</f>
        <v>1.5470040681320283E-3</v>
      </c>
      <c r="X56">
        <f>+X$3*('Indice PondENGHO'!BH53-'Indice PondENGHO'!BH52)/'Indice PondENGHO'!$BP52</f>
        <v>0.52324408499651531</v>
      </c>
      <c r="Y56">
        <f>+Y$3*('Indice PondENGHO'!BI53-'Indice PondENGHO'!BI52)/'Indice PondENGHO'!$BP52</f>
        <v>0.83541375853590982</v>
      </c>
      <c r="Z56">
        <f>+Z$3*('Indice PondENGHO'!BJ53-'Indice PondENGHO'!BJ52)/'Indice PondENGHO'!$BP52</f>
        <v>0.22889682642137457</v>
      </c>
      <c r="AA56">
        <f>+AA$3*('Indice PondENGHO'!BK53-'Indice PondENGHO'!BK52)/'Indice PondENGHO'!$BP52</f>
        <v>0.10015631119001704</v>
      </c>
      <c r="AC56" s="74">
        <f t="shared" si="7"/>
        <v>0.78768884167572184</v>
      </c>
      <c r="AD56" s="74">
        <f t="shared" si="8"/>
        <v>1.6839093098499278E-2</v>
      </c>
      <c r="AE56" s="74">
        <f t="shared" si="9"/>
        <v>2.7560733017681693E-2</v>
      </c>
      <c r="AF56" s="74">
        <f t="shared" si="10"/>
        <v>2.02397359356907E-2</v>
      </c>
      <c r="AG56" s="74">
        <f t="shared" si="11"/>
        <v>-9.5981423357797135E-2</v>
      </c>
      <c r="AH56" s="74">
        <f t="shared" si="12"/>
        <v>-0.17185947713891161</v>
      </c>
      <c r="AI56" s="74">
        <f t="shared" si="13"/>
        <v>-0.21614051993900241</v>
      </c>
      <c r="AJ56" s="74">
        <f t="shared" si="14"/>
        <v>1.3029324208563975E-2</v>
      </c>
      <c r="AK56" s="74">
        <f t="shared" si="15"/>
        <v>-0.13000983169879704</v>
      </c>
      <c r="AL56" s="74">
        <f t="shared" si="16"/>
        <v>-0.49154706669716991</v>
      </c>
      <c r="AM56" s="74">
        <f t="shared" si="17"/>
        <v>-9.3117498606878985E-2</v>
      </c>
      <c r="AN56" s="74">
        <f t="shared" si="18"/>
        <v>-2.4872467693947464E-2</v>
      </c>
    </row>
    <row r="57" spans="2:40" x14ac:dyDescent="0.25">
      <c r="B57" s="67">
        <f>+'Indice PondENGHO'!A54</f>
        <v>44287</v>
      </c>
      <c r="C57" s="74">
        <f>C$3*('Indice PondENGHO'!D54-'Indice PondENGHO'!D53)/'Indice PondENGHO'!$BL53</f>
        <v>1.5187388696013984</v>
      </c>
      <c r="D57" s="74">
        <f>D$3*('Indice PondENGHO'!E54-'Indice PondENGHO'!E53)/'Indice PondENGHO'!$BL53</f>
        <v>6.6004514157573302E-2</v>
      </c>
      <c r="E57" s="74">
        <f>E$3*('Indice PondENGHO'!F54-'Indice PondENGHO'!F53)/'Indice PondENGHO'!$BL53</f>
        <v>0.47773787259168049</v>
      </c>
      <c r="F57" s="74">
        <f>F$3*('Indice PondENGHO'!G54-'Indice PondENGHO'!G53)/'Indice PondENGHO'!$BL53</f>
        <v>0.45262495776605066</v>
      </c>
      <c r="G57" s="74">
        <f>G$3*('Indice PondENGHO'!H54-'Indice PondENGHO'!H53)/'Indice PondENGHO'!$BL53</f>
        <v>0.16762825702801329</v>
      </c>
      <c r="H57" s="74">
        <f>H$3*('Indice PondENGHO'!I54-'Indice PondENGHO'!I53)/'Indice PondENGHO'!$BL53</f>
        <v>0.16673272344343568</v>
      </c>
      <c r="I57" s="74">
        <f>I$3*('Indice PondENGHO'!J54-'Indice PondENGHO'!J53)/'Indice PondENGHO'!$BL53</f>
        <v>0.62863097689502934</v>
      </c>
      <c r="J57" s="74">
        <f>J$3*('Indice PondENGHO'!K54-'Indice PondENGHO'!K53)/'Indice PondENGHO'!$BL53</f>
        <v>2.7982599736717923E-2</v>
      </c>
      <c r="K57" s="74">
        <f>K$3*('Indice PondENGHO'!L54-'Indice PondENGHO'!L53)/'Indice PondENGHO'!$BL53</f>
        <v>0.1131921180561543</v>
      </c>
      <c r="L57" s="74">
        <f>L$3*('Indice PondENGHO'!M54-'Indice PondENGHO'!M53)/'Indice PondENGHO'!$BL53</f>
        <v>3.9649805670026239E-2</v>
      </c>
      <c r="M57" s="74">
        <f>M$3*('Indice PondENGHO'!N54-'Indice PondENGHO'!N53)/'Indice PondENGHO'!$BL53</f>
        <v>0.15671474859014109</v>
      </c>
      <c r="N57" s="74">
        <f>N$3*('Indice PondENGHO'!O54-'Indice PondENGHO'!O53)/'Indice PondENGHO'!$BL53</f>
        <v>0.11861094962611932</v>
      </c>
      <c r="O57" s="67"/>
      <c r="P57">
        <f>+P$3*('Indice PondENGHO'!AZ54-'Indice PondENGHO'!AZ53)/'Indice PondENGHO'!$BP53</f>
        <v>0.72898154141789795</v>
      </c>
      <c r="Q57">
        <f>+Q$3*('Indice PondENGHO'!BA54-'Indice PondENGHO'!BA53)/'Indice PondENGHO'!$BP53</f>
        <v>5.5416737958205092E-2</v>
      </c>
      <c r="R57">
        <f>+R$3*('Indice PondENGHO'!BB54-'Indice PondENGHO'!BB53)/'Indice PondENGHO'!$BP53</f>
        <v>0.37101960007891605</v>
      </c>
      <c r="S57">
        <f>+S$3*('Indice PondENGHO'!BC54-'Indice PondENGHO'!BC53)/'Indice PondENGHO'!$BP53</f>
        <v>0.46616297842944315</v>
      </c>
      <c r="T57">
        <f>+T$3*('Indice PondENGHO'!BD54-'Indice PondENGHO'!BD53)/'Indice PondENGHO'!$BP53</f>
        <v>0.31439112753407866</v>
      </c>
      <c r="U57">
        <f>+U$3*('Indice PondENGHO'!BE54-'Indice PondENGHO'!BE53)/'Indice PondENGHO'!$BP53</f>
        <v>0.3245776450531187</v>
      </c>
      <c r="V57">
        <f>+V$3*('Indice PondENGHO'!BF54-'Indice PondENGHO'!BF53)/'Indice PondENGHO'!$BP53</f>
        <v>0.93612368491512543</v>
      </c>
      <c r="W57">
        <f>+W$3*('Indice PondENGHO'!BG54-'Indice PondENGHO'!BG53)/'Indice PondENGHO'!$BP53</f>
        <v>2.1504302648334191E-2</v>
      </c>
      <c r="X57">
        <f>+X$3*('Indice PondENGHO'!BH54-'Indice PondENGHO'!BH53)/'Indice PondENGHO'!$BP53</f>
        <v>0.15434485275852786</v>
      </c>
      <c r="Y57">
        <f>+Y$3*('Indice PondENGHO'!BI54-'Indice PondENGHO'!BI53)/'Indice PondENGHO'!$BP53</f>
        <v>9.3371465319818756E-2</v>
      </c>
      <c r="Z57">
        <f>+Z$3*('Indice PondENGHO'!BJ54-'Indice PondENGHO'!BJ53)/'Indice PondENGHO'!$BP53</f>
        <v>0.27908952011972871</v>
      </c>
      <c r="AA57">
        <f>+AA$3*('Indice PondENGHO'!BK54-'Indice PondENGHO'!BK53)/'Indice PondENGHO'!$BP53</f>
        <v>0.16703414938181754</v>
      </c>
      <c r="AC57" s="74">
        <f t="shared" si="7"/>
        <v>0.78975732818350042</v>
      </c>
      <c r="AD57" s="74">
        <f t="shared" si="8"/>
        <v>1.058777619936821E-2</v>
      </c>
      <c r="AE57" s="74">
        <f t="shared" si="9"/>
        <v>0.10671827251276444</v>
      </c>
      <c r="AF57" s="74">
        <f t="shared" si="10"/>
        <v>-1.3538020663392492E-2</v>
      </c>
      <c r="AG57" s="74">
        <f t="shared" si="11"/>
        <v>-0.14676287050606537</v>
      </c>
      <c r="AH57" s="74">
        <f t="shared" si="12"/>
        <v>-0.15784492160968303</v>
      </c>
      <c r="AI57" s="74">
        <f t="shared" si="13"/>
        <v>-0.30749270802009609</v>
      </c>
      <c r="AJ57" s="74">
        <f t="shared" si="14"/>
        <v>6.4782970883837318E-3</v>
      </c>
      <c r="AK57" s="74">
        <f t="shared" si="15"/>
        <v>-4.1152734702373558E-2</v>
      </c>
      <c r="AL57" s="74">
        <f t="shared" si="16"/>
        <v>-5.3721659649792516E-2</v>
      </c>
      <c r="AM57" s="74">
        <f t="shared" si="17"/>
        <v>-0.12237477152958762</v>
      </c>
      <c r="AN57" s="74">
        <f t="shared" si="18"/>
        <v>-4.8423199755698226E-2</v>
      </c>
    </row>
    <row r="58" spans="2:40" x14ac:dyDescent="0.25">
      <c r="B58" s="67">
        <f>+'Indice PondENGHO'!A55</f>
        <v>44317</v>
      </c>
      <c r="C58" s="74">
        <f>C$3*('Indice PondENGHO'!D55-'Indice PondENGHO'!D54)/'Indice PondENGHO'!$BL54</f>
        <v>1.1276682604483246</v>
      </c>
      <c r="D58" s="74">
        <f>D$3*('Indice PondENGHO'!E55-'Indice PondENGHO'!E54)/'Indice PondENGHO'!$BL54</f>
        <v>3.0361025988787534E-2</v>
      </c>
      <c r="E58" s="74">
        <f>E$3*('Indice PondENGHO'!F55-'Indice PondENGHO'!F54)/'Indice PondENGHO'!$BL54</f>
        <v>0.21986735709796124</v>
      </c>
      <c r="F58" s="74">
        <f>F$3*('Indice PondENGHO'!G55-'Indice PondENGHO'!G54)/'Indice PondENGHO'!$BL54</f>
        <v>0.24441811462308408</v>
      </c>
      <c r="G58" s="74">
        <f>G$3*('Indice PondENGHO'!H55-'Indice PondENGHO'!H54)/'Indice PondENGHO'!$BL54</f>
        <v>9.4127732474552486E-2</v>
      </c>
      <c r="H58" s="74">
        <f>H$3*('Indice PondENGHO'!I55-'Indice PondENGHO'!I54)/'Indice PondENGHO'!$BL54</f>
        <v>0.21143279598656969</v>
      </c>
      <c r="I58" s="74">
        <f>I$3*('Indice PondENGHO'!J55-'Indice PondENGHO'!J54)/'Indice PondENGHO'!$BL54</f>
        <v>0.64849038179094765</v>
      </c>
      <c r="J58" s="74">
        <f>J$3*('Indice PondENGHO'!K55-'Indice PondENGHO'!K54)/'Indice PondENGHO'!$BL54</f>
        <v>4.4763683390204229E-2</v>
      </c>
      <c r="K58" s="74">
        <f>K$3*('Indice PondENGHO'!L55-'Indice PondENGHO'!L54)/'Indice PondENGHO'!$BL54</f>
        <v>0.22241280110916939</v>
      </c>
      <c r="L58" s="74">
        <f>L$3*('Indice PondENGHO'!M55-'Indice PondENGHO'!M54)/'Indice PondENGHO'!$BL54</f>
        <v>3.0972893127747234E-2</v>
      </c>
      <c r="M58" s="74">
        <f>M$3*('Indice PondENGHO'!N55-'Indice PondENGHO'!N54)/'Indice PondENGHO'!$BL54</f>
        <v>0.14815888311575223</v>
      </c>
      <c r="N58" s="74">
        <f>N$3*('Indice PondENGHO'!O55-'Indice PondENGHO'!O54)/'Indice PondENGHO'!$BL54</f>
        <v>9.4068366044782845E-2</v>
      </c>
      <c r="O58" s="67"/>
      <c r="P58">
        <f>+P$3*('Indice PondENGHO'!AZ55-'Indice PondENGHO'!AZ54)/'Indice PondENGHO'!$BP54</f>
        <v>0.51800887013184294</v>
      </c>
      <c r="Q58">
        <f>+Q$3*('Indice PondENGHO'!BA55-'Indice PondENGHO'!BA54)/'Indice PondENGHO'!$BP54</f>
        <v>2.4770803623235586E-2</v>
      </c>
      <c r="R58">
        <f>+R$3*('Indice PondENGHO'!BB55-'Indice PondENGHO'!BB54)/'Indice PondENGHO'!$BP54</f>
        <v>0.13004344652074135</v>
      </c>
      <c r="S58">
        <f>+S$3*('Indice PondENGHO'!BC55-'Indice PondENGHO'!BC54)/'Indice PondENGHO'!$BP54</f>
        <v>0.27114562076455612</v>
      </c>
      <c r="T58">
        <f>+T$3*('Indice PondENGHO'!BD55-'Indice PondENGHO'!BD54)/'Indice PondENGHO'!$BP54</f>
        <v>0.16954227444430972</v>
      </c>
      <c r="U58">
        <f>+U$3*('Indice PondENGHO'!BE55-'Indice PondENGHO'!BE54)/'Indice PondENGHO'!$BP54</f>
        <v>0.41762818421629011</v>
      </c>
      <c r="V58">
        <f>+V$3*('Indice PondENGHO'!BF55-'Indice PondENGHO'!BF54)/'Indice PondENGHO'!$BP54</f>
        <v>1.022130024739955</v>
      </c>
      <c r="W58">
        <f>+W$3*('Indice PondENGHO'!BG55-'Indice PondENGHO'!BG54)/'Indice PondENGHO'!$BP54</f>
        <v>4.6828747393053059E-2</v>
      </c>
      <c r="X58">
        <f>+X$3*('Indice PondENGHO'!BH55-'Indice PondENGHO'!BH54)/'Indice PondENGHO'!$BP54</f>
        <v>0.30110918272777576</v>
      </c>
      <c r="Y58">
        <f>+Y$3*('Indice PondENGHO'!BI55-'Indice PondENGHO'!BI54)/'Indice PondENGHO'!$BP54</f>
        <v>8.9276163429690802E-2</v>
      </c>
      <c r="Z58">
        <f>+Z$3*('Indice PondENGHO'!BJ55-'Indice PondENGHO'!BJ54)/'Indice PondENGHO'!$BP54</f>
        <v>0.29051280797120155</v>
      </c>
      <c r="AA58">
        <f>+AA$3*('Indice PondENGHO'!BK55-'Indice PondENGHO'!BK54)/'Indice PondENGHO'!$BP54</f>
        <v>0.12542900136231838</v>
      </c>
      <c r="AC58" s="74">
        <f t="shared" si="7"/>
        <v>0.60965939031648164</v>
      </c>
      <c r="AD58" s="74">
        <f t="shared" si="8"/>
        <v>5.5902223655519487E-3</v>
      </c>
      <c r="AE58" s="74">
        <f t="shared" si="9"/>
        <v>8.982391057721989E-2</v>
      </c>
      <c r="AF58" s="74">
        <f t="shared" si="10"/>
        <v>-2.6727506141472041E-2</v>
      </c>
      <c r="AG58" s="74">
        <f t="shared" si="11"/>
        <v>-7.5414541969757234E-2</v>
      </c>
      <c r="AH58" s="74">
        <f t="shared" si="12"/>
        <v>-0.20619538822972042</v>
      </c>
      <c r="AI58" s="74">
        <f t="shared" si="13"/>
        <v>-0.37363964294900731</v>
      </c>
      <c r="AJ58" s="74">
        <f t="shared" si="14"/>
        <v>-2.0650640028488307E-3</v>
      </c>
      <c r="AK58" s="74">
        <f t="shared" si="15"/>
        <v>-7.869638161860637E-2</v>
      </c>
      <c r="AL58" s="74">
        <f t="shared" si="16"/>
        <v>-5.8303270301943572E-2</v>
      </c>
      <c r="AM58" s="74">
        <f t="shared" si="17"/>
        <v>-0.14235392485544932</v>
      </c>
      <c r="AN58" s="74">
        <f t="shared" si="18"/>
        <v>-3.1360635317535537E-2</v>
      </c>
    </row>
    <row r="59" spans="2:40" x14ac:dyDescent="0.25">
      <c r="B59" s="67">
        <f>+'Indice PondENGHO'!A56</f>
        <v>44348</v>
      </c>
      <c r="C59" s="74">
        <f>C$3*('Indice PondENGHO'!D56-'Indice PondENGHO'!D55)/'Indice PondENGHO'!$BL55</f>
        <v>1.1647155741093016</v>
      </c>
      <c r="D59" s="74">
        <f>D$3*('Indice PondENGHO'!E56-'Indice PondENGHO'!E55)/'Indice PondENGHO'!$BL55</f>
        <v>0.10046367160154801</v>
      </c>
      <c r="E59" s="74">
        <f>E$3*('Indice PondENGHO'!F56-'Indice PondENGHO'!F55)/'Indice PondENGHO'!$BL55</f>
        <v>0.25012200242759475</v>
      </c>
      <c r="F59" s="74">
        <f>F$3*('Indice PondENGHO'!G56-'Indice PondENGHO'!G55)/'Indice PondENGHO'!$BL55</f>
        <v>0.32887348511497355</v>
      </c>
      <c r="G59" s="74">
        <f>G$3*('Indice PondENGHO'!H56-'Indice PondENGHO'!H55)/'Indice PondENGHO'!$BL55</f>
        <v>0.132675312740967</v>
      </c>
      <c r="H59" s="74">
        <f>H$3*('Indice PondENGHO'!I56-'Indice PondENGHO'!I55)/'Indice PondENGHO'!$BL55</f>
        <v>0.1638820684851395</v>
      </c>
      <c r="I59" s="74">
        <f>I$3*('Indice PondENGHO'!J56-'Indice PondENGHO'!J55)/'Indice PondENGHO'!$BL55</f>
        <v>0.3623893378908431</v>
      </c>
      <c r="J59" s="74">
        <f>J$3*('Indice PondENGHO'!K56-'Indice PondENGHO'!K55)/'Indice PondENGHO'!$BL55</f>
        <v>0.32215393182201713</v>
      </c>
      <c r="K59" s="74">
        <f>K$3*('Indice PondENGHO'!L56-'Indice PondENGHO'!L55)/'Indice PondENGHO'!$BL55</f>
        <v>0.17188774954943853</v>
      </c>
      <c r="L59" s="74">
        <f>L$3*('Indice PondENGHO'!M56-'Indice PondENGHO'!M55)/'Indice PondENGHO'!$BL55</f>
        <v>1.5710331363384081E-2</v>
      </c>
      <c r="M59" s="74">
        <f>M$3*('Indice PondENGHO'!N56-'Indice PondENGHO'!N55)/'Indice PondENGHO'!$BL55</f>
        <v>0.12297830915668873</v>
      </c>
      <c r="N59" s="74">
        <f>N$3*('Indice PondENGHO'!O56-'Indice PondENGHO'!O55)/'Indice PondENGHO'!$BL55</f>
        <v>6.3579734903014468E-2</v>
      </c>
      <c r="O59" s="67"/>
      <c r="P59">
        <f>+P$3*('Indice PondENGHO'!AZ56-'Indice PondENGHO'!AZ55)/'Indice PondENGHO'!$BP55</f>
        <v>0.54301444525612863</v>
      </c>
      <c r="Q59">
        <f>+Q$3*('Indice PondENGHO'!BA56-'Indice PondENGHO'!BA55)/'Indice PondENGHO'!$BP55</f>
        <v>8.2622595916038474E-2</v>
      </c>
      <c r="R59">
        <f>+R$3*('Indice PondENGHO'!BB56-'Indice PondENGHO'!BB55)/'Indice PondENGHO'!$BP55</f>
        <v>0.21297900684909002</v>
      </c>
      <c r="S59">
        <f>+S$3*('Indice PondENGHO'!BC56-'Indice PondENGHO'!BC55)/'Indice PondENGHO'!$BP55</f>
        <v>0.29760454427827115</v>
      </c>
      <c r="T59">
        <f>+T$3*('Indice PondENGHO'!BD56-'Indice PondENGHO'!BD55)/'Indice PondENGHO'!$BP55</f>
        <v>0.22997796793662856</v>
      </c>
      <c r="U59">
        <f>+U$3*('Indice PondENGHO'!BE56-'Indice PondENGHO'!BE55)/'Indice PondENGHO'!$BP55</f>
        <v>0.25164475040481221</v>
      </c>
      <c r="V59">
        <f>+V$3*('Indice PondENGHO'!BF56-'Indice PondENGHO'!BF55)/'Indice PondENGHO'!$BP55</f>
        <v>0.58605695096803634</v>
      </c>
      <c r="W59">
        <f>+W$3*('Indice PondENGHO'!BG56-'Indice PondENGHO'!BG55)/'Indice PondENGHO'!$BP55</f>
        <v>0.30529682725608426</v>
      </c>
      <c r="X59">
        <f>+X$3*('Indice PondENGHO'!BH56-'Indice PondENGHO'!BH55)/'Indice PondENGHO'!$BP55</f>
        <v>0.21302441237480288</v>
      </c>
      <c r="Y59">
        <f>+Y$3*('Indice PondENGHO'!BI56-'Indice PondENGHO'!BI55)/'Indice PondENGHO'!$BP55</f>
        <v>3.7581067931252293E-2</v>
      </c>
      <c r="Z59">
        <f>+Z$3*('Indice PondENGHO'!BJ56-'Indice PondENGHO'!BJ55)/'Indice PondENGHO'!$BP55</f>
        <v>0.2310127483434985</v>
      </c>
      <c r="AA59">
        <f>+AA$3*('Indice PondENGHO'!BK56-'Indice PondENGHO'!BK55)/'Indice PondENGHO'!$BP55</f>
        <v>8.7269252756895357E-2</v>
      </c>
      <c r="AC59" s="74">
        <f t="shared" si="7"/>
        <v>0.62170112885317297</v>
      </c>
      <c r="AD59" s="74">
        <f t="shared" si="8"/>
        <v>1.7841075685509536E-2</v>
      </c>
      <c r="AE59" s="74">
        <f t="shared" si="9"/>
        <v>3.7142995578504728E-2</v>
      </c>
      <c r="AF59" s="74">
        <f t="shared" si="10"/>
        <v>3.1268940836702397E-2</v>
      </c>
      <c r="AG59" s="74">
        <f t="shared" si="11"/>
        <v>-9.7302655195661558E-2</v>
      </c>
      <c r="AH59" s="74">
        <f t="shared" si="12"/>
        <v>-8.7762681919672708E-2</v>
      </c>
      <c r="AI59" s="74">
        <f t="shared" si="13"/>
        <v>-0.22366761307719324</v>
      </c>
      <c r="AJ59" s="74">
        <f t="shared" si="14"/>
        <v>1.6857104565932868E-2</v>
      </c>
      <c r="AK59" s="74">
        <f t="shared" si="15"/>
        <v>-4.1136662825364351E-2</v>
      </c>
      <c r="AL59" s="74">
        <f t="shared" si="16"/>
        <v>-2.1870736567868213E-2</v>
      </c>
      <c r="AM59" s="74">
        <f t="shared" si="17"/>
        <v>-0.10803443918680977</v>
      </c>
      <c r="AN59" s="74">
        <f t="shared" si="18"/>
        <v>-2.368951785388089E-2</v>
      </c>
    </row>
    <row r="60" spans="2:40" x14ac:dyDescent="0.25">
      <c r="B60" s="67">
        <f>+'Indice PondENGHO'!A57</f>
        <v>44378</v>
      </c>
      <c r="C60" s="74">
        <f>C$3*('Indice PondENGHO'!D57-'Indice PondENGHO'!D56)/'Indice PondENGHO'!$BL56</f>
        <v>1.1928830177718845</v>
      </c>
      <c r="D60" s="74">
        <f>D$3*('Indice PondENGHO'!E57-'Indice PondENGHO'!E56)/'Indice PondENGHO'!$BL56</f>
        <v>5.4794387137440892E-2</v>
      </c>
      <c r="E60" s="74">
        <f>E$3*('Indice PondENGHO'!F57-'Indice PondENGHO'!F56)/'Indice PondENGHO'!$BL56</f>
        <v>0.12459834144186616</v>
      </c>
      <c r="F60" s="74">
        <f>F$3*('Indice PondENGHO'!G57-'Indice PondENGHO'!G56)/'Indice PondENGHO'!$BL56</f>
        <v>0.32378291568709855</v>
      </c>
      <c r="G60" s="74">
        <f>G$3*('Indice PondENGHO'!H57-'Indice PondENGHO'!H56)/'Indice PondENGHO'!$BL56</f>
        <v>0.11115481889172835</v>
      </c>
      <c r="H60" s="74">
        <f>H$3*('Indice PondENGHO'!I57-'Indice PondENGHO'!I56)/'Indice PondENGHO'!$BL56</f>
        <v>0.1875579543714008</v>
      </c>
      <c r="I60" s="74">
        <f>I$3*('Indice PondENGHO'!J57-'Indice PondENGHO'!J56)/'Indice PondENGHO'!$BL56</f>
        <v>0.28018790666586285</v>
      </c>
      <c r="J60" s="74">
        <f>J$3*('Indice PondENGHO'!K57-'Indice PondENGHO'!K56)/'Indice PondENGHO'!$BL56</f>
        <v>2.8483198990884504E-2</v>
      </c>
      <c r="K60" s="74">
        <f>K$3*('Indice PondENGHO'!L57-'Indice PondENGHO'!L56)/'Indice PondENGHO'!$BL56</f>
        <v>0.222025660415579</v>
      </c>
      <c r="L60" s="74">
        <f>L$3*('Indice PondENGHO'!M57-'Indice PondENGHO'!M56)/'Indice PondENGHO'!$BL56</f>
        <v>3.417249586156261E-2</v>
      </c>
      <c r="M60" s="74">
        <f>M$3*('Indice PondENGHO'!N57-'Indice PondENGHO'!N56)/'Indice PondENGHO'!$BL56</f>
        <v>0.1868633393685129</v>
      </c>
      <c r="N60" s="74">
        <f>N$3*('Indice PondENGHO'!O57-'Indice PondENGHO'!O56)/'Indice PondENGHO'!$BL56</f>
        <v>9.6794678940836959E-2</v>
      </c>
      <c r="O60" s="67"/>
      <c r="P60">
        <f>+P$3*('Indice PondENGHO'!AZ57-'Indice PondENGHO'!AZ56)/'Indice PondENGHO'!$BP56</f>
        <v>0.57888038575101863</v>
      </c>
      <c r="Q60">
        <f>+Q$3*('Indice PondENGHO'!BA57-'Indice PondENGHO'!BA56)/'Indice PondENGHO'!$BP56</f>
        <v>4.8589797975154204E-2</v>
      </c>
      <c r="R60">
        <f>+R$3*('Indice PondENGHO'!BB57-'Indice PondENGHO'!BB56)/'Indice PondENGHO'!$BP56</f>
        <v>7.4762073747954669E-2</v>
      </c>
      <c r="S60">
        <f>+S$3*('Indice PondENGHO'!BC57-'Indice PondENGHO'!BC56)/'Indice PondENGHO'!$BP56</f>
        <v>0.38710995383160712</v>
      </c>
      <c r="T60">
        <f>+T$3*('Indice PondENGHO'!BD57-'Indice PondENGHO'!BD56)/'Indice PondENGHO'!$BP56</f>
        <v>0.19408846791785636</v>
      </c>
      <c r="U60">
        <f>+U$3*('Indice PondENGHO'!BE57-'Indice PondENGHO'!BE56)/'Indice PondENGHO'!$BP56</f>
        <v>0.31172086903570095</v>
      </c>
      <c r="V60">
        <f>+V$3*('Indice PondENGHO'!BF57-'Indice PondENGHO'!BF56)/'Indice PondENGHO'!$BP56</f>
        <v>0.39150218504512896</v>
      </c>
      <c r="W60">
        <f>+W$3*('Indice PondENGHO'!BG57-'Indice PondENGHO'!BG56)/'Indice PondENGHO'!$BP56</f>
        <v>1.2220957159414821E-2</v>
      </c>
      <c r="X60">
        <f>+X$3*('Indice PondENGHO'!BH57-'Indice PondENGHO'!BH56)/'Indice PondENGHO'!$BP56</f>
        <v>0.30031576719855474</v>
      </c>
      <c r="Y60">
        <f>+Y$3*('Indice PondENGHO'!BI57-'Indice PondENGHO'!BI56)/'Indice PondENGHO'!$BP56</f>
        <v>0.10998825661857305</v>
      </c>
      <c r="Z60">
        <f>+Z$3*('Indice PondENGHO'!BJ57-'Indice PondENGHO'!BJ56)/'Indice PondENGHO'!$BP56</f>
        <v>0.36947205252217041</v>
      </c>
      <c r="AA60">
        <f>+AA$3*('Indice PondENGHO'!BK57-'Indice PondENGHO'!BK56)/'Indice PondENGHO'!$BP56</f>
        <v>0.14748209179336957</v>
      </c>
      <c r="AC60" s="74">
        <f t="shared" si="7"/>
        <v>0.61400263202086591</v>
      </c>
      <c r="AD60" s="74">
        <f t="shared" si="8"/>
        <v>6.2045891622866875E-3</v>
      </c>
      <c r="AE60" s="74">
        <f t="shared" si="9"/>
        <v>4.9836267693911487E-2</v>
      </c>
      <c r="AF60" s="74">
        <f t="shared" si="10"/>
        <v>-6.3327038144508574E-2</v>
      </c>
      <c r="AG60" s="74">
        <f t="shared" si="11"/>
        <v>-8.2933649026128015E-2</v>
      </c>
      <c r="AH60" s="74">
        <f t="shared" si="12"/>
        <v>-0.12416291466430016</v>
      </c>
      <c r="AI60" s="74">
        <f t="shared" si="13"/>
        <v>-0.11131427837926611</v>
      </c>
      <c r="AJ60" s="74">
        <f t="shared" si="14"/>
        <v>1.6262241831469681E-2</v>
      </c>
      <c r="AK60" s="74">
        <f t="shared" si="15"/>
        <v>-7.8290106782975738E-2</v>
      </c>
      <c r="AL60" s="74">
        <f t="shared" si="16"/>
        <v>-7.5815760757010436E-2</v>
      </c>
      <c r="AM60" s="74">
        <f t="shared" si="17"/>
        <v>-0.18260871315365751</v>
      </c>
      <c r="AN60" s="74">
        <f t="shared" si="18"/>
        <v>-5.0687412852532615E-2</v>
      </c>
    </row>
    <row r="61" spans="2:40" x14ac:dyDescent="0.25">
      <c r="B61" s="67">
        <f>+'Indice PondENGHO'!A58</f>
        <v>44409</v>
      </c>
      <c r="C61" s="74">
        <f>C$3*('Indice PondENGHO'!D58-'Indice PondENGHO'!D57)/'Indice PondENGHO'!$BL57</f>
        <v>0.5514768155907821</v>
      </c>
      <c r="D61" s="74">
        <f>D$3*('Indice PondENGHO'!E58-'Indice PondENGHO'!E57)/'Indice PondENGHO'!$BL57</f>
        <v>3.966656802836252E-2</v>
      </c>
      <c r="E61" s="74">
        <f>E$3*('Indice PondENGHO'!F58-'Indice PondENGHO'!F57)/'Indice PondENGHO'!$BL57</f>
        <v>0.26256098804728778</v>
      </c>
      <c r="F61" s="74">
        <f>F$3*('Indice PondENGHO'!G58-'Indice PondENGHO'!G57)/'Indice PondENGHO'!$BL57</f>
        <v>0.12504350697852834</v>
      </c>
      <c r="G61" s="74">
        <f>G$3*('Indice PondENGHO'!H58-'Indice PondENGHO'!H57)/'Indice PondENGHO'!$BL57</f>
        <v>0.13667516779575764</v>
      </c>
      <c r="H61" s="74">
        <f>H$3*('Indice PondENGHO'!I58-'Indice PondENGHO'!I57)/'Indice PondENGHO'!$BL57</f>
        <v>0.18832938062106758</v>
      </c>
      <c r="I61" s="74">
        <f>I$3*('Indice PondENGHO'!J58-'Indice PondENGHO'!J57)/'Indice PondENGHO'!$BL57</f>
        <v>0.27981628565869932</v>
      </c>
      <c r="J61" s="74">
        <f>J$3*('Indice PondENGHO'!K58-'Indice PondENGHO'!K57)/'Indice PondENGHO'!$BL57</f>
        <v>-2.0879549409810794E-2</v>
      </c>
      <c r="K61" s="74">
        <f>K$3*('Indice PondENGHO'!L58-'Indice PondENGHO'!L57)/'Indice PondENGHO'!$BL57</f>
        <v>0.27120537367158992</v>
      </c>
      <c r="L61" s="74">
        <f>L$3*('Indice PondENGHO'!M58-'Indice PondENGHO'!M57)/'Indice PondENGHO'!$BL57</f>
        <v>6.0938207490929909E-2</v>
      </c>
      <c r="M61" s="74">
        <f>M$3*('Indice PondENGHO'!N58-'Indice PondENGHO'!N57)/'Indice PondENGHO'!$BL57</f>
        <v>0.12060004136902486</v>
      </c>
      <c r="N61" s="74">
        <f>N$3*('Indice PondENGHO'!O58-'Indice PondENGHO'!O57)/'Indice PondENGHO'!$BL57</f>
        <v>0.1050422009468847</v>
      </c>
      <c r="O61" s="67"/>
      <c r="P61">
        <f>+P$3*('Indice PondENGHO'!AZ58-'Indice PondENGHO'!AZ57)/'Indice PondENGHO'!$BP57</f>
        <v>0.25815813316501351</v>
      </c>
      <c r="Q61">
        <f>+Q$3*('Indice PondENGHO'!BA58-'Indice PondENGHO'!BA57)/'Indice PondENGHO'!$BP57</f>
        <v>3.0263164318880483E-2</v>
      </c>
      <c r="R61">
        <f>+R$3*('Indice PondENGHO'!BB58-'Indice PondENGHO'!BB57)/'Indice PondENGHO'!$BP57</f>
        <v>0.20141375522831792</v>
      </c>
      <c r="S61">
        <f>+S$3*('Indice PondENGHO'!BC58-'Indice PondENGHO'!BC57)/'Indice PondENGHO'!$BP57</f>
        <v>0.18876745518444504</v>
      </c>
      <c r="T61">
        <f>+T$3*('Indice PondENGHO'!BD58-'Indice PondENGHO'!BD57)/'Indice PondENGHO'!$BP57</f>
        <v>0.22986894333639804</v>
      </c>
      <c r="U61">
        <f>+U$3*('Indice PondENGHO'!BE58-'Indice PondENGHO'!BE57)/'Indice PondENGHO'!$BP57</f>
        <v>0.37940471797146641</v>
      </c>
      <c r="V61">
        <f>+V$3*('Indice PondENGHO'!BF58-'Indice PondENGHO'!BF57)/'Indice PondENGHO'!$BP57</f>
        <v>0.43798251370623453</v>
      </c>
      <c r="W61">
        <f>+W$3*('Indice PondENGHO'!BG58-'Indice PondENGHO'!BG57)/'Indice PondENGHO'!$BP57</f>
        <v>-2.7855770486668263E-2</v>
      </c>
      <c r="X61">
        <f>+X$3*('Indice PondENGHO'!BH58-'Indice PondENGHO'!BH57)/'Indice PondENGHO'!$BP57</f>
        <v>0.35071503738071247</v>
      </c>
      <c r="Y61">
        <f>+Y$3*('Indice PondENGHO'!BI58-'Indice PondENGHO'!BI57)/'Indice PondENGHO'!$BP57</f>
        <v>0.14386386035291054</v>
      </c>
      <c r="Z61">
        <f>+Z$3*('Indice PondENGHO'!BJ58-'Indice PondENGHO'!BJ57)/'Indice PondENGHO'!$BP57</f>
        <v>0.2142662160065987</v>
      </c>
      <c r="AA61">
        <f>+AA$3*('Indice PondENGHO'!BK58-'Indice PondENGHO'!BK57)/'Indice PondENGHO'!$BP57</f>
        <v>0.14613252535462731</v>
      </c>
      <c r="AC61" s="74">
        <f t="shared" si="7"/>
        <v>0.29331868242576858</v>
      </c>
      <c r="AD61" s="74">
        <f t="shared" si="8"/>
        <v>9.4034037094820368E-3</v>
      </c>
      <c r="AE61" s="74">
        <f t="shared" si="9"/>
        <v>6.114723281896986E-2</v>
      </c>
      <c r="AF61" s="74">
        <f t="shared" si="10"/>
        <v>-6.3723948205916703E-2</v>
      </c>
      <c r="AG61" s="74">
        <f t="shared" si="11"/>
        <v>-9.31937755406404E-2</v>
      </c>
      <c r="AH61" s="74">
        <f t="shared" si="12"/>
        <v>-0.19107533735039883</v>
      </c>
      <c r="AI61" s="74">
        <f t="shared" si="13"/>
        <v>-0.15816622804753522</v>
      </c>
      <c r="AJ61" s="74">
        <f t="shared" si="14"/>
        <v>6.9762210768574695E-3</v>
      </c>
      <c r="AK61" s="74">
        <f t="shared" si="15"/>
        <v>-7.9509663709122547E-2</v>
      </c>
      <c r="AL61" s="74">
        <f t="shared" si="16"/>
        <v>-8.2925652861980642E-2</v>
      </c>
      <c r="AM61" s="74">
        <f t="shared" si="17"/>
        <v>-9.3666174637573846E-2</v>
      </c>
      <c r="AN61" s="74">
        <f t="shared" si="18"/>
        <v>-4.1090324407742615E-2</v>
      </c>
    </row>
    <row r="62" spans="2:40" x14ac:dyDescent="0.25">
      <c r="B62" s="67">
        <f>+'Indice PondENGHO'!A59</f>
        <v>44440</v>
      </c>
      <c r="C62" s="74">
        <f>C$3*('Indice PondENGHO'!D59-'Indice PondENGHO'!D58)/'Indice PondENGHO'!$BL58</f>
        <v>1.022700968050348</v>
      </c>
      <c r="D62" s="74">
        <f>D$3*('Indice PondENGHO'!E59-'Indice PondENGHO'!E58)/'Indice PondENGHO'!$BL58</f>
        <v>0.10651167135872074</v>
      </c>
      <c r="E62" s="74">
        <f>E$3*('Indice PondENGHO'!F59-'Indice PondENGHO'!F58)/'Indice PondENGHO'!$BL58</f>
        <v>0.45191098146631475</v>
      </c>
      <c r="F62" s="74">
        <f>F$3*('Indice PondENGHO'!G59-'Indice PondENGHO'!G58)/'Indice PondENGHO'!$BL58</f>
        <v>0.24998690019656267</v>
      </c>
      <c r="G62" s="74">
        <f>G$3*('Indice PondENGHO'!H59-'Indice PondENGHO'!H58)/'Indice PondENGHO'!$BL58</f>
        <v>0.13620470288320932</v>
      </c>
      <c r="H62" s="74">
        <f>H$3*('Indice PondENGHO'!I59-'Indice PondENGHO'!I58)/'Indice PondENGHO'!$BL58</f>
        <v>0.1973323071075786</v>
      </c>
      <c r="I62" s="74">
        <f>I$3*('Indice PondENGHO'!J59-'Indice PondENGHO'!J58)/'Indice PondENGHO'!$BL58</f>
        <v>0.31843686568888846</v>
      </c>
      <c r="J62" s="74">
        <f>J$3*('Indice PondENGHO'!K59-'Indice PondENGHO'!K58)/'Indice PondENGHO'!$BL58</f>
        <v>0.11795198539930356</v>
      </c>
      <c r="K62" s="74">
        <f>K$3*('Indice PondENGHO'!L59-'Indice PondENGHO'!L58)/'Indice PondENGHO'!$BL58</f>
        <v>0.27831357220737318</v>
      </c>
      <c r="L62" s="74">
        <f>L$3*('Indice PondENGHO'!M59-'Indice PondENGHO'!M58)/'Indice PondENGHO'!$BL58</f>
        <v>4.460831045216216E-2</v>
      </c>
      <c r="M62" s="74">
        <f>M$3*('Indice PondENGHO'!N59-'Indice PondENGHO'!N58)/'Indice PondENGHO'!$BL58</f>
        <v>0.16027056489763181</v>
      </c>
      <c r="N62" s="74">
        <f>N$3*('Indice PondENGHO'!O59-'Indice PondENGHO'!O58)/'Indice PondENGHO'!$BL58</f>
        <v>7.5277091395716172E-2</v>
      </c>
      <c r="O62" s="67"/>
      <c r="P62">
        <f>+P$3*('Indice PondENGHO'!AZ59-'Indice PondENGHO'!AZ58)/'Indice PondENGHO'!$BP58</f>
        <v>0.49986681390024784</v>
      </c>
      <c r="Q62">
        <f>+Q$3*('Indice PondENGHO'!BA59-'Indice PondENGHO'!BA58)/'Indice PondENGHO'!$BP58</f>
        <v>9.1259172269833447E-2</v>
      </c>
      <c r="R62">
        <f>+R$3*('Indice PondENGHO'!BB59-'Indice PondENGHO'!BB58)/'Indice PondENGHO'!$BP58</f>
        <v>0.36348674588794916</v>
      </c>
      <c r="S62">
        <f>+S$3*('Indice PondENGHO'!BC59-'Indice PondENGHO'!BC58)/'Indice PondENGHO'!$BP58</f>
        <v>0.23873563265832567</v>
      </c>
      <c r="T62">
        <f>+T$3*('Indice PondENGHO'!BD59-'Indice PondENGHO'!BD58)/'Indice PondENGHO'!$BP58</f>
        <v>0.25406266343896095</v>
      </c>
      <c r="U62">
        <f>+U$3*('Indice PondENGHO'!BE59-'Indice PondENGHO'!BE58)/'Indice PondENGHO'!$BP58</f>
        <v>0.39394867887196883</v>
      </c>
      <c r="V62">
        <f>+V$3*('Indice PondENGHO'!BF59-'Indice PondENGHO'!BF58)/'Indice PondENGHO'!$BP58</f>
        <v>0.53548511858500736</v>
      </c>
      <c r="W62">
        <f>+W$3*('Indice PondENGHO'!BG59-'Indice PondENGHO'!BG58)/'Indice PondENGHO'!$BP58</f>
        <v>0.12316050472983146</v>
      </c>
      <c r="X62">
        <f>+X$3*('Indice PondENGHO'!BH59-'Indice PondENGHO'!BH58)/'Indice PondENGHO'!$BP58</f>
        <v>0.37100732459512709</v>
      </c>
      <c r="Y62">
        <f>+Y$3*('Indice PondENGHO'!BI59-'Indice PondENGHO'!BI58)/'Indice PondENGHO'!$BP58</f>
        <v>0.11566191657579018</v>
      </c>
      <c r="Z62">
        <f>+Z$3*('Indice PondENGHO'!BJ59-'Indice PondENGHO'!BJ58)/'Indice PondENGHO'!$BP58</f>
        <v>0.32272008542570724</v>
      </c>
      <c r="AA62">
        <f>+AA$3*('Indice PondENGHO'!BK59-'Indice PondENGHO'!BK58)/'Indice PondENGHO'!$BP58</f>
        <v>9.3283825431636491E-2</v>
      </c>
      <c r="AC62" s="74">
        <f t="shared" si="7"/>
        <v>0.52283415415010026</v>
      </c>
      <c r="AD62" s="74">
        <f t="shared" si="8"/>
        <v>1.5252499088887289E-2</v>
      </c>
      <c r="AE62" s="74">
        <f t="shared" si="9"/>
        <v>8.8424235578365595E-2</v>
      </c>
      <c r="AF62" s="74">
        <f t="shared" si="10"/>
        <v>1.1251267538236992E-2</v>
      </c>
      <c r="AG62" s="74">
        <f t="shared" si="11"/>
        <v>-0.11785796055575162</v>
      </c>
      <c r="AH62" s="74">
        <f t="shared" si="12"/>
        <v>-0.19661637176439023</v>
      </c>
      <c r="AI62" s="74">
        <f t="shared" si="13"/>
        <v>-0.2170482528961189</v>
      </c>
      <c r="AJ62" s="74">
        <f t="shared" si="14"/>
        <v>-5.2085193305279054E-3</v>
      </c>
      <c r="AK62" s="74">
        <f t="shared" si="15"/>
        <v>-9.2693752387753903E-2</v>
      </c>
      <c r="AL62" s="74">
        <f t="shared" si="16"/>
        <v>-7.1053606123628016E-2</v>
      </c>
      <c r="AM62" s="74">
        <f t="shared" si="17"/>
        <v>-0.16244952052807543</v>
      </c>
      <c r="AN62" s="74">
        <f t="shared" si="18"/>
        <v>-1.8006734035920319E-2</v>
      </c>
    </row>
    <row r="63" spans="2:40" x14ac:dyDescent="0.25">
      <c r="B63" s="67">
        <f>+'Indice PondENGHO'!A60</f>
        <v>44470</v>
      </c>
      <c r="C63" s="74">
        <f>C$3*('Indice PondENGHO'!D60-'Indice PondENGHO'!D59)/'Indice PondENGHO'!$BL59</f>
        <v>1.216110542035381</v>
      </c>
      <c r="D63" s="74">
        <f>D$3*('Indice PondENGHO'!E60-'Indice PondENGHO'!E59)/'Indice PondENGHO'!$BL59</f>
        <v>4.4402930013905911E-2</v>
      </c>
      <c r="E63" s="74">
        <f>E$3*('Indice PondENGHO'!F60-'Indice PondENGHO'!F59)/'Indice PondENGHO'!$BL59</f>
        <v>0.39462121636213937</v>
      </c>
      <c r="F63" s="74">
        <f>F$3*('Indice PondENGHO'!G60-'Indice PondENGHO'!G59)/'Indice PondENGHO'!$BL59</f>
        <v>0.28982360591571765</v>
      </c>
      <c r="G63" s="74">
        <f>G$3*('Indice PondENGHO'!H60-'Indice PondENGHO'!H59)/'Indice PondENGHO'!$BL59</f>
        <v>0.11156028331377463</v>
      </c>
      <c r="H63" s="74">
        <f>H$3*('Indice PondENGHO'!I60-'Indice PondENGHO'!I59)/'Indice PondENGHO'!$BL59</f>
        <v>0.21152911388540985</v>
      </c>
      <c r="I63" s="74">
        <f>I$3*('Indice PondENGHO'!J60-'Indice PondENGHO'!J59)/'Indice PondENGHO'!$BL59</f>
        <v>0.35172678643232186</v>
      </c>
      <c r="J63" s="74">
        <f>J$3*('Indice PondENGHO'!K60-'Indice PondENGHO'!K59)/'Indice PondENGHO'!$BL59</f>
        <v>5.0986702382184113E-2</v>
      </c>
      <c r="K63" s="74">
        <f>K$3*('Indice PondENGHO'!L60-'Indice PondENGHO'!L59)/'Indice PondENGHO'!$BL59</f>
        <v>0.29464761669922329</v>
      </c>
      <c r="L63" s="74">
        <f>L$3*('Indice PondENGHO'!M60-'Indice PondENGHO'!M59)/'Indice PondENGHO'!$BL59</f>
        <v>1.8978205460040053E-2</v>
      </c>
      <c r="M63" s="74">
        <f>M$3*('Indice PondENGHO'!N60-'Indice PondENGHO'!N59)/'Indice PondENGHO'!$BL59</f>
        <v>0.16606170955314417</v>
      </c>
      <c r="N63" s="74">
        <f>N$3*('Indice PondENGHO'!O60-'Indice PondENGHO'!O59)/'Indice PondENGHO'!$BL59</f>
        <v>0.10255511863277965</v>
      </c>
      <c r="O63" s="67"/>
      <c r="P63">
        <f>+P$3*('Indice PondENGHO'!AZ60-'Indice PondENGHO'!AZ59)/'Indice PondENGHO'!$BP59</f>
        <v>0.56314426198936052</v>
      </c>
      <c r="Q63">
        <f>+Q$3*('Indice PondENGHO'!BA60-'Indice PondENGHO'!BA59)/'Indice PondENGHO'!$BP59</f>
        <v>3.3700586879512724E-2</v>
      </c>
      <c r="R63">
        <f>+R$3*('Indice PondENGHO'!BB60-'Indice PondENGHO'!BB59)/'Indice PondENGHO'!$BP59</f>
        <v>0.31344708701979879</v>
      </c>
      <c r="S63">
        <f>+S$3*('Indice PondENGHO'!BC60-'Indice PondENGHO'!BC59)/'Indice PondENGHO'!$BP59</f>
        <v>0.31566531573318463</v>
      </c>
      <c r="T63">
        <f>+T$3*('Indice PondENGHO'!BD60-'Indice PondENGHO'!BD59)/'Indice PondENGHO'!$BP59</f>
        <v>0.19906782377214913</v>
      </c>
      <c r="U63">
        <f>+U$3*('Indice PondENGHO'!BE60-'Indice PondENGHO'!BE59)/'Indice PondENGHO'!$BP59</f>
        <v>0.44865757500908082</v>
      </c>
      <c r="V63">
        <f>+V$3*('Indice PondENGHO'!BF60-'Indice PondENGHO'!BF59)/'Indice PondENGHO'!$BP59</f>
        <v>0.52995009254651682</v>
      </c>
      <c r="W63">
        <f>+W$3*('Indice PondENGHO'!BG60-'Indice PondENGHO'!BG59)/'Indice PondENGHO'!$BP59</f>
        <v>4.5010150240260643E-2</v>
      </c>
      <c r="X63">
        <f>+X$3*('Indice PondENGHO'!BH60-'Indice PondENGHO'!BH59)/'Indice PondENGHO'!$BP59</f>
        <v>0.37746099882579692</v>
      </c>
      <c r="Y63">
        <f>+Y$3*('Indice PondENGHO'!BI60-'Indice PondENGHO'!BI59)/'Indice PondENGHO'!$BP59</f>
        <v>4.1868210124199751E-2</v>
      </c>
      <c r="Z63">
        <f>+Z$3*('Indice PondENGHO'!BJ60-'Indice PondENGHO'!BJ59)/'Indice PondENGHO'!$BP59</f>
        <v>0.3168648975917589</v>
      </c>
      <c r="AA63">
        <f>+AA$3*('Indice PondENGHO'!BK60-'Indice PondENGHO'!BK59)/'Indice PondENGHO'!$BP59</f>
        <v>0.15363332927190887</v>
      </c>
      <c r="AC63" s="74">
        <f t="shared" si="7"/>
        <v>0.65296628004602053</v>
      </c>
      <c r="AD63" s="74">
        <f t="shared" si="8"/>
        <v>1.0702343134393187E-2</v>
      </c>
      <c r="AE63" s="74">
        <f t="shared" si="9"/>
        <v>8.1174129342340584E-2</v>
      </c>
      <c r="AF63" s="74">
        <f t="shared" si="10"/>
        <v>-2.5841709817466973E-2</v>
      </c>
      <c r="AG63" s="74">
        <f t="shared" si="11"/>
        <v>-8.75075404583745E-2</v>
      </c>
      <c r="AH63" s="74">
        <f t="shared" si="12"/>
        <v>-0.23712846112367097</v>
      </c>
      <c r="AI63" s="74">
        <f t="shared" si="13"/>
        <v>-0.17822330611419496</v>
      </c>
      <c r="AJ63" s="74">
        <f t="shared" si="14"/>
        <v>5.9765521419234691E-3</v>
      </c>
      <c r="AK63" s="74">
        <f t="shared" si="15"/>
        <v>-8.2813382126573631E-2</v>
      </c>
      <c r="AL63" s="74">
        <f t="shared" si="16"/>
        <v>-2.2890004664159698E-2</v>
      </c>
      <c r="AM63" s="74">
        <f t="shared" si="17"/>
        <v>-0.15080318803861473</v>
      </c>
      <c r="AN63" s="74">
        <f t="shared" si="18"/>
        <v>-5.1078210639129221E-2</v>
      </c>
    </row>
    <row r="64" spans="2:40" x14ac:dyDescent="0.25">
      <c r="B64" s="67">
        <f>+'Indice PondENGHO'!A61</f>
        <v>44501</v>
      </c>
      <c r="C64" s="74">
        <f>C$3*('Indice PondENGHO'!D61-'Indice PondENGHO'!D60)/'Indice PondENGHO'!$BL60</f>
        <v>0.81143265582811797</v>
      </c>
      <c r="D64" s="74">
        <f>D$3*('Indice PondENGHO'!E61-'Indice PondENGHO'!E60)/'Indice PondENGHO'!$BL60</f>
        <v>2.3183120835157764E-2</v>
      </c>
      <c r="E64" s="74">
        <f>E$3*('Indice PondENGHO'!F61-'Indice PondENGHO'!F60)/'Indice PondENGHO'!$BL60</f>
        <v>0.33336981318550701</v>
      </c>
      <c r="F64" s="74">
        <f>F$3*('Indice PondENGHO'!G61-'Indice PondENGHO'!G60)/'Indice PondENGHO'!$BL60</f>
        <v>0.27472750180215438</v>
      </c>
      <c r="G64" s="74">
        <f>G$3*('Indice PondENGHO'!H61-'Indice PondENGHO'!H60)/'Indice PondENGHO'!$BL60</f>
        <v>0.10889021031428868</v>
      </c>
      <c r="H64" s="74">
        <f>H$3*('Indice PondENGHO'!I61-'Indice PondENGHO'!I60)/'Indice PondENGHO'!$BL60</f>
        <v>0.12387710178192997</v>
      </c>
      <c r="I64" s="74">
        <f>I$3*('Indice PondENGHO'!J61-'Indice PondENGHO'!J60)/'Indice PondENGHO'!$BL60</f>
        <v>0.27340247312723071</v>
      </c>
      <c r="J64" s="74">
        <f>J$3*('Indice PondENGHO'!K61-'Indice PondENGHO'!K60)/'Indice PondENGHO'!$BL60</f>
        <v>4.0011330948116632E-2</v>
      </c>
      <c r="K64" s="74">
        <f>K$3*('Indice PondENGHO'!L61-'Indice PondENGHO'!L60)/'Indice PondENGHO'!$BL60</f>
        <v>0.12180602546011066</v>
      </c>
      <c r="L64" s="74">
        <f>L$3*('Indice PondENGHO'!M61-'Indice PondENGHO'!M60)/'Indice PondENGHO'!$BL60</f>
        <v>1.0790529572149302E-2</v>
      </c>
      <c r="M64" s="74">
        <f>M$3*('Indice PondENGHO'!N61-'Indice PondENGHO'!N60)/'Indice PondENGHO'!$BL60</f>
        <v>0.19780607093846647</v>
      </c>
      <c r="N64" s="74">
        <f>N$3*('Indice PondENGHO'!O61-'Indice PondENGHO'!O60)/'Indice PondENGHO'!$BL60</f>
        <v>6.7812565082045015E-2</v>
      </c>
      <c r="O64" s="67"/>
      <c r="P64">
        <f>+P$3*('Indice PondENGHO'!AZ61-'Indice PondENGHO'!AZ60)/'Indice PondENGHO'!$BP60</f>
        <v>0.33659707523927562</v>
      </c>
      <c r="Q64">
        <f>+Q$3*('Indice PondENGHO'!BA61-'Indice PondENGHO'!BA60)/'Indice PondENGHO'!$BP60</f>
        <v>1.5813872559824926E-2</v>
      </c>
      <c r="R64">
        <f>+R$3*('Indice PondENGHO'!BB61-'Indice PondENGHO'!BB60)/'Indice PondENGHO'!$BP60</f>
        <v>0.25900440135906366</v>
      </c>
      <c r="S64">
        <f>+S$3*('Indice PondENGHO'!BC61-'Indice PondENGHO'!BC60)/'Indice PondENGHO'!$BP60</f>
        <v>0.25508304806380699</v>
      </c>
      <c r="T64">
        <f>+T$3*('Indice PondENGHO'!BD61-'Indice PondENGHO'!BD60)/'Indice PondENGHO'!$BP60</f>
        <v>0.19313258502421074</v>
      </c>
      <c r="U64">
        <f>+U$3*('Indice PondENGHO'!BE61-'Indice PondENGHO'!BE60)/'Indice PondENGHO'!$BP60</f>
        <v>0.21026335787201103</v>
      </c>
      <c r="V64">
        <f>+V$3*('Indice PondENGHO'!BF61-'Indice PondENGHO'!BF60)/'Indice PondENGHO'!$BP60</f>
        <v>0.37399558142283762</v>
      </c>
      <c r="W64">
        <f>+W$3*('Indice PondENGHO'!BG61-'Indice PondENGHO'!BG60)/'Indice PondENGHO'!$BP60</f>
        <v>2.8957280235969204E-2</v>
      </c>
      <c r="X64">
        <f>+X$3*('Indice PondENGHO'!BH61-'Indice PondENGHO'!BH60)/'Indice PondENGHO'!$BP60</f>
        <v>0.13128371480955439</v>
      </c>
      <c r="Y64">
        <f>+Y$3*('Indice PondENGHO'!BI61-'Indice PondENGHO'!BI60)/'Indice PondENGHO'!$BP60</f>
        <v>2.1458419639110445E-2</v>
      </c>
      <c r="Z64">
        <f>+Z$3*('Indice PondENGHO'!BJ61-'Indice PondENGHO'!BJ60)/'Indice PondENGHO'!$BP60</f>
        <v>0.39909642779399318</v>
      </c>
      <c r="AA64">
        <f>+AA$3*('Indice PondENGHO'!BK61-'Indice PondENGHO'!BK60)/'Indice PondENGHO'!$BP60</f>
        <v>8.7113371385494437E-2</v>
      </c>
      <c r="AC64" s="74">
        <f t="shared" si="7"/>
        <v>0.47483558058884234</v>
      </c>
      <c r="AD64" s="74">
        <f t="shared" si="8"/>
        <v>7.3692482753328382E-3</v>
      </c>
      <c r="AE64" s="74">
        <f t="shared" si="9"/>
        <v>7.4365411826443351E-2</v>
      </c>
      <c r="AF64" s="74">
        <f t="shared" si="10"/>
        <v>1.9644453738347389E-2</v>
      </c>
      <c r="AG64" s="74">
        <f t="shared" si="11"/>
        <v>-8.424237470992206E-2</v>
      </c>
      <c r="AH64" s="74">
        <f t="shared" si="12"/>
        <v>-8.6386256090081062E-2</v>
      </c>
      <c r="AI64" s="74">
        <f t="shared" si="13"/>
        <v>-0.10059310829560691</v>
      </c>
      <c r="AJ64" s="74">
        <f t="shared" si="14"/>
        <v>1.1054050712147427E-2</v>
      </c>
      <c r="AK64" s="74">
        <f t="shared" si="15"/>
        <v>-9.4776893494437353E-3</v>
      </c>
      <c r="AL64" s="74">
        <f t="shared" si="16"/>
        <v>-1.0667890066961143E-2</v>
      </c>
      <c r="AM64" s="74">
        <f t="shared" si="17"/>
        <v>-0.20129035685552671</v>
      </c>
      <c r="AN64" s="74">
        <f t="shared" si="18"/>
        <v>-1.9300806303449422E-2</v>
      </c>
    </row>
    <row r="65" spans="2:40" x14ac:dyDescent="0.25">
      <c r="B65" s="67">
        <f>+'Indice PondENGHO'!A62</f>
        <v>44531</v>
      </c>
      <c r="C65" s="74">
        <f>C$3*('Indice PondENGHO'!D62-'Indice PondENGHO'!D61)/'Indice PondENGHO'!$BL61</f>
        <v>1.6121149092768334</v>
      </c>
      <c r="D65" s="74">
        <f>D$3*('Indice PondENGHO'!E62-'Indice PondENGHO'!E61)/'Indice PondENGHO'!$BL61</f>
        <v>0.10012088380738658</v>
      </c>
      <c r="E65" s="74">
        <f>E$3*('Indice PondENGHO'!F62-'Indice PondENGHO'!F61)/'Indice PondENGHO'!$BL61</f>
        <v>0.39333429982446511</v>
      </c>
      <c r="F65" s="74">
        <f>F$3*('Indice PondENGHO'!G62-'Indice PondENGHO'!G61)/'Indice PondENGHO'!$BL61</f>
        <v>0.23668239426106796</v>
      </c>
      <c r="G65" s="74">
        <f>G$3*('Indice PondENGHO'!H62-'Indice PondENGHO'!H61)/'Indice PondENGHO'!$BL61</f>
        <v>0.13322140859212689</v>
      </c>
      <c r="H65" s="74">
        <f>H$3*('Indice PondENGHO'!I62-'Indice PondENGHO'!I61)/'Indice PondENGHO'!$BL61</f>
        <v>2.7739319577674088E-2</v>
      </c>
      <c r="I65" s="74">
        <f>I$3*('Indice PondENGHO'!J62-'Indice PondENGHO'!J61)/'Indice PondENGHO'!$BL61</f>
        <v>0.50711949573109383</v>
      </c>
      <c r="J65" s="74">
        <f>J$3*('Indice PondENGHO'!K62-'Indice PondENGHO'!K61)/'Indice PondENGHO'!$BL61</f>
        <v>8.4294924921801281E-2</v>
      </c>
      <c r="K65" s="74">
        <f>K$3*('Indice PondENGHO'!L62-'Indice PondENGHO'!L61)/'Indice PondENGHO'!$BL61</f>
        <v>0.28093920908426362</v>
      </c>
      <c r="L65" s="74">
        <f>L$3*('Indice PondENGHO'!M62-'Indice PondENGHO'!M61)/'Indice PondENGHO'!$BL61</f>
        <v>1.3562692681472133E-2</v>
      </c>
      <c r="M65" s="74">
        <f>M$3*('Indice PondENGHO'!N62-'Indice PondENGHO'!N61)/'Indice PondENGHO'!$BL61</f>
        <v>0.26750311873884286</v>
      </c>
      <c r="N65" s="74">
        <f>N$3*('Indice PondENGHO'!O62-'Indice PondENGHO'!O61)/'Indice PondENGHO'!$BL61</f>
        <v>0.10240430706811353</v>
      </c>
      <c r="O65" s="67"/>
      <c r="P65">
        <f>+P$3*('Indice PondENGHO'!AZ62-'Indice PondENGHO'!AZ61)/'Indice PondENGHO'!$BP61</f>
        <v>0.67316888036219236</v>
      </c>
      <c r="Q65">
        <f>+Q$3*('Indice PondENGHO'!BA62-'Indice PondENGHO'!BA61)/'Indice PondENGHO'!$BP61</f>
        <v>8.1863111417722859E-2</v>
      </c>
      <c r="R65">
        <f>+R$3*('Indice PondENGHO'!BB62-'Indice PondENGHO'!BB61)/'Indice PondENGHO'!$BP61</f>
        <v>0.29603198570583017</v>
      </c>
      <c r="S65">
        <f>+S$3*('Indice PondENGHO'!BC62-'Indice PondENGHO'!BC61)/'Indice PondENGHO'!$BP61</f>
        <v>0.26420254196695858</v>
      </c>
      <c r="T65">
        <f>+T$3*('Indice PondENGHO'!BD62-'Indice PondENGHO'!BD61)/'Indice PondENGHO'!$BP61</f>
        <v>0.24168466702592614</v>
      </c>
      <c r="U65">
        <f>+U$3*('Indice PondENGHO'!BE62-'Indice PondENGHO'!BE61)/'Indice PondENGHO'!$BP61</f>
        <v>4.0393637175578589E-2</v>
      </c>
      <c r="V65">
        <f>+V$3*('Indice PondENGHO'!BF62-'Indice PondENGHO'!BF61)/'Indice PondENGHO'!$BP61</f>
        <v>0.85668537535074685</v>
      </c>
      <c r="W65">
        <f>+W$3*('Indice PondENGHO'!BG62-'Indice PondENGHO'!BG61)/'Indice PondENGHO'!$BP61</f>
        <v>7.2392484361625528E-2</v>
      </c>
      <c r="X65">
        <f>+X$3*('Indice PondENGHO'!BH62-'Indice PondENGHO'!BH61)/'Indice PondENGHO'!$BP61</f>
        <v>0.38435837790743421</v>
      </c>
      <c r="Y65">
        <f>+Y$3*('Indice PondENGHO'!BI62-'Indice PondENGHO'!BI61)/'Indice PondENGHO'!$BP61</f>
        <v>4.242270102818959E-2</v>
      </c>
      <c r="Z65">
        <f>+Z$3*('Indice PondENGHO'!BJ62-'Indice PondENGHO'!BJ61)/'Indice PondENGHO'!$BP61</f>
        <v>0.45859303411383762</v>
      </c>
      <c r="AA65">
        <f>+AA$3*('Indice PondENGHO'!BK62-'Indice PondENGHO'!BK61)/'Indice PondENGHO'!$BP61</f>
        <v>0.13376087814181964</v>
      </c>
      <c r="AC65" s="74">
        <f t="shared" si="7"/>
        <v>0.93894602891464107</v>
      </c>
      <c r="AD65" s="74">
        <f t="shared" si="8"/>
        <v>1.8257772389663723E-2</v>
      </c>
      <c r="AE65" s="74">
        <f t="shared" si="9"/>
        <v>9.7302314118634936E-2</v>
      </c>
      <c r="AF65" s="74">
        <f t="shared" si="10"/>
        <v>-2.7520147705890619E-2</v>
      </c>
      <c r="AG65" s="74">
        <f t="shared" si="11"/>
        <v>-0.10846325843379925</v>
      </c>
      <c r="AH65" s="74">
        <f t="shared" si="12"/>
        <v>-1.2654317597904502E-2</v>
      </c>
      <c r="AI65" s="74">
        <f t="shared" si="13"/>
        <v>-0.34956587961965302</v>
      </c>
      <c r="AJ65" s="74">
        <f t="shared" si="14"/>
        <v>1.1902440560175753E-2</v>
      </c>
      <c r="AK65" s="74">
        <f t="shared" si="15"/>
        <v>-0.10341916882317059</v>
      </c>
      <c r="AL65" s="74">
        <f t="shared" si="16"/>
        <v>-2.8860008346717456E-2</v>
      </c>
      <c r="AM65" s="74">
        <f t="shared" si="17"/>
        <v>-0.19108991537499476</v>
      </c>
      <c r="AN65" s="74">
        <f t="shared" si="18"/>
        <v>-3.135657107370611E-2</v>
      </c>
    </row>
    <row r="66" spans="2:40" x14ac:dyDescent="0.25">
      <c r="B66" s="67">
        <f>+'Indice PondENGHO'!A63</f>
        <v>44562</v>
      </c>
      <c r="C66" s="74">
        <f>C$3*('Indice PondENGHO'!D63-'Indice PondENGHO'!D62)/'Indice PondENGHO'!$BL62</f>
        <v>1.7361504594594324</v>
      </c>
      <c r="D66" s="74">
        <f>D$3*('Indice PondENGHO'!E63-'Indice PondENGHO'!E62)/'Indice PondENGHO'!$BL62</f>
        <v>3.4013256735362249E-2</v>
      </c>
      <c r="E66" s="74">
        <f>E$3*('Indice PondENGHO'!F63-'Indice PondENGHO'!F62)/'Indice PondENGHO'!$BL62</f>
        <v>0.21335469789999556</v>
      </c>
      <c r="F66" s="74">
        <f>F$3*('Indice PondENGHO'!G63-'Indice PondENGHO'!G62)/'Indice PondENGHO'!$BL62</f>
        <v>0.23183687739359804</v>
      </c>
      <c r="G66" s="74">
        <f>G$3*('Indice PondENGHO'!H63-'Indice PondENGHO'!H62)/'Indice PondENGHO'!$BL62</f>
        <v>0.13426058359972057</v>
      </c>
      <c r="H66" s="74">
        <f>H$3*('Indice PondENGHO'!I63-'Indice PondENGHO'!I62)/'Indice PondENGHO'!$BL62</f>
        <v>0.18275481365220547</v>
      </c>
      <c r="I66" s="74">
        <f>I$3*('Indice PondENGHO'!J63-'Indice PondENGHO'!J62)/'Indice PondENGHO'!$BL62</f>
        <v>0.32221857914579832</v>
      </c>
      <c r="J66" s="74">
        <f>J$3*('Indice PondENGHO'!K63-'Indice PondENGHO'!K62)/'Indice PondENGHO'!$BL62</f>
        <v>0.31247826176007576</v>
      </c>
      <c r="K66" s="74">
        <f>K$3*('Indice PondENGHO'!L63-'Indice PondENGHO'!L62)/'Indice PondENGHO'!$BL62</f>
        <v>0.29759208646244911</v>
      </c>
      <c r="L66" s="74">
        <f>L$3*('Indice PondENGHO'!M63-'Indice PondENGHO'!M62)/'Indice PondENGHO'!$BL62</f>
        <v>1.095564885443406E-2</v>
      </c>
      <c r="M66" s="74">
        <f>M$3*('Indice PondENGHO'!N63-'Indice PondENGHO'!N62)/'Indice PondENGHO'!$BL62</f>
        <v>0.24524962033837161</v>
      </c>
      <c r="N66" s="74">
        <f>N$3*('Indice PondENGHO'!O63-'Indice PondENGHO'!O62)/'Indice PondENGHO'!$BL62</f>
        <v>0.13133775469134451</v>
      </c>
      <c r="O66" s="67"/>
      <c r="P66">
        <f>+P$3*('Indice PondENGHO'!AZ63-'Indice PondENGHO'!AZ62)/'Indice PondENGHO'!$BP62</f>
        <v>0.81281532842515847</v>
      </c>
      <c r="Q66">
        <f>+Q$3*('Indice PondENGHO'!BA63-'Indice PondENGHO'!BA62)/'Indice PondENGHO'!$BP62</f>
        <v>2.8047143251066723E-2</v>
      </c>
      <c r="R66">
        <f>+R$3*('Indice PondENGHO'!BB63-'Indice PondENGHO'!BB62)/'Indice PondENGHO'!$BP62</f>
        <v>0.15396398086770599</v>
      </c>
      <c r="S66">
        <f>+S$3*('Indice PondENGHO'!BC63-'Indice PondENGHO'!BC62)/'Indice PondENGHO'!$BP62</f>
        <v>0.2129516385037975</v>
      </c>
      <c r="T66">
        <f>+T$3*('Indice PondENGHO'!BD63-'Indice PondENGHO'!BD62)/'Indice PondENGHO'!$BP62</f>
        <v>0.23460001982813078</v>
      </c>
      <c r="U66">
        <f>+U$3*('Indice PondENGHO'!BE63-'Indice PondENGHO'!BE62)/'Indice PondENGHO'!$BP62</f>
        <v>0.37734586528652819</v>
      </c>
      <c r="V66">
        <f>+V$3*('Indice PondENGHO'!BF63-'Indice PondENGHO'!BF62)/'Indice PondENGHO'!$BP62</f>
        <v>0.47589336751611588</v>
      </c>
      <c r="W66">
        <f>+W$3*('Indice PondENGHO'!BG63-'Indice PondENGHO'!BG62)/'Indice PondENGHO'!$BP62</f>
        <v>0.29484368701206581</v>
      </c>
      <c r="X66">
        <f>+X$3*('Indice PondENGHO'!BH63-'Indice PondENGHO'!BH62)/'Indice PondENGHO'!$BP62</f>
        <v>0.40987154785070518</v>
      </c>
      <c r="Y66">
        <f>+Y$3*('Indice PondENGHO'!BI63-'Indice PondENGHO'!BI62)/'Indice PondENGHO'!$BP62</f>
        <v>2.3694713756804632E-2</v>
      </c>
      <c r="Z66">
        <f>+Z$3*('Indice PondENGHO'!BJ63-'Indice PondENGHO'!BJ62)/'Indice PondENGHO'!$BP62</f>
        <v>0.46049532476140231</v>
      </c>
      <c r="AA66">
        <f>+AA$3*('Indice PondENGHO'!BK63-'Indice PondENGHO'!BK62)/'Indice PondENGHO'!$BP62</f>
        <v>0.19130889666619977</v>
      </c>
      <c r="AC66" s="74">
        <f t="shared" si="7"/>
        <v>0.92333513103427389</v>
      </c>
      <c r="AD66" s="74">
        <f t="shared" si="8"/>
        <v>5.9661134842955259E-3</v>
      </c>
      <c r="AE66" s="74">
        <f t="shared" si="9"/>
        <v>5.9390717032289569E-2</v>
      </c>
      <c r="AF66" s="74">
        <f t="shared" si="10"/>
        <v>1.8885238889800537E-2</v>
      </c>
      <c r="AG66" s="74">
        <f t="shared" si="11"/>
        <v>-0.10033943622841021</v>
      </c>
      <c r="AH66" s="74">
        <f t="shared" si="12"/>
        <v>-0.19459105163432272</v>
      </c>
      <c r="AI66" s="74">
        <f t="shared" si="13"/>
        <v>-0.15367478837031756</v>
      </c>
      <c r="AJ66" s="74">
        <f t="shared" si="14"/>
        <v>1.7634574748009946E-2</v>
      </c>
      <c r="AK66" s="74">
        <f t="shared" si="15"/>
        <v>-0.11227946138825606</v>
      </c>
      <c r="AL66" s="74">
        <f t="shared" si="16"/>
        <v>-1.2739064902370572E-2</v>
      </c>
      <c r="AM66" s="74">
        <f t="shared" si="17"/>
        <v>-0.2152457044230307</v>
      </c>
      <c r="AN66" s="74">
        <f t="shared" si="18"/>
        <v>-5.9971141974855258E-2</v>
      </c>
    </row>
    <row r="67" spans="2:40" x14ac:dyDescent="0.25">
      <c r="B67" s="67">
        <f>+'Indice PondENGHO'!A64</f>
        <v>44593</v>
      </c>
      <c r="C67" s="74">
        <f>C$3*('Indice PondENGHO'!D64-'Indice PondENGHO'!D63)/'Indice PondENGHO'!$BL63</f>
        <v>2.6006887882609266</v>
      </c>
      <c r="D67" s="74">
        <f>D$3*('Indice PondENGHO'!E64-'Indice PondENGHO'!E63)/'Indice PondENGHO'!$BL63</f>
        <v>5.0350318024924096E-2</v>
      </c>
      <c r="E67" s="74">
        <f>E$3*('Indice PondENGHO'!F64-'Indice PondENGHO'!F63)/'Indice PondENGHO'!$BL63</f>
        <v>0.28399655387673406</v>
      </c>
      <c r="F67" s="74">
        <f>F$3*('Indice PondENGHO'!G64-'Indice PondENGHO'!G63)/'Indice PondENGHO'!$BL63</f>
        <v>0.30945057851858299</v>
      </c>
      <c r="G67" s="74">
        <f>G$3*('Indice PondENGHO'!H64-'Indice PondENGHO'!H63)/'Indice PondENGHO'!$BL63</f>
        <v>0.17990387693785145</v>
      </c>
      <c r="H67" s="74">
        <f>H$3*('Indice PondENGHO'!I64-'Indice PondENGHO'!I63)/'Indice PondENGHO'!$BL63</f>
        <v>0.17889061945801085</v>
      </c>
      <c r="I67" s="74">
        <f>I$3*('Indice PondENGHO'!J64-'Indice PondENGHO'!J63)/'Indice PondENGHO'!$BL63</f>
        <v>0.58161834886034369</v>
      </c>
      <c r="J67" s="74">
        <f>J$3*('Indice PondENGHO'!K64-'Indice PondENGHO'!K63)/'Indice PondENGHO'!$BL63</f>
        <v>6.7888734866771869E-2</v>
      </c>
      <c r="K67" s="74">
        <f>K$3*('Indice PondENGHO'!L64-'Indice PondENGHO'!L63)/'Indice PondENGHO'!$BL63</f>
        <v>0.19705623628057256</v>
      </c>
      <c r="L67" s="74">
        <f>L$3*('Indice PondENGHO'!M64-'Indice PondENGHO'!M63)/'Indice PondENGHO'!$BL63</f>
        <v>3.8985576014214381E-2</v>
      </c>
      <c r="M67" s="74">
        <f>M$3*('Indice PondENGHO'!N64-'Indice PondENGHO'!N63)/'Indice PondENGHO'!$BL63</f>
        <v>0.20221713769582256</v>
      </c>
      <c r="N67" s="74">
        <f>N$3*('Indice PondENGHO'!O64-'Indice PondENGHO'!O63)/'Indice PondENGHO'!$BL63</f>
        <v>0.13657886627552082</v>
      </c>
      <c r="O67" s="67"/>
      <c r="P67">
        <f>+P$3*('Indice PondENGHO'!AZ64-'Indice PondENGHO'!AZ63)/'Indice PondENGHO'!$BP63</f>
        <v>1.2572771670305873</v>
      </c>
      <c r="Q67">
        <f>+Q$3*('Indice PondENGHO'!BA64-'Indice PondENGHO'!BA63)/'Indice PondENGHO'!$BP63</f>
        <v>3.9685318926995304E-2</v>
      </c>
      <c r="R67">
        <f>+R$3*('Indice PondENGHO'!BB64-'Indice PondENGHO'!BB63)/'Indice PondENGHO'!$BP63</f>
        <v>0.21992834215937768</v>
      </c>
      <c r="S67">
        <f>+S$3*('Indice PondENGHO'!BC64-'Indice PondENGHO'!BC63)/'Indice PondENGHO'!$BP63</f>
        <v>0.33724759895792827</v>
      </c>
      <c r="T67">
        <f>+T$3*('Indice PondENGHO'!BD64-'Indice PondENGHO'!BD63)/'Indice PondENGHO'!$BP63</f>
        <v>0.30786468801023859</v>
      </c>
      <c r="U67">
        <f>+U$3*('Indice PondENGHO'!BE64-'Indice PondENGHO'!BE63)/'Indice PondENGHO'!$BP63</f>
        <v>0.30546309130524762</v>
      </c>
      <c r="V67">
        <f>+V$3*('Indice PondENGHO'!BF64-'Indice PondENGHO'!BF63)/'Indice PondENGHO'!$BP63</f>
        <v>0.83605718476509872</v>
      </c>
      <c r="W67">
        <f>+W$3*('Indice PondENGHO'!BG64-'Indice PondENGHO'!BG63)/'Indice PondENGHO'!$BP63</f>
        <v>5.7228761134549763E-2</v>
      </c>
      <c r="X67">
        <f>+X$3*('Indice PondENGHO'!BH64-'Indice PondENGHO'!BH63)/'Indice PondENGHO'!$BP63</f>
        <v>0.20822173261970342</v>
      </c>
      <c r="Y67">
        <f>+Y$3*('Indice PondENGHO'!BI64-'Indice PondENGHO'!BI63)/'Indice PondENGHO'!$BP63</f>
        <v>7.0171125966215872E-2</v>
      </c>
      <c r="Z67">
        <f>+Z$3*('Indice PondENGHO'!BJ64-'Indice PondENGHO'!BJ63)/'Indice PondENGHO'!$BP63</f>
        <v>0.3529610146251026</v>
      </c>
      <c r="AA67">
        <f>+AA$3*('Indice PondENGHO'!BK64-'Indice PondENGHO'!BK63)/'Indice PondENGHO'!$BP63</f>
        <v>0.18953024093052634</v>
      </c>
      <c r="AC67" s="74">
        <f t="shared" si="7"/>
        <v>1.3434116212303393</v>
      </c>
      <c r="AD67" s="74">
        <f t="shared" si="8"/>
        <v>1.0664999097928791E-2</v>
      </c>
      <c r="AE67" s="74">
        <f t="shared" si="9"/>
        <v>6.4068211717356383E-2</v>
      </c>
      <c r="AF67" s="74">
        <f t="shared" si="10"/>
        <v>-2.7797020439345288E-2</v>
      </c>
      <c r="AG67" s="74">
        <f t="shared" si="11"/>
        <v>-0.12796081107238713</v>
      </c>
      <c r="AH67" s="74">
        <f t="shared" si="12"/>
        <v>-0.12657247184723677</v>
      </c>
      <c r="AI67" s="74">
        <f t="shared" si="13"/>
        <v>-0.25443883590475502</v>
      </c>
      <c r="AJ67" s="74">
        <f t="shared" si="14"/>
        <v>1.0659973732222106E-2</v>
      </c>
      <c r="AK67" s="74">
        <f t="shared" si="15"/>
        <v>-1.1165496339130859E-2</v>
      </c>
      <c r="AL67" s="74">
        <f t="shared" si="16"/>
        <v>-3.1185549952001491E-2</v>
      </c>
      <c r="AM67" s="74">
        <f t="shared" si="17"/>
        <v>-0.15074387692928004</v>
      </c>
      <c r="AN67" s="74">
        <f t="shared" si="18"/>
        <v>-5.2951374655005518E-2</v>
      </c>
    </row>
    <row r="68" spans="2:40" x14ac:dyDescent="0.25">
      <c r="B68" s="67">
        <f>+'Indice PondENGHO'!A65</f>
        <v>44621</v>
      </c>
      <c r="C68" s="74">
        <f>C$3*('Indice PondENGHO'!D65-'Indice PondENGHO'!D64)/'Indice PondENGHO'!$BL64</f>
        <v>2.8095625105416877</v>
      </c>
      <c r="D68" s="74">
        <f>D$3*('Indice PondENGHO'!E65-'Indice PondENGHO'!E64)/'Indice PondENGHO'!$BL64</f>
        <v>9.9883085667209798E-2</v>
      </c>
      <c r="E68" s="74">
        <f>E$3*('Indice PondENGHO'!F65-'Indice PondENGHO'!F64)/'Indice PondENGHO'!$BL64</f>
        <v>0.77877984267956379</v>
      </c>
      <c r="F68" s="74">
        <f>F$3*('Indice PondENGHO'!G65-'Indice PondENGHO'!G64)/'Indice PondENGHO'!$BL64</f>
        <v>0.90173318856918927</v>
      </c>
      <c r="G68" s="74">
        <f>G$3*('Indice PondENGHO'!H65-'Indice PondENGHO'!H64)/'Indice PondENGHO'!$BL64</f>
        <v>0.17442406581589259</v>
      </c>
      <c r="H68" s="74">
        <f>H$3*('Indice PondENGHO'!I65-'Indice PondENGHO'!I64)/'Indice PondENGHO'!$BL64</f>
        <v>0.22403076748403308</v>
      </c>
      <c r="I68" s="74">
        <f>I$3*('Indice PondENGHO'!J65-'Indice PondENGHO'!J64)/'Indice PondENGHO'!$BL64</f>
        <v>0.65304059941226678</v>
      </c>
      <c r="J68" s="74">
        <f>J$3*('Indice PondENGHO'!K65-'Indice PondENGHO'!K64)/'Indice PondENGHO'!$BL64</f>
        <v>0.15528123361271554</v>
      </c>
      <c r="K68" s="74">
        <f>K$3*('Indice PondENGHO'!L65-'Indice PondENGHO'!L64)/'Indice PondENGHO'!$BL64</f>
        <v>0.24812969357900458</v>
      </c>
      <c r="L68" s="74">
        <f>L$3*('Indice PondENGHO'!M65-'Indice PondENGHO'!M64)/'Indice PondENGHO'!$BL64</f>
        <v>0.29395504185946686</v>
      </c>
      <c r="M68" s="74">
        <f>M$3*('Indice PondENGHO'!N65-'Indice PondENGHO'!N64)/'Indice PondENGHO'!$BL64</f>
        <v>0.23163491736630523</v>
      </c>
      <c r="N68" s="74">
        <f>N$3*('Indice PondENGHO'!O65-'Indice PondENGHO'!O64)/'Indice PondENGHO'!$BL64</f>
        <v>0.17058794515178552</v>
      </c>
      <c r="O68" s="67"/>
      <c r="P68">
        <f>+P$3*('Indice PondENGHO'!AZ65-'Indice PondENGHO'!AZ64)/'Indice PondENGHO'!$BP64</f>
        <v>1.2197361373337328</v>
      </c>
      <c r="Q68">
        <f>+Q$3*('Indice PondENGHO'!BA65-'Indice PondENGHO'!BA64)/'Indice PondENGHO'!$BP64</f>
        <v>8.8329462122986133E-2</v>
      </c>
      <c r="R68">
        <f>+R$3*('Indice PondENGHO'!BB65-'Indice PondENGHO'!BB64)/'Indice PondENGHO'!$BP64</f>
        <v>0.68932669364576593</v>
      </c>
      <c r="S68">
        <f>+S$3*('Indice PondENGHO'!BC65-'Indice PondENGHO'!BC64)/'Indice PondENGHO'!$BP64</f>
        <v>0.88795348734847479</v>
      </c>
      <c r="T68">
        <f>+T$3*('Indice PondENGHO'!BD65-'Indice PondENGHO'!BD64)/'Indice PondENGHO'!$BP64</f>
        <v>0.3068278581703614</v>
      </c>
      <c r="U68">
        <f>+U$3*('Indice PondENGHO'!BE65-'Indice PondENGHO'!BE64)/'Indice PondENGHO'!$BP64</f>
        <v>0.44150845336201933</v>
      </c>
      <c r="V68">
        <f>+V$3*('Indice PondENGHO'!BF65-'Indice PondENGHO'!BF64)/'Indice PondENGHO'!$BP64</f>
        <v>0.92017794867754799</v>
      </c>
      <c r="W68">
        <f>+W$3*('Indice PondENGHO'!BG65-'Indice PondENGHO'!BG64)/'Indice PondENGHO'!$BP64</f>
        <v>0.1280926618782828</v>
      </c>
      <c r="X68">
        <f>+X$3*('Indice PondENGHO'!BH65-'Indice PondENGHO'!BH64)/'Indice PondENGHO'!$BP64</f>
        <v>0.31199271431184894</v>
      </c>
      <c r="Y68">
        <f>+Y$3*('Indice PondENGHO'!BI65-'Indice PondENGHO'!BI64)/'Indice PondENGHO'!$BP64</f>
        <v>0.71338204259383076</v>
      </c>
      <c r="Z68">
        <f>+Z$3*('Indice PondENGHO'!BJ65-'Indice PondENGHO'!BJ64)/'Indice PondENGHO'!$BP64</f>
        <v>0.45621198950452863</v>
      </c>
      <c r="AA68">
        <f>+AA$3*('Indice PondENGHO'!BK65-'Indice PondENGHO'!BK64)/'Indice PondENGHO'!$BP64</f>
        <v>0.24805802077266306</v>
      </c>
      <c r="AC68" s="74">
        <f t="shared" si="7"/>
        <v>1.5898263732079549</v>
      </c>
      <c r="AD68" s="74">
        <f t="shared" si="8"/>
        <v>1.1553623544223665E-2</v>
      </c>
      <c r="AE68" s="74">
        <f t="shared" si="9"/>
        <v>8.9453149033797863E-2</v>
      </c>
      <c r="AF68" s="74">
        <f t="shared" si="10"/>
        <v>1.377970122071448E-2</v>
      </c>
      <c r="AG68" s="74">
        <f t="shared" si="11"/>
        <v>-0.13240379235446881</v>
      </c>
      <c r="AH68" s="74">
        <f t="shared" si="12"/>
        <v>-0.21747768587798624</v>
      </c>
      <c r="AI68" s="74">
        <f t="shared" si="13"/>
        <v>-0.26713734926528121</v>
      </c>
      <c r="AJ68" s="74">
        <f t="shared" si="14"/>
        <v>2.7188571734432732E-2</v>
      </c>
      <c r="AK68" s="74">
        <f t="shared" si="15"/>
        <v>-6.3863020732844361E-2</v>
      </c>
      <c r="AL68" s="74">
        <f t="shared" si="16"/>
        <v>-0.4194270007343639</v>
      </c>
      <c r="AM68" s="74">
        <f t="shared" si="17"/>
        <v>-0.22457707213822339</v>
      </c>
      <c r="AN68" s="74">
        <f t="shared" si="18"/>
        <v>-7.7470075620877543E-2</v>
      </c>
    </row>
    <row r="69" spans="2:40" x14ac:dyDescent="0.25">
      <c r="B69" s="67">
        <f>+'Indice PondENGHO'!A66</f>
        <v>44652</v>
      </c>
      <c r="C69" s="74">
        <f>C$3*('Indice PondENGHO'!D66-'Indice PondENGHO'!D65)/'Indice PondENGHO'!$BL65</f>
        <v>2.219363782433041</v>
      </c>
      <c r="D69" s="74">
        <f>D$3*('Indice PondENGHO'!E66-'Indice PondENGHO'!E65)/'Indice PondENGHO'!$BL65</f>
        <v>5.850979436825883E-2</v>
      </c>
      <c r="E69" s="74">
        <f>E$3*('Indice PondENGHO'!F66-'Indice PondENGHO'!F65)/'Indice PondENGHO'!$BL65</f>
        <v>0.80812224800309707</v>
      </c>
      <c r="F69" s="74">
        <f>F$3*('Indice PondENGHO'!G66-'Indice PondENGHO'!G65)/'Indice PondENGHO'!$BL65</f>
        <v>0.52854866464120231</v>
      </c>
      <c r="G69" s="74">
        <f>G$3*('Indice PondENGHO'!H66-'Indice PondENGHO'!H65)/'Indice PondENGHO'!$BL65</f>
        <v>0.21635183445841197</v>
      </c>
      <c r="H69" s="74">
        <f>H$3*('Indice PondENGHO'!I66-'Indice PondENGHO'!I65)/'Indice PondENGHO'!$BL65</f>
        <v>0.28885294316252047</v>
      </c>
      <c r="I69" s="74">
        <f>I$3*('Indice PondENGHO'!J66-'Indice PondENGHO'!J65)/'Indice PondENGHO'!$BL65</f>
        <v>0.57373268915385067</v>
      </c>
      <c r="J69" s="74">
        <f>J$3*('Indice PondENGHO'!K66-'Indice PondENGHO'!K65)/'Indice PondENGHO'!$BL65</f>
        <v>0.14665577763163309</v>
      </c>
      <c r="K69" s="74">
        <f>K$3*('Indice PondENGHO'!L66-'Indice PondENGHO'!L65)/'Indice PondENGHO'!$BL65</f>
        <v>0.35960314602559862</v>
      </c>
      <c r="L69" s="74">
        <f>L$3*('Indice PondENGHO'!M66-'Indice PondENGHO'!M65)/'Indice PondENGHO'!$BL65</f>
        <v>5.5790146571975043E-2</v>
      </c>
      <c r="M69" s="74">
        <f>M$3*('Indice PondENGHO'!N66-'Indice PondENGHO'!N65)/'Indice PondENGHO'!$BL65</f>
        <v>0.31152304731533381</v>
      </c>
      <c r="N69" s="74">
        <f>N$3*('Indice PondENGHO'!O66-'Indice PondENGHO'!O65)/'Indice PondENGHO'!$BL65</f>
        <v>0.16534121421190753</v>
      </c>
      <c r="O69" s="67"/>
      <c r="P69">
        <f>+P$3*('Indice PondENGHO'!AZ66-'Indice PondENGHO'!AZ65)/'Indice PondENGHO'!$BP65</f>
        <v>1.0096997416681401</v>
      </c>
      <c r="Q69">
        <f>+Q$3*('Indice PondENGHO'!BA66-'Indice PondENGHO'!BA65)/'Indice PondENGHO'!$BP65</f>
        <v>4.9412075546734477E-2</v>
      </c>
      <c r="R69">
        <f>+R$3*('Indice PondENGHO'!BB66-'Indice PondENGHO'!BB65)/'Indice PondENGHO'!$BP65</f>
        <v>0.6426169129176077</v>
      </c>
      <c r="S69">
        <f>+S$3*('Indice PondENGHO'!BC66-'Indice PondENGHO'!BC65)/'Indice PondENGHO'!$BP65</f>
        <v>0.53970267568440067</v>
      </c>
      <c r="T69">
        <f>+T$3*('Indice PondENGHO'!BD66-'Indice PondENGHO'!BD65)/'Indice PondENGHO'!$BP65</f>
        <v>0.37471468148433412</v>
      </c>
      <c r="U69">
        <f>+U$3*('Indice PondENGHO'!BE66-'Indice PondENGHO'!BE65)/'Indice PondENGHO'!$BP65</f>
        <v>0.54876998986604952</v>
      </c>
      <c r="V69">
        <f>+V$3*('Indice PondENGHO'!BF66-'Indice PondENGHO'!BF65)/'Indice PondENGHO'!$BP65</f>
        <v>0.91063910060852871</v>
      </c>
      <c r="W69">
        <f>+W$3*('Indice PondENGHO'!BG66-'Indice PondENGHO'!BG65)/'Indice PondENGHO'!$BP65</f>
        <v>0.14207414184142897</v>
      </c>
      <c r="X69">
        <f>+X$3*('Indice PondENGHO'!BH66-'Indice PondENGHO'!BH65)/'Indice PondENGHO'!$BP65</f>
        <v>0.47711803601505126</v>
      </c>
      <c r="Y69">
        <f>+Y$3*('Indice PondENGHO'!BI66-'Indice PondENGHO'!BI65)/'Indice PondENGHO'!$BP65</f>
        <v>0.12653953747180863</v>
      </c>
      <c r="Z69">
        <f>+Z$3*('Indice PondENGHO'!BJ66-'Indice PondENGHO'!BJ65)/'Indice PondENGHO'!$BP65</f>
        <v>0.59169953672414599</v>
      </c>
      <c r="AA69">
        <f>+AA$3*('Indice PondENGHO'!BK66-'Indice PondENGHO'!BK65)/'Indice PondENGHO'!$BP65</f>
        <v>0.22288851879854177</v>
      </c>
      <c r="AC69" s="74">
        <f t="shared" si="7"/>
        <v>1.2096640407649009</v>
      </c>
      <c r="AD69" s="74">
        <f t="shared" si="8"/>
        <v>9.0977188215243532E-3</v>
      </c>
      <c r="AE69" s="74">
        <f t="shared" si="9"/>
        <v>0.16550533508548937</v>
      </c>
      <c r="AF69" s="74">
        <f t="shared" si="10"/>
        <v>-1.1154011043198353E-2</v>
      </c>
      <c r="AG69" s="74">
        <f t="shared" si="11"/>
        <v>-0.15836284702592215</v>
      </c>
      <c r="AH69" s="74">
        <f t="shared" si="12"/>
        <v>-0.25991704670352905</v>
      </c>
      <c r="AI69" s="74">
        <f t="shared" si="13"/>
        <v>-0.33690641145467803</v>
      </c>
      <c r="AJ69" s="74">
        <f t="shared" si="14"/>
        <v>4.5816357902041249E-3</v>
      </c>
      <c r="AK69" s="74">
        <f t="shared" si="15"/>
        <v>-0.11751488998945264</v>
      </c>
      <c r="AL69" s="74">
        <f t="shared" si="16"/>
        <v>-7.0749390899833592E-2</v>
      </c>
      <c r="AM69" s="74">
        <f t="shared" si="17"/>
        <v>-0.28017648940881218</v>
      </c>
      <c r="AN69" s="74">
        <f t="shared" si="18"/>
        <v>-5.7547304586634235E-2</v>
      </c>
    </row>
    <row r="70" spans="2:40" x14ac:dyDescent="0.25">
      <c r="B70" s="67">
        <f>+'Indice PondENGHO'!A67</f>
        <v>44682</v>
      </c>
      <c r="C70" s="74">
        <f>C$3*('Indice PondENGHO'!D67-'Indice PondENGHO'!D66)/'Indice PondENGHO'!$BL66</f>
        <v>1.6743519451390805</v>
      </c>
      <c r="D70" s="74">
        <f>D$3*('Indice PondENGHO'!E67-'Indice PondENGHO'!E66)/'Indice PondENGHO'!$BL66</f>
        <v>0.10081645459240246</v>
      </c>
      <c r="E70" s="74">
        <f>E$3*('Indice PondENGHO'!F67-'Indice PondENGHO'!F66)/'Indice PondENGHO'!$BL66</f>
        <v>0.49920039363459506</v>
      </c>
      <c r="F70" s="74">
        <f>F$3*('Indice PondENGHO'!G67-'Indice PondENGHO'!G66)/'Indice PondENGHO'!$BL66</f>
        <v>0.46287145022067883</v>
      </c>
      <c r="G70" s="74">
        <f>G$3*('Indice PondENGHO'!H67-'Indice PondENGHO'!H66)/'Indice PondENGHO'!$BL66</f>
        <v>0.20739758570544056</v>
      </c>
      <c r="H70" s="74">
        <f>H$3*('Indice PondENGHO'!I67-'Indice PondENGHO'!I66)/'Indice PondENGHO'!$BL66</f>
        <v>0.28200309354935976</v>
      </c>
      <c r="I70" s="74">
        <f>I$3*('Indice PondENGHO'!J67-'Indice PondENGHO'!J66)/'Indice PondENGHO'!$BL66</f>
        <v>0.67238818959466484</v>
      </c>
      <c r="J70" s="74">
        <f>J$3*('Indice PondENGHO'!K67-'Indice PondENGHO'!K66)/'Indice PondENGHO'!$BL66</f>
        <v>0.12576103580671272</v>
      </c>
      <c r="K70" s="74">
        <f>K$3*('Indice PondENGHO'!L67-'Indice PondENGHO'!L66)/'Indice PondENGHO'!$BL66</f>
        <v>0.37046578811077197</v>
      </c>
      <c r="L70" s="74">
        <f>L$3*('Indice PondENGHO'!M67-'Indice PondENGHO'!M66)/'Indice PondENGHO'!$BL66</f>
        <v>4.4248219413611137E-2</v>
      </c>
      <c r="M70" s="74">
        <f>M$3*('Indice PondENGHO'!N67-'Indice PondENGHO'!N66)/'Indice PondENGHO'!$BL66</f>
        <v>0.25650170342094353</v>
      </c>
      <c r="N70" s="74">
        <f>N$3*('Indice PondENGHO'!O67-'Indice PondENGHO'!O66)/'Indice PondENGHO'!$BL66</f>
        <v>0.14272730149612856</v>
      </c>
      <c r="O70" s="67"/>
      <c r="P70">
        <f>+P$3*('Indice PondENGHO'!AZ67-'Indice PondENGHO'!AZ66)/'Indice PondENGHO'!$BP66</f>
        <v>0.75442761724111607</v>
      </c>
      <c r="Q70">
        <f>+Q$3*('Indice PondENGHO'!BA67-'Indice PondENGHO'!BA66)/'Indice PondENGHO'!$BP66</f>
        <v>8.0189488815886251E-2</v>
      </c>
      <c r="R70">
        <f>+R$3*('Indice PondENGHO'!BB67-'Indice PondENGHO'!BB66)/'Indice PondENGHO'!$BP66</f>
        <v>0.39105840542510995</v>
      </c>
      <c r="S70">
        <f>+S$3*('Indice PondENGHO'!BC67-'Indice PondENGHO'!BC66)/'Indice PondENGHO'!$BP66</f>
        <v>0.36843721946592517</v>
      </c>
      <c r="T70">
        <f>+T$3*('Indice PondENGHO'!BD67-'Indice PondENGHO'!BD66)/'Indice PondENGHO'!$BP66</f>
        <v>0.36525925921572844</v>
      </c>
      <c r="U70">
        <f>+U$3*('Indice PondENGHO'!BE67-'Indice PondENGHO'!BE66)/'Indice PondENGHO'!$BP66</f>
        <v>0.53459457581802894</v>
      </c>
      <c r="V70">
        <f>+V$3*('Indice PondENGHO'!BF67-'Indice PondENGHO'!BF66)/'Indice PondENGHO'!$BP66</f>
        <v>1.0239787992648155</v>
      </c>
      <c r="W70">
        <f>+W$3*('Indice PondENGHO'!BG67-'Indice PondENGHO'!BG66)/'Indice PondENGHO'!$BP66</f>
        <v>0.11516647209272793</v>
      </c>
      <c r="X70">
        <f>+X$3*('Indice PondENGHO'!BH67-'Indice PondENGHO'!BH66)/'Indice PondENGHO'!$BP66</f>
        <v>0.46340764588502448</v>
      </c>
      <c r="Y70">
        <f>+Y$3*('Indice PondENGHO'!BI67-'Indice PondENGHO'!BI66)/'Indice PondENGHO'!$BP66</f>
        <v>0.11481878544213506</v>
      </c>
      <c r="Z70">
        <f>+Z$3*('Indice PondENGHO'!BJ67-'Indice PondENGHO'!BJ66)/'Indice PondENGHO'!$BP66</f>
        <v>0.45262802202866942</v>
      </c>
      <c r="AA70">
        <f>+AA$3*('Indice PondENGHO'!BK67-'Indice PondENGHO'!BK66)/'Indice PondENGHO'!$BP66</f>
        <v>0.19323110252812475</v>
      </c>
      <c r="AC70" s="74">
        <f t="shared" si="7"/>
        <v>0.91992432789796441</v>
      </c>
      <c r="AD70" s="74">
        <f t="shared" si="8"/>
        <v>2.062696577651621E-2</v>
      </c>
      <c r="AE70" s="74">
        <f t="shared" si="9"/>
        <v>0.10814198820948512</v>
      </c>
      <c r="AF70" s="74">
        <f t="shared" si="10"/>
        <v>9.4434230754753656E-2</v>
      </c>
      <c r="AG70" s="74">
        <f t="shared" si="11"/>
        <v>-0.15786167351028788</v>
      </c>
      <c r="AH70" s="74">
        <f t="shared" si="12"/>
        <v>-0.25259148226866918</v>
      </c>
      <c r="AI70" s="74">
        <f t="shared" si="13"/>
        <v>-0.35159060967015066</v>
      </c>
      <c r="AJ70" s="74">
        <f t="shared" si="14"/>
        <v>1.0594563713984789E-2</v>
      </c>
      <c r="AK70" s="74">
        <f t="shared" si="15"/>
        <v>-9.2941857774252512E-2</v>
      </c>
      <c r="AL70" s="74">
        <f t="shared" si="16"/>
        <v>-7.0570566028523921E-2</v>
      </c>
      <c r="AM70" s="74">
        <f t="shared" si="17"/>
        <v>-0.19612631860772589</v>
      </c>
      <c r="AN70" s="74">
        <f t="shared" si="18"/>
        <v>-5.0503801031996198E-2</v>
      </c>
    </row>
    <row r="71" spans="2:40" x14ac:dyDescent="0.25">
      <c r="B71" s="67">
        <f>+'Indice PondENGHO'!A68</f>
        <v>44713</v>
      </c>
      <c r="C71" s="74">
        <f>C$3*('Indice PondENGHO'!D68-'Indice PondENGHO'!D67)/'Indice PondENGHO'!$BL67</f>
        <v>1.6768381264655166</v>
      </c>
      <c r="D71" s="74">
        <f>D$3*('Indice PondENGHO'!E68-'Indice PondENGHO'!E67)/'Indice PondENGHO'!$BL67</f>
        <v>0.11411946646841536</v>
      </c>
      <c r="E71" s="74">
        <f>E$3*('Indice PondENGHO'!F68-'Indice PondENGHO'!F67)/'Indice PondENGHO'!$BL67</f>
        <v>0.49488340993583368</v>
      </c>
      <c r="F71" s="74">
        <f>F$3*('Indice PondENGHO'!G68-'Indice PondENGHO'!G67)/'Indice PondENGHO'!$BL67</f>
        <v>0.73785138018235574</v>
      </c>
      <c r="G71" s="74">
        <f>G$3*('Indice PondENGHO'!H68-'Indice PondENGHO'!H67)/'Indice PondENGHO'!$BL67</f>
        <v>0.22971538513298048</v>
      </c>
      <c r="H71" s="74">
        <f>H$3*('Indice PondENGHO'!I68-'Indice PondENGHO'!I67)/'Indice PondENGHO'!$BL67</f>
        <v>0.33697913542688973</v>
      </c>
      <c r="I71" s="74">
        <f>I$3*('Indice PondENGHO'!J68-'Indice PondENGHO'!J67)/'Indice PondENGHO'!$BL67</f>
        <v>0.56214650606666094</v>
      </c>
      <c r="J71" s="74">
        <f>J$3*('Indice PondENGHO'!K68-'Indice PondENGHO'!K67)/'Indice PondENGHO'!$BL67</f>
        <v>2.2915744999293549E-2</v>
      </c>
      <c r="K71" s="74">
        <f>K$3*('Indice PondENGHO'!L68-'Indice PondENGHO'!L67)/'Indice PondENGHO'!$BL67</f>
        <v>0.2831374706068584</v>
      </c>
      <c r="L71" s="74">
        <f>L$3*('Indice PondENGHO'!M68-'Indice PondENGHO'!M67)/'Indice PondENGHO'!$BL67</f>
        <v>2.7752129748991928E-2</v>
      </c>
      <c r="M71" s="74">
        <f>M$3*('Indice PondENGHO'!N68-'Indice PondENGHO'!N67)/'Indice PondENGHO'!$BL67</f>
        <v>0.27623264878202375</v>
      </c>
      <c r="N71" s="74">
        <f>N$3*('Indice PondENGHO'!O68-'Indice PondENGHO'!O67)/'Indice PondENGHO'!$BL67</f>
        <v>0.15387750514820658</v>
      </c>
      <c r="O71" s="67"/>
      <c r="P71">
        <f>+P$3*('Indice PondENGHO'!AZ68-'Indice PondENGHO'!AZ67)/'Indice PondENGHO'!$BP67</f>
        <v>0.79516023407649805</v>
      </c>
      <c r="Q71">
        <f>+Q$3*('Indice PondENGHO'!BA68-'Indice PondENGHO'!BA67)/'Indice PondENGHO'!$BP67</f>
        <v>9.9633057073148845E-2</v>
      </c>
      <c r="R71">
        <f>+R$3*('Indice PondENGHO'!BB68-'Indice PondENGHO'!BB67)/'Indice PondENGHO'!$BP67</f>
        <v>0.3964922234998382</v>
      </c>
      <c r="S71">
        <f>+S$3*('Indice PondENGHO'!BC68-'Indice PondENGHO'!BC67)/'Indice PondENGHO'!$BP67</f>
        <v>0.77004609171355842</v>
      </c>
      <c r="T71">
        <f>+T$3*('Indice PondENGHO'!BD68-'Indice PondENGHO'!BD67)/'Indice PondENGHO'!$BP67</f>
        <v>0.41176016296481371</v>
      </c>
      <c r="U71">
        <f>+U$3*('Indice PondENGHO'!BE68-'Indice PondENGHO'!BE67)/'Indice PondENGHO'!$BP67</f>
        <v>0.6545151577092081</v>
      </c>
      <c r="V71">
        <f>+V$3*('Indice PondENGHO'!BF68-'Indice PondENGHO'!BF67)/'Indice PondENGHO'!$BP67</f>
        <v>0.78763652965446074</v>
      </c>
      <c r="W71">
        <f>+W$3*('Indice PondENGHO'!BG68-'Indice PondENGHO'!BG67)/'Indice PondENGHO'!$BP67</f>
        <v>1.1906731883858671E-2</v>
      </c>
      <c r="X71">
        <f>+X$3*('Indice PondENGHO'!BH68-'Indice PondENGHO'!BH67)/'Indice PondENGHO'!$BP67</f>
        <v>0.406112553191389</v>
      </c>
      <c r="Y71">
        <f>+Y$3*('Indice PondENGHO'!BI68-'Indice PondENGHO'!BI67)/'Indice PondENGHO'!$BP67</f>
        <v>7.1626419932449253E-2</v>
      </c>
      <c r="Z71">
        <f>+Z$3*('Indice PondENGHO'!BJ68-'Indice PondENGHO'!BJ67)/'Indice PondENGHO'!$BP67</f>
        <v>0.52070696122856897</v>
      </c>
      <c r="AA71">
        <f>+AA$3*('Indice PondENGHO'!BK68-'Indice PondENGHO'!BK67)/'Indice PondENGHO'!$BP67</f>
        <v>0.21689451909909896</v>
      </c>
      <c r="AC71" s="74">
        <f t="shared" ref="AC71:AC94" si="19">+C71-P71</f>
        <v>0.8816778923890185</v>
      </c>
      <c r="AD71" s="74">
        <f t="shared" ref="AD71:AD94" si="20">+D71-Q71</f>
        <v>1.448640939526652E-2</v>
      </c>
      <c r="AE71" s="74">
        <f t="shared" ref="AE71:AE94" si="21">+E71-R71</f>
        <v>9.8391186435995481E-2</v>
      </c>
      <c r="AF71" s="74">
        <f t="shared" ref="AF71:AF94" si="22">+F71-S71</f>
        <v>-3.219471153120268E-2</v>
      </c>
      <c r="AG71" s="74">
        <f t="shared" ref="AG71:AG94" si="23">+G71-T71</f>
        <v>-0.18204477783183323</v>
      </c>
      <c r="AH71" s="74">
        <f t="shared" ref="AH71:AH94" si="24">+H71-U71</f>
        <v>-0.31753602228231836</v>
      </c>
      <c r="AI71" s="74">
        <f t="shared" ref="AI71:AI94" si="25">+I71-V71</f>
        <v>-0.22549002358779979</v>
      </c>
      <c r="AJ71" s="74">
        <f t="shared" ref="AJ71:AJ94" si="26">+J71-W71</f>
        <v>1.1009013115434878E-2</v>
      </c>
      <c r="AK71" s="74">
        <f t="shared" ref="AK71:AK94" si="27">+K71-X71</f>
        <v>-0.1229750825845306</v>
      </c>
      <c r="AL71" s="74">
        <f t="shared" ref="AL71:AL94" si="28">+L71-Y71</f>
        <v>-4.3874290183457329E-2</v>
      </c>
      <c r="AM71" s="74">
        <f t="shared" ref="AM71:AM94" si="29">+M71-Z71</f>
        <v>-0.24447431244654522</v>
      </c>
      <c r="AN71" s="74">
        <f t="shared" ref="AN71:AN94" si="30">+N71-AA71</f>
        <v>-6.3017013950892375E-2</v>
      </c>
    </row>
    <row r="72" spans="2:40" x14ac:dyDescent="0.25">
      <c r="B72" s="67">
        <f>+'Indice PondENGHO'!A69</f>
        <v>44743</v>
      </c>
      <c r="C72" s="74">
        <f>C$3*('Indice PondENGHO'!D69-'Indice PondENGHO'!D68)/'Indice PondENGHO'!$BL68</f>
        <v>2.2116238780502595</v>
      </c>
      <c r="D72" s="74">
        <f>D$3*('Indice PondENGHO'!E69-'Indice PondENGHO'!E68)/'Indice PondENGHO'!$BL68</f>
        <v>0.11238806136846874</v>
      </c>
      <c r="E72" s="74">
        <f>E$3*('Indice PondENGHO'!F69-'Indice PondENGHO'!F68)/'Indice PondENGHO'!$BL68</f>
        <v>0.77271874357202985</v>
      </c>
      <c r="F72" s="74">
        <f>F$3*('Indice PondENGHO'!G69-'Indice PondENGHO'!G68)/'Indice PondENGHO'!$BL68</f>
        <v>0.5235349511267664</v>
      </c>
      <c r="G72" s="74">
        <f>G$3*('Indice PondENGHO'!H69-'Indice PondENGHO'!H68)/'Indice PondENGHO'!$BL68</f>
        <v>0.4054192523922085</v>
      </c>
      <c r="H72" s="74">
        <f>H$3*('Indice PondENGHO'!I69-'Indice PondENGHO'!I68)/'Indice PondENGHO'!$BL68</f>
        <v>0.31807476410799795</v>
      </c>
      <c r="I72" s="74">
        <f>I$3*('Indice PondENGHO'!J69-'Indice PondENGHO'!J68)/'Indice PondENGHO'!$BL68</f>
        <v>0.62696279816964084</v>
      </c>
      <c r="J72" s="74">
        <f>J$3*('Indice PondENGHO'!K69-'Indice PondENGHO'!K68)/'Indice PondENGHO'!$BL68</f>
        <v>0.21799218463328884</v>
      </c>
      <c r="K72" s="74">
        <f>K$3*('Indice PondENGHO'!L69-'Indice PondENGHO'!L68)/'Indice PondENGHO'!$BL68</f>
        <v>0.88803997388543154</v>
      </c>
      <c r="L72" s="74">
        <f>L$3*('Indice PondENGHO'!M69-'Indice PondENGHO'!M68)/'Indice PondENGHO'!$BL68</f>
        <v>8.3792680453696838E-2</v>
      </c>
      <c r="M72" s="74">
        <f>M$3*('Indice PondENGHO'!N69-'Indice PondENGHO'!N68)/'Indice PondENGHO'!$BL68</f>
        <v>0.40818600493285812</v>
      </c>
      <c r="N72" s="74">
        <f>N$3*('Indice PondENGHO'!O69-'Indice PondENGHO'!O68)/'Indice PondENGHO'!$BL68</f>
        <v>0.24883312676692879</v>
      </c>
      <c r="O72" s="67"/>
      <c r="P72">
        <f>+P$3*('Indice PondENGHO'!AZ69-'Indice PondENGHO'!AZ68)/'Indice PondENGHO'!$BP68</f>
        <v>1.0242796125316525</v>
      </c>
      <c r="Q72">
        <f>+Q$3*('Indice PondENGHO'!BA69-'Indice PondENGHO'!BA68)/'Indice PondENGHO'!$BP68</f>
        <v>9.5132216163837574E-2</v>
      </c>
      <c r="R72">
        <f>+R$3*('Indice PondENGHO'!BB69-'Indice PondENGHO'!BB68)/'Indice PondENGHO'!$BP68</f>
        <v>0.58192144650699229</v>
      </c>
      <c r="S72">
        <f>+S$3*('Indice PondENGHO'!BC69-'Indice PondENGHO'!BC68)/'Indice PondENGHO'!$BP68</f>
        <v>0.52798101128010988</v>
      </c>
      <c r="T72">
        <f>+T$3*('Indice PondENGHO'!BD69-'Indice PondENGHO'!BD68)/'Indice PondENGHO'!$BP68</f>
        <v>0.71524541683953402</v>
      </c>
      <c r="U72">
        <f>+U$3*('Indice PondENGHO'!BE69-'Indice PondENGHO'!BE68)/'Indice PondENGHO'!$BP68</f>
        <v>0.61227893247182374</v>
      </c>
      <c r="V72">
        <f>+V$3*('Indice PondENGHO'!BF69-'Indice PondENGHO'!BF68)/'Indice PondENGHO'!$BP68</f>
        <v>0.93342579955072447</v>
      </c>
      <c r="W72">
        <f>+W$3*('Indice PondENGHO'!BG69-'Indice PondENGHO'!BG68)/'Indice PondENGHO'!$BP68</f>
        <v>0.18795741857013087</v>
      </c>
      <c r="X72">
        <f>+X$3*('Indice PondENGHO'!BH69-'Indice PondENGHO'!BH68)/'Indice PondENGHO'!$BP68</f>
        <v>1.1868012206164755</v>
      </c>
      <c r="Y72">
        <f>+Y$3*('Indice PondENGHO'!BI69-'Indice PondENGHO'!BI68)/'Indice PondENGHO'!$BP68</f>
        <v>0.23087368821017021</v>
      </c>
      <c r="Z72">
        <f>+Z$3*('Indice PondENGHO'!BJ69-'Indice PondENGHO'!BJ68)/'Indice PondENGHO'!$BP68</f>
        <v>0.84969465250949194</v>
      </c>
      <c r="AA72">
        <f>+AA$3*('Indice PondENGHO'!BK69-'Indice PondENGHO'!BK68)/'Indice PondENGHO'!$BP68</f>
        <v>0.34348560250286436</v>
      </c>
      <c r="AC72" s="74">
        <f t="shared" si="19"/>
        <v>1.1873442655186071</v>
      </c>
      <c r="AD72" s="74">
        <f t="shared" si="20"/>
        <v>1.7255845204631165E-2</v>
      </c>
      <c r="AE72" s="74">
        <f t="shared" si="21"/>
        <v>0.19079729706503756</v>
      </c>
      <c r="AF72" s="74">
        <f t="shared" si="22"/>
        <v>-4.4460601533434785E-3</v>
      </c>
      <c r="AG72" s="74">
        <f t="shared" si="23"/>
        <v>-0.30982616444732552</v>
      </c>
      <c r="AH72" s="74">
        <f t="shared" si="24"/>
        <v>-0.29420416836382579</v>
      </c>
      <c r="AI72" s="74">
        <f t="shared" si="25"/>
        <v>-0.30646300138108362</v>
      </c>
      <c r="AJ72" s="74">
        <f t="shared" si="26"/>
        <v>3.0034766063157969E-2</v>
      </c>
      <c r="AK72" s="74">
        <f t="shared" si="27"/>
        <v>-0.29876124673104398</v>
      </c>
      <c r="AL72" s="74">
        <f t="shared" si="28"/>
        <v>-0.14708100775647337</v>
      </c>
      <c r="AM72" s="74">
        <f t="shared" si="29"/>
        <v>-0.44150864757663383</v>
      </c>
      <c r="AN72" s="74">
        <f t="shared" si="30"/>
        <v>-9.4652475735935576E-2</v>
      </c>
    </row>
    <row r="73" spans="2:40" x14ac:dyDescent="0.25">
      <c r="B73" s="67">
        <f>+'Indice PondENGHO'!A70</f>
        <v>44774</v>
      </c>
      <c r="C73" s="74">
        <f>C$3*('Indice PondENGHO'!D70-'Indice PondENGHO'!D69)/'Indice PondENGHO'!$BL69</f>
        <v>2.6113531075292102</v>
      </c>
      <c r="D73" s="74">
        <f>D$3*('Indice PondENGHO'!E70-'Indice PondENGHO'!E69)/'Indice PondENGHO'!$BL69</f>
        <v>0.12108137434566099</v>
      </c>
      <c r="E73" s="74">
        <f>E$3*('Indice PondENGHO'!F70-'Indice PondENGHO'!F69)/'Indice PondENGHO'!$BL69</f>
        <v>0.88523258683054717</v>
      </c>
      <c r="F73" s="74">
        <f>F$3*('Indice PondENGHO'!G70-'Indice PondENGHO'!G69)/'Indice PondENGHO'!$BL69</f>
        <v>0.65251300869154727</v>
      </c>
      <c r="G73" s="74">
        <f>G$3*('Indice PondENGHO'!H70-'Indice PondENGHO'!H69)/'Indice PondENGHO'!$BL69</f>
        <v>0.34066986709844482</v>
      </c>
      <c r="H73" s="74">
        <f>H$3*('Indice PondENGHO'!I70-'Indice PondENGHO'!I69)/'Indice PondENGHO'!$BL69</f>
        <v>0.25834630127301256</v>
      </c>
      <c r="I73" s="74">
        <f>I$3*('Indice PondENGHO'!J70-'Indice PondENGHO'!J69)/'Indice PondENGHO'!$BL69</f>
        <v>0.72401898781057394</v>
      </c>
      <c r="J73" s="74">
        <f>J$3*('Indice PondENGHO'!K70-'Indice PondENGHO'!K69)/'Indice PondENGHO'!$BL69</f>
        <v>0.15173616470657406</v>
      </c>
      <c r="K73" s="74">
        <f>K$3*('Indice PondENGHO'!L70-'Indice PondENGHO'!L69)/'Indice PondENGHO'!$BL69</f>
        <v>0.37928722323346026</v>
      </c>
      <c r="L73" s="74">
        <f>L$3*('Indice PondENGHO'!M70-'Indice PondENGHO'!M69)/'Indice PondENGHO'!$BL69</f>
        <v>6.6876021402646299E-2</v>
      </c>
      <c r="M73" s="74">
        <f>M$3*('Indice PondENGHO'!N70-'Indice PondENGHO'!N69)/'Indice PondENGHO'!$BL69</f>
        <v>0.30584553624646571</v>
      </c>
      <c r="N73" s="74">
        <f>N$3*('Indice PondENGHO'!O70-'Indice PondENGHO'!O69)/'Indice PondENGHO'!$BL69</f>
        <v>0.26738725980346967</v>
      </c>
      <c r="O73" s="67"/>
      <c r="P73">
        <f>+P$3*('Indice PondENGHO'!AZ70-'Indice PondENGHO'!AZ69)/'Indice PondENGHO'!$BP69</f>
        <v>1.175214291811544</v>
      </c>
      <c r="Q73">
        <f>+Q$3*('Indice PondENGHO'!BA70-'Indice PondENGHO'!BA69)/'Indice PondENGHO'!$BP69</f>
        <v>0.10293576536530594</v>
      </c>
      <c r="R73">
        <f>+R$3*('Indice PondENGHO'!BB70-'Indice PondENGHO'!BB69)/'Indice PondENGHO'!$BP69</f>
        <v>0.66931237956370471</v>
      </c>
      <c r="S73">
        <f>+S$3*('Indice PondENGHO'!BC70-'Indice PondENGHO'!BC69)/'Indice PondENGHO'!$BP69</f>
        <v>0.5837881832101155</v>
      </c>
      <c r="T73">
        <f>+T$3*('Indice PondENGHO'!BD70-'Indice PondENGHO'!BD69)/'Indice PondENGHO'!$BP69</f>
        <v>0.59388592526719874</v>
      </c>
      <c r="U73">
        <f>+U$3*('Indice PondENGHO'!BE70-'Indice PondENGHO'!BE69)/'Indice PondENGHO'!$BP69</f>
        <v>0.51945655914151034</v>
      </c>
      <c r="V73">
        <f>+V$3*('Indice PondENGHO'!BF70-'Indice PondENGHO'!BF69)/'Indice PondENGHO'!$BP69</f>
        <v>1.128833509307086</v>
      </c>
      <c r="W73">
        <f>+W$3*('Indice PondENGHO'!BG70-'Indice PondENGHO'!BG69)/'Indice PondENGHO'!$BP69</f>
        <v>0.14027573543240843</v>
      </c>
      <c r="X73">
        <f>+X$3*('Indice PondENGHO'!BH70-'Indice PondENGHO'!BH69)/'Indice PondENGHO'!$BP69</f>
        <v>0.47430118757714268</v>
      </c>
      <c r="Y73">
        <f>+Y$3*('Indice PondENGHO'!BI70-'Indice PondENGHO'!BI69)/'Indice PondENGHO'!$BP69</f>
        <v>0.14592029460308045</v>
      </c>
      <c r="Z73">
        <f>+Z$3*('Indice PondENGHO'!BJ70-'Indice PondENGHO'!BJ69)/'Indice PondENGHO'!$BP69</f>
        <v>0.55739168858415744</v>
      </c>
      <c r="AA73">
        <f>+AA$3*('Indice PondENGHO'!BK70-'Indice PondENGHO'!BK69)/'Indice PondENGHO'!$BP69</f>
        <v>0.3646376003084183</v>
      </c>
      <c r="AC73" s="74">
        <f t="shared" si="19"/>
        <v>1.4361388157176662</v>
      </c>
      <c r="AD73" s="74">
        <f t="shared" si="20"/>
        <v>1.8145608980355055E-2</v>
      </c>
      <c r="AE73" s="74">
        <f t="shared" si="21"/>
        <v>0.21592020726684247</v>
      </c>
      <c r="AF73" s="74">
        <f t="shared" si="22"/>
        <v>6.8724825481431773E-2</v>
      </c>
      <c r="AG73" s="74">
        <f t="shared" si="23"/>
        <v>-0.25321605816875392</v>
      </c>
      <c r="AH73" s="74">
        <f t="shared" si="24"/>
        <v>-0.26111025786849779</v>
      </c>
      <c r="AI73" s="74">
        <f t="shared" si="25"/>
        <v>-0.40481452149651209</v>
      </c>
      <c r="AJ73" s="74">
        <f t="shared" si="26"/>
        <v>1.1460429274165629E-2</v>
      </c>
      <c r="AK73" s="74">
        <f t="shared" si="27"/>
        <v>-9.5013964343682422E-2</v>
      </c>
      <c r="AL73" s="74">
        <f t="shared" si="28"/>
        <v>-7.9044273200434154E-2</v>
      </c>
      <c r="AM73" s="74">
        <f t="shared" si="29"/>
        <v>-0.25154615233769173</v>
      </c>
      <c r="AN73" s="74">
        <f t="shared" si="30"/>
        <v>-9.7250340504948629E-2</v>
      </c>
    </row>
    <row r="74" spans="2:40" x14ac:dyDescent="0.25">
      <c r="B74" s="67">
        <f>+'Indice PondENGHO'!A71</f>
        <v>44805</v>
      </c>
      <c r="C74" s="74">
        <f>C$3*('Indice PondENGHO'!D71-'Indice PondENGHO'!D70)/'Indice PondENGHO'!$BL70</f>
        <v>2.3877008391623589</v>
      </c>
      <c r="D74" s="74">
        <f>D$3*('Indice PondENGHO'!E71-'Indice PondENGHO'!E70)/'Indice PondENGHO'!$BL70</f>
        <v>0.16464813669807432</v>
      </c>
      <c r="E74" s="74">
        <f>E$3*('Indice PondENGHO'!F71-'Indice PondENGHO'!F70)/'Indice PondENGHO'!$BL70</f>
        <v>0.95568629274158401</v>
      </c>
      <c r="F74" s="74">
        <f>F$3*('Indice PondENGHO'!G71-'Indice PondENGHO'!G70)/'Indice PondENGHO'!$BL70</f>
        <v>0.40445411060728664</v>
      </c>
      <c r="G74" s="74">
        <f>G$3*('Indice PondENGHO'!H71-'Indice PondENGHO'!H70)/'Indice PondENGHO'!$BL70</f>
        <v>0.24410371261655128</v>
      </c>
      <c r="H74" s="74">
        <f>H$3*('Indice PondENGHO'!I71-'Indice PondENGHO'!I70)/'Indice PondENGHO'!$BL70</f>
        <v>0.20967346130604789</v>
      </c>
      <c r="I74" s="74">
        <f>I$3*('Indice PondENGHO'!J71-'Indice PondENGHO'!J70)/'Indice PondENGHO'!$BL70</f>
        <v>0.61899025679724029</v>
      </c>
      <c r="J74" s="74">
        <f>J$3*('Indice PondENGHO'!K71-'Indice PondENGHO'!K70)/'Indice PondENGHO'!$BL70</f>
        <v>9.3551277738201807E-2</v>
      </c>
      <c r="K74" s="74">
        <f>K$3*('Indice PondENGHO'!L71-'Indice PondENGHO'!L70)/'Indice PondENGHO'!$BL70</f>
        <v>0.36895341898125472</v>
      </c>
      <c r="L74" s="74">
        <f>L$3*('Indice PondENGHO'!M71-'Indice PondENGHO'!M70)/'Indice PondENGHO'!$BL70</f>
        <v>4.7870568213377998E-2</v>
      </c>
      <c r="M74" s="74">
        <f>M$3*('Indice PondENGHO'!N71-'Indice PondENGHO'!N70)/'Indice PondENGHO'!$BL70</f>
        <v>0.2269969844612896</v>
      </c>
      <c r="N74" s="74">
        <f>N$3*('Indice PondENGHO'!O71-'Indice PondENGHO'!O70)/'Indice PondENGHO'!$BL70</f>
        <v>0.21225822763909241</v>
      </c>
      <c r="O74" s="67"/>
      <c r="P74">
        <f>+P$3*('Indice PondENGHO'!AZ71-'Indice PondENGHO'!AZ70)/'Indice PondENGHO'!$BP70</f>
        <v>1.136468029598966</v>
      </c>
      <c r="Q74">
        <f>+Q$3*('Indice PondENGHO'!BA71-'Indice PondENGHO'!BA70)/'Indice PondENGHO'!$BP70</f>
        <v>0.13720416689827666</v>
      </c>
      <c r="R74">
        <f>+R$3*('Indice PondENGHO'!BB71-'Indice PondENGHO'!BB70)/'Indice PondENGHO'!$BP70</f>
        <v>0.74165894772311691</v>
      </c>
      <c r="S74">
        <f>+S$3*('Indice PondENGHO'!BC71-'Indice PondENGHO'!BC70)/'Indice PondENGHO'!$BP70</f>
        <v>0.30811700471525394</v>
      </c>
      <c r="T74">
        <f>+T$3*('Indice PondENGHO'!BD71-'Indice PondENGHO'!BD70)/'Indice PondENGHO'!$BP70</f>
        <v>0.43591677303056636</v>
      </c>
      <c r="U74">
        <f>+U$3*('Indice PondENGHO'!BE71-'Indice PondENGHO'!BE70)/'Indice PondENGHO'!$BP70</f>
        <v>0.36269345492273786</v>
      </c>
      <c r="V74">
        <f>+V$3*('Indice PondENGHO'!BF71-'Indice PondENGHO'!BF70)/'Indice PondENGHO'!$BP70</f>
        <v>0.966459860972674</v>
      </c>
      <c r="W74">
        <f>+W$3*('Indice PondENGHO'!BG71-'Indice PondENGHO'!BG70)/'Indice PondENGHO'!$BP70</f>
        <v>8.1407469879358957E-2</v>
      </c>
      <c r="X74">
        <f>+X$3*('Indice PondENGHO'!BH71-'Indice PondENGHO'!BH70)/'Indice PondENGHO'!$BP70</f>
        <v>0.4946952489344465</v>
      </c>
      <c r="Y74">
        <f>+Y$3*('Indice PondENGHO'!BI71-'Indice PondENGHO'!BI70)/'Indice PondENGHO'!$BP70</f>
        <v>0.11239812734994488</v>
      </c>
      <c r="Z74">
        <f>+Z$3*('Indice PondENGHO'!BJ71-'Indice PondENGHO'!BJ70)/'Indice PondENGHO'!$BP70</f>
        <v>0.39448996941088427</v>
      </c>
      <c r="AA74">
        <f>+AA$3*('Indice PondENGHO'!BK71-'Indice PondENGHO'!BK70)/'Indice PondENGHO'!$BP70</f>
        <v>0.29500189069595251</v>
      </c>
      <c r="AC74" s="74">
        <f t="shared" si="19"/>
        <v>1.2512328095633929</v>
      </c>
      <c r="AD74" s="74">
        <f t="shared" si="20"/>
        <v>2.7443969799797657E-2</v>
      </c>
      <c r="AE74" s="74">
        <f t="shared" si="21"/>
        <v>0.2140273450184671</v>
      </c>
      <c r="AF74" s="74">
        <f t="shared" si="22"/>
        <v>9.6337105892032704E-2</v>
      </c>
      <c r="AG74" s="74">
        <f t="shared" si="23"/>
        <v>-0.19181306041401508</v>
      </c>
      <c r="AH74" s="74">
        <f t="shared" si="24"/>
        <v>-0.15301999361668997</v>
      </c>
      <c r="AI74" s="74">
        <f t="shared" si="25"/>
        <v>-0.34746960417543371</v>
      </c>
      <c r="AJ74" s="74">
        <f t="shared" si="26"/>
        <v>1.2143807858842851E-2</v>
      </c>
      <c r="AK74" s="74">
        <f t="shared" si="27"/>
        <v>-0.12574182995319177</v>
      </c>
      <c r="AL74" s="74">
        <f t="shared" si="28"/>
        <v>-6.4527559136566881E-2</v>
      </c>
      <c r="AM74" s="74">
        <f t="shared" si="29"/>
        <v>-0.16749298494959466</v>
      </c>
      <c r="AN74" s="74">
        <f t="shared" si="30"/>
        <v>-8.2743663056860095E-2</v>
      </c>
    </row>
    <row r="75" spans="2:40" x14ac:dyDescent="0.25">
      <c r="B75" s="67">
        <f>+'Indice PondENGHO'!A72</f>
        <v>44835</v>
      </c>
      <c r="C75" s="74">
        <f>C$3*('Indice PondENGHO'!D72-'Indice PondENGHO'!D71)/'Indice PondENGHO'!$BL71</f>
        <v>2.1943427508402991</v>
      </c>
      <c r="D75" s="74">
        <f>D$3*('Indice PondENGHO'!E72-'Indice PondENGHO'!E71)/'Indice PondENGHO'!$BL71</f>
        <v>9.7156980140788524E-2</v>
      </c>
      <c r="E75" s="74">
        <f>E$3*('Indice PondENGHO'!F72-'Indice PondENGHO'!F71)/'Indice PondENGHO'!$BL71</f>
        <v>0.65349118602371159</v>
      </c>
      <c r="F75" s="74">
        <f>F$3*('Indice PondENGHO'!G72-'Indice PondENGHO'!G71)/'Indice PondENGHO'!$BL71</f>
        <v>0.78433897896522631</v>
      </c>
      <c r="G75" s="74">
        <f>G$3*('Indice PondENGHO'!H72-'Indice PondENGHO'!H71)/'Indice PondENGHO'!$BL71</f>
        <v>0.20590940926875731</v>
      </c>
      <c r="H75" s="74">
        <f>H$3*('Indice PondENGHO'!I72-'Indice PondENGHO'!I71)/'Indice PondENGHO'!$BL71</f>
        <v>0.31326726237422958</v>
      </c>
      <c r="I75" s="74">
        <f>I$3*('Indice PondENGHO'!J72-'Indice PondENGHO'!J71)/'Indice PondENGHO'!$BL71</f>
        <v>0.52726705233569271</v>
      </c>
      <c r="J75" s="74">
        <f>J$3*('Indice PondENGHO'!K72-'Indice PondENGHO'!K71)/'Indice PondENGHO'!$BL71</f>
        <v>0.41456379905425855</v>
      </c>
      <c r="K75" s="74">
        <f>K$3*('Indice PondENGHO'!L72-'Indice PondENGHO'!L71)/'Indice PondENGHO'!$BL71</f>
        <v>0.40080616796210755</v>
      </c>
      <c r="L75" s="74">
        <f>L$3*('Indice PondENGHO'!M72-'Indice PondENGHO'!M71)/'Indice PondENGHO'!$BL71</f>
        <v>8.7113533112057745E-2</v>
      </c>
      <c r="M75" s="74">
        <f>M$3*('Indice PondENGHO'!N72-'Indice PondENGHO'!N71)/'Indice PondENGHO'!$BL71</f>
        <v>0.32267493084556848</v>
      </c>
      <c r="N75" s="74">
        <f>N$3*('Indice PondENGHO'!O72-'Indice PondENGHO'!O71)/'Indice PondENGHO'!$BL71</f>
        <v>0.19476350443097781</v>
      </c>
      <c r="O75" s="67"/>
      <c r="P75">
        <f>+P$3*('Indice PondENGHO'!AZ72-'Indice PondENGHO'!AZ71)/'Indice PondENGHO'!$BP71</f>
        <v>1.0573673634279135</v>
      </c>
      <c r="Q75">
        <f>+Q$3*('Indice PondENGHO'!BA72-'Indice PondENGHO'!BA71)/'Indice PondENGHO'!$BP71</f>
        <v>8.2436020811471111E-2</v>
      </c>
      <c r="R75">
        <f>+R$3*('Indice PondENGHO'!BB72-'Indice PondENGHO'!BB71)/'Indice PondENGHO'!$BP71</f>
        <v>0.49763652032898131</v>
      </c>
      <c r="S75">
        <f>+S$3*('Indice PondENGHO'!BC72-'Indice PondENGHO'!BC71)/'Indice PondENGHO'!$BP71</f>
        <v>0.79874543301630829</v>
      </c>
      <c r="T75">
        <f>+T$3*('Indice PondENGHO'!BD72-'Indice PondENGHO'!BD71)/'Indice PondENGHO'!$BP71</f>
        <v>0.34995365250880361</v>
      </c>
      <c r="U75">
        <f>+U$3*('Indice PondENGHO'!BE72-'Indice PondENGHO'!BE71)/'Indice PondENGHO'!$BP71</f>
        <v>0.62353864699593375</v>
      </c>
      <c r="V75">
        <f>+V$3*('Indice PondENGHO'!BF72-'Indice PondENGHO'!BF71)/'Indice PondENGHO'!$BP71</f>
        <v>0.72788409794162368</v>
      </c>
      <c r="W75">
        <f>+W$3*('Indice PondENGHO'!BG72-'Indice PondENGHO'!BG71)/'Indice PondENGHO'!$BP71</f>
        <v>0.39156509385596583</v>
      </c>
      <c r="X75">
        <f>+X$3*('Indice PondENGHO'!BH72-'Indice PondENGHO'!BH71)/'Indice PondENGHO'!$BP71</f>
        <v>0.52094528635036397</v>
      </c>
      <c r="Y75">
        <f>+Y$3*('Indice PondENGHO'!BI72-'Indice PondENGHO'!BI71)/'Indice PondENGHO'!$BP71</f>
        <v>0.26445887757582437</v>
      </c>
      <c r="Z75">
        <f>+Z$3*('Indice PondENGHO'!BJ72-'Indice PondENGHO'!BJ71)/'Indice PondENGHO'!$BP71</f>
        <v>0.63794989368774335</v>
      </c>
      <c r="AA75">
        <f>+AA$3*('Indice PondENGHO'!BK72-'Indice PondENGHO'!BK71)/'Indice PondENGHO'!$BP71</f>
        <v>0.27378634241325506</v>
      </c>
      <c r="AC75" s="74">
        <f t="shared" si="19"/>
        <v>1.1369753874123856</v>
      </c>
      <c r="AD75" s="74">
        <f t="shared" si="20"/>
        <v>1.4720959329317412E-2</v>
      </c>
      <c r="AE75" s="74">
        <f t="shared" si="21"/>
        <v>0.15585466569473028</v>
      </c>
      <c r="AF75" s="74">
        <f t="shared" si="22"/>
        <v>-1.4406454051081985E-2</v>
      </c>
      <c r="AG75" s="74">
        <f t="shared" si="23"/>
        <v>-0.1440442432400463</v>
      </c>
      <c r="AH75" s="74">
        <f t="shared" si="24"/>
        <v>-0.31027138462170417</v>
      </c>
      <c r="AI75" s="74">
        <f t="shared" si="25"/>
        <v>-0.20061704560593097</v>
      </c>
      <c r="AJ75" s="74">
        <f t="shared" si="26"/>
        <v>2.2998705198292724E-2</v>
      </c>
      <c r="AK75" s="74">
        <f t="shared" si="27"/>
        <v>-0.12013911838825642</v>
      </c>
      <c r="AL75" s="74">
        <f t="shared" si="28"/>
        <v>-0.17734534446376662</v>
      </c>
      <c r="AM75" s="74">
        <f t="shared" si="29"/>
        <v>-0.31527496284217488</v>
      </c>
      <c r="AN75" s="74">
        <f t="shared" si="30"/>
        <v>-7.9022837982277244E-2</v>
      </c>
    </row>
    <row r="76" spans="2:40" x14ac:dyDescent="0.25">
      <c r="B76" s="67">
        <f>+'Indice PondENGHO'!A73</f>
        <v>44866</v>
      </c>
      <c r="C76" s="74">
        <f>C$3*('Indice PondENGHO'!D73-'Indice PondENGHO'!D72)/'Indice PondENGHO'!$BL72</f>
        <v>1.3105791669290856</v>
      </c>
      <c r="D76" s="74">
        <f>D$3*('Indice PondENGHO'!E73-'Indice PondENGHO'!E72)/'Indice PondENGHO'!$BL72</f>
        <v>0.11415946777356564</v>
      </c>
      <c r="E76" s="74">
        <f>E$3*('Indice PondENGHO'!F73-'Indice PondENGHO'!F72)/'Indice PondENGHO'!$BL72</f>
        <v>0.42822265645468277</v>
      </c>
      <c r="F76" s="74">
        <f>F$3*('Indice PondENGHO'!G73-'Indice PondENGHO'!G72)/'Indice PondENGHO'!$BL72</f>
        <v>0.85365199755968668</v>
      </c>
      <c r="G76" s="74">
        <f>G$3*('Indice PondENGHO'!H73-'Indice PondENGHO'!H72)/'Indice PondENGHO'!$BL72</f>
        <v>0.21209843266506326</v>
      </c>
      <c r="H76" s="74">
        <f>H$3*('Indice PondENGHO'!I73-'Indice PondENGHO'!I72)/'Indice PondENGHO'!$BL72</f>
        <v>0.20082878997843259</v>
      </c>
      <c r="I76" s="74">
        <f>I$3*('Indice PondENGHO'!J73-'Indice PondENGHO'!J72)/'Indice PondENGHO'!$BL72</f>
        <v>0.61909834115684403</v>
      </c>
      <c r="J76" s="74">
        <f>J$3*('Indice PondENGHO'!K73-'Indice PondENGHO'!K72)/'Indice PondENGHO'!$BL72</f>
        <v>0.22667585026469736</v>
      </c>
      <c r="K76" s="74">
        <f>K$3*('Indice PondENGHO'!L73-'Indice PondENGHO'!L72)/'Indice PondENGHO'!$BL72</f>
        <v>0.30257344071946962</v>
      </c>
      <c r="L76" s="74">
        <f>L$3*('Indice PondENGHO'!M73-'Indice PondENGHO'!M72)/'Indice PondENGHO'!$BL72</f>
        <v>4.567944139684188E-2</v>
      </c>
      <c r="M76" s="74">
        <f>M$3*('Indice PondENGHO'!N73-'Indice PondENGHO'!N72)/'Indice PondENGHO'!$BL72</f>
        <v>0.24002929783917754</v>
      </c>
      <c r="N76" s="74">
        <f>N$3*('Indice PondENGHO'!O73-'Indice PondENGHO'!O72)/'Indice PondENGHO'!$BL72</f>
        <v>0.18283871288107084</v>
      </c>
      <c r="O76" s="67"/>
      <c r="P76">
        <f>+P$3*('Indice PondENGHO'!AZ73-'Indice PondENGHO'!AZ72)/'Indice PondENGHO'!$BP72</f>
        <v>0.58390321459121686</v>
      </c>
      <c r="Q76">
        <f>+Q$3*('Indice PondENGHO'!BA73-'Indice PondENGHO'!BA72)/'Indice PondENGHO'!$BP72</f>
        <v>9.5031364539192101E-2</v>
      </c>
      <c r="R76">
        <f>+R$3*('Indice PondENGHO'!BB73-'Indice PondENGHO'!BB72)/'Indice PondENGHO'!$BP72</f>
        <v>0.33570638556354332</v>
      </c>
      <c r="S76">
        <f>+S$3*('Indice PondENGHO'!BC73-'Indice PondENGHO'!BC72)/'Indice PondENGHO'!$BP72</f>
        <v>0.96011394859025967</v>
      </c>
      <c r="T76">
        <f>+T$3*('Indice PondENGHO'!BD73-'Indice PondENGHO'!BD72)/'Indice PondENGHO'!$BP72</f>
        <v>0.38732902207282011</v>
      </c>
      <c r="U76">
        <f>+U$3*('Indice PondENGHO'!BE73-'Indice PondENGHO'!BE72)/'Indice PondENGHO'!$BP72</f>
        <v>0.33016110488703282</v>
      </c>
      <c r="V76">
        <f>+V$3*('Indice PondENGHO'!BF73-'Indice PondENGHO'!BF72)/'Indice PondENGHO'!$BP72</f>
        <v>1.0035071393687367</v>
      </c>
      <c r="W76">
        <f>+W$3*('Indice PondENGHO'!BG73-'Indice PondENGHO'!BG72)/'Indice PondENGHO'!$BP72</f>
        <v>0.21604254408453327</v>
      </c>
      <c r="X76">
        <f>+X$3*('Indice PondENGHO'!BH73-'Indice PondENGHO'!BH72)/'Indice PondENGHO'!$BP72</f>
        <v>0.37331190922955376</v>
      </c>
      <c r="Y76">
        <f>+Y$3*('Indice PondENGHO'!BI73-'Indice PondENGHO'!BI72)/'Indice PondENGHO'!$BP72</f>
        <v>0.11717034529339164</v>
      </c>
      <c r="Z76">
        <f>+Z$3*('Indice PondENGHO'!BJ73-'Indice PondENGHO'!BJ72)/'Indice PondENGHO'!$BP72</f>
        <v>0.47373243328302989</v>
      </c>
      <c r="AA76">
        <f>+AA$3*('Indice PondENGHO'!BK73-'Indice PondENGHO'!BK72)/'Indice PondENGHO'!$BP72</f>
        <v>0.25430334438770497</v>
      </c>
      <c r="AC76" s="74">
        <f t="shared" si="19"/>
        <v>0.72667595233786875</v>
      </c>
      <c r="AD76" s="74">
        <f t="shared" si="20"/>
        <v>1.9128103234373542E-2</v>
      </c>
      <c r="AE76" s="74">
        <f t="shared" si="21"/>
        <v>9.2516270891139452E-2</v>
      </c>
      <c r="AF76" s="74">
        <f t="shared" si="22"/>
        <v>-0.10646195103057299</v>
      </c>
      <c r="AG76" s="74">
        <f t="shared" si="23"/>
        <v>-0.17523058940775685</v>
      </c>
      <c r="AH76" s="74">
        <f t="shared" si="24"/>
        <v>-0.12933231490860023</v>
      </c>
      <c r="AI76" s="74">
        <f t="shared" si="25"/>
        <v>-0.38440879821189267</v>
      </c>
      <c r="AJ76" s="74">
        <f t="shared" si="26"/>
        <v>1.0633306180164087E-2</v>
      </c>
      <c r="AK76" s="74">
        <f t="shared" si="27"/>
        <v>-7.073846851008414E-2</v>
      </c>
      <c r="AL76" s="74">
        <f t="shared" si="28"/>
        <v>-7.149090389654976E-2</v>
      </c>
      <c r="AM76" s="74">
        <f t="shared" si="29"/>
        <v>-0.23370313544385235</v>
      </c>
      <c r="AN76" s="74">
        <f t="shared" si="30"/>
        <v>-7.1464631506634124E-2</v>
      </c>
    </row>
    <row r="77" spans="2:40" x14ac:dyDescent="0.25">
      <c r="B77" s="67">
        <f>+'Indice PondENGHO'!A74</f>
        <v>44896</v>
      </c>
      <c r="C77" s="74">
        <f>C$3*('Indice PondENGHO'!D74-'Indice PondENGHO'!D73)/'Indice PondENGHO'!$BL73</f>
        <v>1.5467503332045072</v>
      </c>
      <c r="D77" s="74">
        <f>D$3*('Indice PondENGHO'!E74-'Indice PondENGHO'!E73)/'Indice PondENGHO'!$BL73</f>
        <v>0.13021919659100287</v>
      </c>
      <c r="E77" s="74">
        <f>E$3*('Indice PondENGHO'!F74-'Indice PondENGHO'!F73)/'Indice PondENGHO'!$BL73</f>
        <v>0.38552957451228564</v>
      </c>
      <c r="F77" s="74">
        <f>F$3*('Indice PondENGHO'!G74-'Indice PondENGHO'!G73)/'Indice PondENGHO'!$BL73</f>
        <v>0.45662653354206245</v>
      </c>
      <c r="G77" s="74">
        <f>G$3*('Indice PondENGHO'!H74-'Indice PondENGHO'!H73)/'Indice PondENGHO'!$BL73</f>
        <v>0.24383280481564945</v>
      </c>
      <c r="H77" s="74">
        <f>H$3*('Indice PondENGHO'!I74-'Indice PondENGHO'!I73)/'Indice PondENGHO'!$BL73</f>
        <v>0.25662016228000722</v>
      </c>
      <c r="I77" s="74">
        <f>I$3*('Indice PondENGHO'!J74-'Indice PondENGHO'!J73)/'Indice PondENGHO'!$BL73</f>
        <v>0.64773301687650753</v>
      </c>
      <c r="J77" s="74">
        <f>J$3*('Indice PondENGHO'!K74-'Indice PondENGHO'!K73)/'Indice PondENGHO'!$BL73</f>
        <v>0.13881063020712148</v>
      </c>
      <c r="K77" s="74">
        <f>K$3*('Indice PondENGHO'!L74-'Indice PondENGHO'!L73)/'Indice PondENGHO'!$BL73</f>
        <v>0.34446105272216349</v>
      </c>
      <c r="L77" s="74">
        <f>L$3*('Indice PondENGHO'!M74-'Indice PondENGHO'!M73)/'Indice PondENGHO'!$BL73</f>
        <v>4.7429615841166305E-2</v>
      </c>
      <c r="M77" s="74">
        <f>M$3*('Indice PondENGHO'!N74-'Indice PondENGHO'!N73)/'Indice PondENGHO'!$BL73</f>
        <v>0.32038500996147312</v>
      </c>
      <c r="N77" s="74">
        <f>N$3*('Indice PondENGHO'!O74-'Indice PondENGHO'!O73)/'Indice PondENGHO'!$BL73</f>
        <v>0.18008581824609773</v>
      </c>
      <c r="O77" s="67"/>
      <c r="P77">
        <f>+P$3*('Indice PondENGHO'!AZ74-'Indice PondENGHO'!AZ73)/'Indice PondENGHO'!$BP73</f>
        <v>0.79144057926257794</v>
      </c>
      <c r="Q77">
        <f>+Q$3*('Indice PondENGHO'!BA74-'Indice PondENGHO'!BA73)/'Indice PondENGHO'!$BP73</f>
        <v>0.10787179121177713</v>
      </c>
      <c r="R77">
        <f>+R$3*('Indice PondENGHO'!BB74-'Indice PondENGHO'!BB73)/'Indice PondENGHO'!$BP73</f>
        <v>0.29480057996182507</v>
      </c>
      <c r="S77">
        <f>+S$3*('Indice PondENGHO'!BC74-'Indice PondENGHO'!BC73)/'Indice PondENGHO'!$BP73</f>
        <v>0.47074808622547948</v>
      </c>
      <c r="T77">
        <f>+T$3*('Indice PondENGHO'!BD74-'Indice PondENGHO'!BD73)/'Indice PondENGHO'!$BP73</f>
        <v>0.418358001080949</v>
      </c>
      <c r="U77">
        <f>+U$3*('Indice PondENGHO'!BE74-'Indice PondENGHO'!BE73)/'Indice PondENGHO'!$BP73</f>
        <v>0.48618308455876097</v>
      </c>
      <c r="V77">
        <f>+V$3*('Indice PondENGHO'!BF74-'Indice PondENGHO'!BF73)/'Indice PondENGHO'!$BP73</f>
        <v>0.93557528886177854</v>
      </c>
      <c r="W77">
        <f>+W$3*('Indice PondENGHO'!BG74-'Indice PondENGHO'!BG73)/'Indice PondENGHO'!$BP73</f>
        <v>0.11138253637111147</v>
      </c>
      <c r="X77">
        <f>+X$3*('Indice PondENGHO'!BH74-'Indice PondENGHO'!BH73)/'Indice PondENGHO'!$BP73</f>
        <v>0.40768203958136567</v>
      </c>
      <c r="Y77">
        <f>+Y$3*('Indice PondENGHO'!BI74-'Indice PondENGHO'!BI73)/'Indice PondENGHO'!$BP73</f>
        <v>0.14729743551849919</v>
      </c>
      <c r="Z77">
        <f>+Z$3*('Indice PondENGHO'!BJ74-'Indice PondENGHO'!BJ73)/'Indice PondENGHO'!$BP73</f>
        <v>0.61504198633444851</v>
      </c>
      <c r="AA77">
        <f>+AA$3*('Indice PondENGHO'!BK74-'Indice PondENGHO'!BK73)/'Indice PondENGHO'!$BP73</f>
        <v>0.25459889316622791</v>
      </c>
      <c r="AC77" s="74">
        <f t="shared" si="19"/>
        <v>0.75530975394192923</v>
      </c>
      <c r="AD77" s="74">
        <f t="shared" si="20"/>
        <v>2.2347405379225735E-2</v>
      </c>
      <c r="AE77" s="74">
        <f t="shared" si="21"/>
        <v>9.0728994550460573E-2</v>
      </c>
      <c r="AF77" s="74">
        <f t="shared" si="22"/>
        <v>-1.4121552683417027E-2</v>
      </c>
      <c r="AG77" s="74">
        <f t="shared" si="23"/>
        <v>-0.17452519626529955</v>
      </c>
      <c r="AH77" s="74">
        <f t="shared" si="24"/>
        <v>-0.22956292227875374</v>
      </c>
      <c r="AI77" s="74">
        <f t="shared" si="25"/>
        <v>-0.28784227198527101</v>
      </c>
      <c r="AJ77" s="74">
        <f t="shared" si="26"/>
        <v>2.7428093836010012E-2</v>
      </c>
      <c r="AK77" s="74">
        <f t="shared" si="27"/>
        <v>-6.3220986859202188E-2</v>
      </c>
      <c r="AL77" s="74">
        <f t="shared" si="28"/>
        <v>-9.9867819677332881E-2</v>
      </c>
      <c r="AM77" s="74">
        <f t="shared" si="29"/>
        <v>-0.29465697637297539</v>
      </c>
      <c r="AN77" s="74">
        <f t="shared" si="30"/>
        <v>-7.4513074920130179E-2</v>
      </c>
    </row>
    <row r="78" spans="2:40" x14ac:dyDescent="0.25">
      <c r="B78" s="67">
        <f>+'Indice PondENGHO'!A75</f>
        <v>44927</v>
      </c>
      <c r="C78" s="74">
        <f>C$3*('Indice PondENGHO'!D75-'Indice PondENGHO'!D74)/'Indice PondENGHO'!$BL74</f>
        <v>2.4746746039979675</v>
      </c>
      <c r="D78" s="74">
        <f>D$3*('Indice PondENGHO'!E75-'Indice PondENGHO'!E74)/'Indice PondENGHO'!$BL74</f>
        <v>0.13322464746337404</v>
      </c>
      <c r="E78" s="74">
        <f>E$3*('Indice PondENGHO'!F75-'Indice PondENGHO'!F74)/'Indice PondENGHO'!$BL74</f>
        <v>0.23877648752624472</v>
      </c>
      <c r="F78" s="74">
        <f>F$3*('Indice PondENGHO'!G75-'Indice PondENGHO'!G74)/'Indice PondENGHO'!$BL74</f>
        <v>0.8384475519013147</v>
      </c>
      <c r="G78" s="74">
        <f>G$3*('Indice PondENGHO'!H75-'Indice PondENGHO'!H74)/'Indice PondENGHO'!$BL74</f>
        <v>0.22943959883213158</v>
      </c>
      <c r="H78" s="74">
        <f>H$3*('Indice PondENGHO'!I75-'Indice PondENGHO'!I74)/'Indice PondENGHO'!$BL74</f>
        <v>0.21549811617256309</v>
      </c>
      <c r="I78" s="74">
        <f>I$3*('Indice PondENGHO'!J75-'Indice PondENGHO'!J74)/'Indice PondENGHO'!$BL74</f>
        <v>0.6277449827287479</v>
      </c>
      <c r="J78" s="74">
        <f>J$3*('Indice PondENGHO'!K75-'Indice PondENGHO'!K74)/'Indice PondENGHO'!$BL74</f>
        <v>0.29579585448924822</v>
      </c>
      <c r="K78" s="74">
        <f>K$3*('Indice PondENGHO'!L75-'Indice PondENGHO'!L74)/'Indice PondENGHO'!$BL74</f>
        <v>0.59811134880030048</v>
      </c>
      <c r="L78" s="74">
        <f>L$3*('Indice PondENGHO'!M75-'Indice PondENGHO'!M74)/'Indice PondENGHO'!$BL74</f>
        <v>1.1618418359872989E-2</v>
      </c>
      <c r="M78" s="74">
        <f>M$3*('Indice PondENGHO'!N75-'Indice PondENGHO'!N74)/'Indice PondENGHO'!$BL74</f>
        <v>0.30177686401794951</v>
      </c>
      <c r="N78" s="74">
        <f>N$3*('Indice PondENGHO'!O75-'Indice PondENGHO'!O74)/'Indice PondENGHO'!$BL74</f>
        <v>0.21759134567616892</v>
      </c>
      <c r="O78" s="67"/>
      <c r="P78">
        <f>+P$3*('Indice PondENGHO'!AZ75-'Indice PondENGHO'!AZ74)/'Indice PondENGHO'!$BP74</f>
        <v>1.1018417937367835</v>
      </c>
      <c r="Q78">
        <f>+Q$3*('Indice PondENGHO'!BA75-'Indice PondENGHO'!BA74)/'Indice PondENGHO'!$BP74</f>
        <v>0.11308963001590035</v>
      </c>
      <c r="R78">
        <f>+R$3*('Indice PondENGHO'!BB75-'Indice PondENGHO'!BB74)/'Indice PondENGHO'!$BP74</f>
        <v>0.16937692406164731</v>
      </c>
      <c r="S78">
        <f>+S$3*('Indice PondENGHO'!BC75-'Indice PondENGHO'!BC74)/'Indice PondENGHO'!$BP74</f>
        <v>0.9005134937054714</v>
      </c>
      <c r="T78">
        <f>+T$3*('Indice PondENGHO'!BD75-'Indice PondENGHO'!BD74)/'Indice PondENGHO'!$BP74</f>
        <v>0.3821176287008497</v>
      </c>
      <c r="U78">
        <f>+U$3*('Indice PondENGHO'!BE75-'Indice PondENGHO'!BE74)/'Indice PondENGHO'!$BP74</f>
        <v>0.43450049028772719</v>
      </c>
      <c r="V78">
        <f>+V$3*('Indice PondENGHO'!BF75-'Indice PondENGHO'!BF74)/'Indice PondENGHO'!$BP74</f>
        <v>0.98539983859341229</v>
      </c>
      <c r="W78">
        <f>+W$3*('Indice PondENGHO'!BG75-'Indice PondENGHO'!BG74)/'Indice PondENGHO'!$BP74</f>
        <v>0.26943585848050255</v>
      </c>
      <c r="X78">
        <f>+X$3*('Indice PondENGHO'!BH75-'Indice PondENGHO'!BH74)/'Indice PondENGHO'!$BP74</f>
        <v>0.82064972141718273</v>
      </c>
      <c r="Y78">
        <f>+Y$3*('Indice PondENGHO'!BI75-'Indice PondENGHO'!BI74)/'Indice PondENGHO'!$BP74</f>
        <v>2.8451208059688007E-2</v>
      </c>
      <c r="Z78">
        <f>+Z$3*('Indice PondENGHO'!BJ75-'Indice PondENGHO'!BJ74)/'Indice PondENGHO'!$BP74</f>
        <v>0.52589006689883511</v>
      </c>
      <c r="AA78">
        <f>+AA$3*('Indice PondENGHO'!BK75-'Indice PondENGHO'!BK74)/'Indice PondENGHO'!$BP74</f>
        <v>0.30214319977468351</v>
      </c>
      <c r="AC78" s="74">
        <f t="shared" si="19"/>
        <v>1.372832810261184</v>
      </c>
      <c r="AD78" s="74">
        <f t="shared" si="20"/>
        <v>2.0135017447473688E-2</v>
      </c>
      <c r="AE78" s="74">
        <f t="shared" si="21"/>
        <v>6.9399563464597414E-2</v>
      </c>
      <c r="AF78" s="74">
        <f t="shared" si="22"/>
        <v>-6.2065941804156699E-2</v>
      </c>
      <c r="AG78" s="74">
        <f t="shared" si="23"/>
        <v>-0.15267802986871812</v>
      </c>
      <c r="AH78" s="74">
        <f t="shared" si="24"/>
        <v>-0.2190023741151641</v>
      </c>
      <c r="AI78" s="74">
        <f t="shared" si="25"/>
        <v>-0.35765485586466439</v>
      </c>
      <c r="AJ78" s="74">
        <f t="shared" si="26"/>
        <v>2.6359996008745668E-2</v>
      </c>
      <c r="AK78" s="74">
        <f t="shared" si="27"/>
        <v>-0.22253837261688225</v>
      </c>
      <c r="AL78" s="74">
        <f t="shared" si="28"/>
        <v>-1.6832789699815019E-2</v>
      </c>
      <c r="AM78" s="74">
        <f t="shared" si="29"/>
        <v>-0.2241132028808856</v>
      </c>
      <c r="AN78" s="74">
        <f t="shared" si="30"/>
        <v>-8.4551854098514595E-2</v>
      </c>
    </row>
    <row r="79" spans="2:40" x14ac:dyDescent="0.25">
      <c r="B79" s="67">
        <f>+'Indice PondENGHO'!A76</f>
        <v>44958</v>
      </c>
      <c r="C79" s="74">
        <f>C$3*('Indice PondENGHO'!D76-'Indice PondENGHO'!D75)/'Indice PondENGHO'!$BL75</f>
        <v>3.5651317284999045</v>
      </c>
      <c r="D79" s="74">
        <f>D$3*('Indice PondENGHO'!E76-'Indice PondENGHO'!E75)/'Indice PondENGHO'!$BL75</f>
        <v>9.8582361671637989E-2</v>
      </c>
      <c r="E79" s="74">
        <f>E$3*('Indice PondENGHO'!F76-'Indice PondENGHO'!F75)/'Indice PondENGHO'!$BL75</f>
        <v>0.34349427393829973</v>
      </c>
      <c r="F79" s="74">
        <f>F$3*('Indice PondENGHO'!G76-'Indice PondENGHO'!G75)/'Indice PondENGHO'!$BL75</f>
        <v>0.52103743062631291</v>
      </c>
      <c r="G79" s="74">
        <f>G$3*('Indice PondENGHO'!H76-'Indice PondENGHO'!H75)/'Indice PondENGHO'!$BL75</f>
        <v>0.21756304299818485</v>
      </c>
      <c r="H79" s="74">
        <f>H$3*('Indice PondENGHO'!I76-'Indice PondENGHO'!I75)/'Indice PondENGHO'!$BL75</f>
        <v>0.23698585639322348</v>
      </c>
      <c r="I79" s="74">
        <f>I$3*('Indice PondENGHO'!J76-'Indice PondENGHO'!J75)/'Indice PondENGHO'!$BL75</f>
        <v>0.5568905055285932</v>
      </c>
      <c r="J79" s="74">
        <f>J$3*('Indice PondENGHO'!K76-'Indice PondENGHO'!K75)/'Indice PondENGHO'!$BL75</f>
        <v>0.29003822758664388</v>
      </c>
      <c r="K79" s="74">
        <f>K$3*('Indice PondENGHO'!L76-'Indice PondENGHO'!L75)/'Indice PondENGHO'!$BL75</f>
        <v>0.47241790985467369</v>
      </c>
      <c r="L79" s="74">
        <f>L$3*('Indice PondENGHO'!M76-'Indice PondENGHO'!M75)/'Indice PondENGHO'!$BL75</f>
        <v>4.4242657404981636E-2</v>
      </c>
      <c r="M79" s="74">
        <f>M$3*('Indice PondENGHO'!N76-'Indice PondENGHO'!N75)/'Indice PondENGHO'!$BL75</f>
        <v>0.35647684334071617</v>
      </c>
      <c r="N79" s="74">
        <f>N$3*('Indice PondENGHO'!O76-'Indice PondENGHO'!O75)/'Indice PondENGHO'!$BL75</f>
        <v>0.20496821570762466</v>
      </c>
      <c r="O79" s="67"/>
      <c r="P79">
        <f>+P$3*('Indice PondENGHO'!AZ76-'Indice PondENGHO'!AZ75)/'Indice PondENGHO'!$BP75</f>
        <v>1.6148047981486373</v>
      </c>
      <c r="Q79">
        <f>+Q$3*('Indice PondENGHO'!BA76-'Indice PondENGHO'!BA75)/'Indice PondENGHO'!$BP75</f>
        <v>8.1043352307496416E-2</v>
      </c>
      <c r="R79">
        <f>+R$3*('Indice PondENGHO'!BB76-'Indice PondENGHO'!BB75)/'Indice PondENGHO'!$BP75</f>
        <v>0.27754377927232621</v>
      </c>
      <c r="S79">
        <f>+S$3*('Indice PondENGHO'!BC76-'Indice PondENGHO'!BC75)/'Indice PondENGHO'!$BP75</f>
        <v>0.53913556550091613</v>
      </c>
      <c r="T79">
        <f>+T$3*('Indice PondENGHO'!BD76-'Indice PondENGHO'!BD75)/'Indice PondENGHO'!$BP75</f>
        <v>0.35394993276578651</v>
      </c>
      <c r="U79">
        <f>+U$3*('Indice PondENGHO'!BE76-'Indice PondENGHO'!BE75)/'Indice PondENGHO'!$BP75</f>
        <v>0.45765973603053733</v>
      </c>
      <c r="V79">
        <f>+V$3*('Indice PondENGHO'!BF76-'Indice PondENGHO'!BF75)/'Indice PondENGHO'!$BP75</f>
        <v>0.78694171353329134</v>
      </c>
      <c r="W79">
        <f>+W$3*('Indice PondENGHO'!BG76-'Indice PondENGHO'!BG75)/'Indice PondENGHO'!$BP75</f>
        <v>0.2637219930293126</v>
      </c>
      <c r="X79">
        <f>+X$3*('Indice PondENGHO'!BH76-'Indice PondENGHO'!BH75)/'Indice PondENGHO'!$BP75</f>
        <v>0.53895945905151643</v>
      </c>
      <c r="Y79">
        <f>+Y$3*('Indice PondENGHO'!BI76-'Indice PondENGHO'!BI75)/'Indice PondENGHO'!$BP75</f>
        <v>0.10433138295958132</v>
      </c>
      <c r="Z79">
        <f>+Z$3*('Indice PondENGHO'!BJ76-'Indice PondENGHO'!BJ75)/'Indice PondENGHO'!$BP75</f>
        <v>0.65073374479874024</v>
      </c>
      <c r="AA79">
        <f>+AA$3*('Indice PondENGHO'!BK76-'Indice PondENGHO'!BK75)/'Indice PondENGHO'!$BP75</f>
        <v>0.29266746634956814</v>
      </c>
      <c r="AC79" s="74">
        <f t="shared" si="19"/>
        <v>1.9503269303512671</v>
      </c>
      <c r="AD79" s="74">
        <f t="shared" si="20"/>
        <v>1.7539009364141572E-2</v>
      </c>
      <c r="AE79" s="74">
        <f t="shared" si="21"/>
        <v>6.5950494665973525E-2</v>
      </c>
      <c r="AF79" s="74">
        <f t="shared" si="22"/>
        <v>-1.8098134874603211E-2</v>
      </c>
      <c r="AG79" s="74">
        <f t="shared" si="23"/>
        <v>-0.13638688976760166</v>
      </c>
      <c r="AH79" s="74">
        <f t="shared" si="24"/>
        <v>-0.22067387963731386</v>
      </c>
      <c r="AI79" s="74">
        <f t="shared" si="25"/>
        <v>-0.23005120800469814</v>
      </c>
      <c r="AJ79" s="74">
        <f t="shared" si="26"/>
        <v>2.6316234557331286E-2</v>
      </c>
      <c r="AK79" s="74">
        <f t="shared" si="27"/>
        <v>-6.6541549196842742E-2</v>
      </c>
      <c r="AL79" s="74">
        <f t="shared" si="28"/>
        <v>-6.0088725554599681E-2</v>
      </c>
      <c r="AM79" s="74">
        <f t="shared" si="29"/>
        <v>-0.29425690145802408</v>
      </c>
      <c r="AN79" s="74">
        <f t="shared" si="30"/>
        <v>-8.7699250641943477E-2</v>
      </c>
    </row>
    <row r="80" spans="2:40" x14ac:dyDescent="0.25">
      <c r="B80" s="67">
        <f>+'Indice PondENGHO'!A77</f>
        <v>44986</v>
      </c>
      <c r="C80" s="74">
        <f>C$3*('Indice PondENGHO'!D77-'Indice PondENGHO'!D76)/'Indice PondENGHO'!$BL76</f>
        <v>3.3175875514077133</v>
      </c>
      <c r="D80" s="74">
        <f>D$3*('Indice PondENGHO'!E77-'Indice PondENGHO'!E76)/'Indice PondENGHO'!$BL76</f>
        <v>0.15224527536464835</v>
      </c>
      <c r="E80" s="74">
        <f>E$3*('Indice PondENGHO'!F77-'Indice PondENGHO'!F76)/'Indice PondENGHO'!$BL76</f>
        <v>0.749992213771421</v>
      </c>
      <c r="F80" s="74">
        <f>F$3*('Indice PondENGHO'!G77-'Indice PondENGHO'!G76)/'Indice PondENGHO'!$BL76</f>
        <v>0.68785767577958501</v>
      </c>
      <c r="G80" s="74">
        <f>G$3*('Indice PondENGHO'!H77-'Indice PondENGHO'!H76)/'Indice PondENGHO'!$BL76</f>
        <v>0.23380093419694897</v>
      </c>
      <c r="H80" s="74">
        <f>H$3*('Indice PondENGHO'!I77-'Indice PondENGHO'!I76)/'Indice PondENGHO'!$BL76</f>
        <v>0.25307115824510129</v>
      </c>
      <c r="I80" s="74">
        <f>I$3*('Indice PondENGHO'!J77-'Indice PondENGHO'!J76)/'Indice PondENGHO'!$BL76</f>
        <v>0.55714079036505326</v>
      </c>
      <c r="J80" s="74">
        <f>J$3*('Indice PondENGHO'!K77-'Indice PondENGHO'!K76)/'Indice PondENGHO'!$BL76</f>
        <v>7.4981670135954206E-2</v>
      </c>
      <c r="K80" s="74">
        <f>K$3*('Indice PondENGHO'!L77-'Indice PondENGHO'!L76)/'Indice PondENGHO'!$BL76</f>
        <v>0.32821027576472744</v>
      </c>
      <c r="L80" s="74">
        <f>L$3*('Indice PondENGHO'!M77-'Indice PondENGHO'!M76)/'Indice PondENGHO'!$BL76</f>
        <v>0.34431989789660394</v>
      </c>
      <c r="M80" s="74">
        <f>M$3*('Indice PondENGHO'!N77-'Indice PondENGHO'!N76)/'Indice PondENGHO'!$BL76</f>
        <v>0.36974020763356708</v>
      </c>
      <c r="N80" s="74">
        <f>N$3*('Indice PondENGHO'!O77-'Indice PondENGHO'!O76)/'Indice PondENGHO'!$BL76</f>
        <v>0.19835765364998351</v>
      </c>
      <c r="O80" s="67"/>
      <c r="P80">
        <f>+P$3*('Indice PondENGHO'!AZ77-'Indice PondENGHO'!AZ76)/'Indice PondENGHO'!$BP76</f>
        <v>1.6167583870868185</v>
      </c>
      <c r="Q80">
        <f>+Q$3*('Indice PondENGHO'!BA77-'Indice PondENGHO'!BA76)/'Indice PondENGHO'!$BP76</f>
        <v>0.12819962327656337</v>
      </c>
      <c r="R80">
        <f>+R$3*('Indice PondENGHO'!BB77-'Indice PondENGHO'!BB76)/'Indice PondENGHO'!$BP76</f>
        <v>0.65783454845750489</v>
      </c>
      <c r="S80">
        <f>+S$3*('Indice PondENGHO'!BC77-'Indice PondENGHO'!BC76)/'Indice PondENGHO'!$BP76</f>
        <v>0.7154451647975858</v>
      </c>
      <c r="T80">
        <f>+T$3*('Indice PondENGHO'!BD77-'Indice PondENGHO'!BD76)/'Indice PondENGHO'!$BP76</f>
        <v>0.40414372187480491</v>
      </c>
      <c r="U80">
        <f>+U$3*('Indice PondENGHO'!BE77-'Indice PondENGHO'!BE76)/'Indice PondENGHO'!$BP76</f>
        <v>0.48157601297641528</v>
      </c>
      <c r="V80">
        <f>+V$3*('Indice PondENGHO'!BF77-'Indice PondENGHO'!BF76)/'Indice PondENGHO'!$BP76</f>
        <v>0.86046634743229544</v>
      </c>
      <c r="W80">
        <f>+W$3*('Indice PondENGHO'!BG77-'Indice PondENGHO'!BG76)/'Indice PondENGHO'!$BP76</f>
        <v>6.4830204262644339E-2</v>
      </c>
      <c r="X80">
        <f>+X$3*('Indice PondENGHO'!BH77-'Indice PondENGHO'!BH76)/'Indice PondENGHO'!$BP76</f>
        <v>0.40249341685114493</v>
      </c>
      <c r="Y80">
        <f>+Y$3*('Indice PondENGHO'!BI77-'Indice PondENGHO'!BI76)/'Indice PondENGHO'!$BP76</f>
        <v>0.78869621134780843</v>
      </c>
      <c r="Z80">
        <f>+Z$3*('Indice PondENGHO'!BJ77-'Indice PondENGHO'!BJ76)/'Indice PondENGHO'!$BP76</f>
        <v>0.68178923118852919</v>
      </c>
      <c r="AA80">
        <f>+AA$3*('Indice PondENGHO'!BK77-'Indice PondENGHO'!BK76)/'Indice PondENGHO'!$BP76</f>
        <v>0.28131920010813144</v>
      </c>
      <c r="AC80" s="74">
        <f t="shared" si="19"/>
        <v>1.7008291643208948</v>
      </c>
      <c r="AD80" s="74">
        <f t="shared" si="20"/>
        <v>2.4045652088084984E-2</v>
      </c>
      <c r="AE80" s="74">
        <f t="shared" si="21"/>
        <v>9.2157665313916115E-2</v>
      </c>
      <c r="AF80" s="74">
        <f t="shared" si="22"/>
        <v>-2.7587489018000788E-2</v>
      </c>
      <c r="AG80" s="74">
        <f t="shared" si="23"/>
        <v>-0.17034278767785593</v>
      </c>
      <c r="AH80" s="74">
        <f t="shared" si="24"/>
        <v>-0.22850485473131399</v>
      </c>
      <c r="AI80" s="74">
        <f t="shared" si="25"/>
        <v>-0.30332555706724218</v>
      </c>
      <c r="AJ80" s="74">
        <f t="shared" si="26"/>
        <v>1.0151465873309867E-2</v>
      </c>
      <c r="AK80" s="74">
        <f t="shared" si="27"/>
        <v>-7.4283141086417481E-2</v>
      </c>
      <c r="AL80" s="74">
        <f t="shared" si="28"/>
        <v>-0.44437631345120449</v>
      </c>
      <c r="AM80" s="74">
        <f t="shared" si="29"/>
        <v>-0.31204902355496211</v>
      </c>
      <c r="AN80" s="74">
        <f t="shared" si="30"/>
        <v>-8.2961546458147933E-2</v>
      </c>
    </row>
    <row r="81" spans="2:40" x14ac:dyDescent="0.25">
      <c r="B81" s="67">
        <f>+'Indice PondENGHO'!A78</f>
        <v>45017</v>
      </c>
      <c r="C81" s="74">
        <f>C$3*('Indice PondENGHO'!D78-'Indice PondENGHO'!D77)/'Indice PondENGHO'!$BL77</f>
        <v>3.6900212582295713</v>
      </c>
      <c r="D81" s="74">
        <f>D$3*('Indice PondENGHO'!E78-'Indice PondENGHO'!E77)/'Indice PondENGHO'!$BL77</f>
        <v>7.1787482310957523E-2</v>
      </c>
      <c r="E81" s="74">
        <f>E$3*('Indice PondENGHO'!F78-'Indice PondENGHO'!F77)/'Indice PondENGHO'!$BL77</f>
        <v>0.92130633817409158</v>
      </c>
      <c r="F81" s="74">
        <f>F$3*('Indice PondENGHO'!G78-'Indice PondENGHO'!G77)/'Indice PondENGHO'!$BL77</f>
        <v>0.5618366748227237</v>
      </c>
      <c r="G81" s="74">
        <f>G$3*('Indice PondENGHO'!H78-'Indice PondENGHO'!H77)/'Indice PondENGHO'!$BL77</f>
        <v>0.33687620333449636</v>
      </c>
      <c r="H81" s="74">
        <f>H$3*('Indice PondENGHO'!I78-'Indice PondENGHO'!I77)/'Indice PondENGHO'!$BL77</f>
        <v>0.28443266009121287</v>
      </c>
      <c r="I81" s="74">
        <f>I$3*('Indice PondENGHO'!J78-'Indice PondENGHO'!J77)/'Indice PondENGHO'!$BL77</f>
        <v>0.64226362773570833</v>
      </c>
      <c r="J81" s="74">
        <f>J$3*('Indice PondENGHO'!K78-'Indice PondENGHO'!K77)/'Indice PondENGHO'!$BL77</f>
        <v>0.222148518593178</v>
      </c>
      <c r="K81" s="74">
        <f>K$3*('Indice PondENGHO'!L78-'Indice PondENGHO'!L77)/'Indice PondENGHO'!$BL77</f>
        <v>0.50180232636005961</v>
      </c>
      <c r="L81" s="74">
        <f>L$3*('Indice PondENGHO'!M78-'Indice PondENGHO'!M77)/'Indice PondENGHO'!$BL77</f>
        <v>6.6842004835693539E-2</v>
      </c>
      <c r="M81" s="74">
        <f>M$3*('Indice PondENGHO'!N78-'Indice PondENGHO'!N77)/'Indice PondENGHO'!$BL77</f>
        <v>0.47942597511447194</v>
      </c>
      <c r="N81" s="74">
        <f>N$3*('Indice PondENGHO'!O78-'Indice PondENGHO'!O77)/'Indice PondENGHO'!$BL77</f>
        <v>0.20242883058920869</v>
      </c>
      <c r="O81" s="67"/>
      <c r="P81">
        <f>+P$3*('Indice PondENGHO'!AZ78-'Indice PondENGHO'!AZ77)/'Indice PondENGHO'!$BP77</f>
        <v>1.7812557239433138</v>
      </c>
      <c r="Q81">
        <f>+Q$3*('Indice PondENGHO'!BA78-'Indice PondENGHO'!BA77)/'Indice PondENGHO'!$BP77</f>
        <v>5.7301581905947765E-2</v>
      </c>
      <c r="R81">
        <f>+R$3*('Indice PondENGHO'!BB78-'Indice PondENGHO'!BB77)/'Indice PondENGHO'!$BP77</f>
        <v>0.75991753228019188</v>
      </c>
      <c r="S81">
        <f>+S$3*('Indice PondENGHO'!BC78-'Indice PondENGHO'!BC77)/'Indice PondENGHO'!$BP77</f>
        <v>0.65400233724540346</v>
      </c>
      <c r="T81">
        <f>+T$3*('Indice PondENGHO'!BD78-'Indice PondENGHO'!BD77)/'Indice PondENGHO'!$BP77</f>
        <v>0.5995237028659518</v>
      </c>
      <c r="U81">
        <f>+U$3*('Indice PondENGHO'!BE78-'Indice PondENGHO'!BE77)/'Indice PondENGHO'!$BP77</f>
        <v>0.54948363432106195</v>
      </c>
      <c r="V81">
        <f>+V$3*('Indice PondENGHO'!BF78-'Indice PondENGHO'!BF77)/'Indice PondENGHO'!$BP77</f>
        <v>1.046969797472084</v>
      </c>
      <c r="W81">
        <f>+W$3*('Indice PondENGHO'!BG78-'Indice PondENGHO'!BG77)/'Indice PondENGHO'!$BP77</f>
        <v>0.20573858417433871</v>
      </c>
      <c r="X81">
        <f>+X$3*('Indice PondENGHO'!BH78-'Indice PondENGHO'!BH77)/'Indice PondENGHO'!$BP77</f>
        <v>0.68819403547384794</v>
      </c>
      <c r="Y81">
        <f>+Y$3*('Indice PondENGHO'!BI78-'Indice PondENGHO'!BI77)/'Indice PondENGHO'!$BP77</f>
        <v>0.17892665946632108</v>
      </c>
      <c r="Z81">
        <f>+Z$3*('Indice PondENGHO'!BJ78-'Indice PondENGHO'!BJ77)/'Indice PondENGHO'!$BP77</f>
        <v>0.83647962833497647</v>
      </c>
      <c r="AA81">
        <f>+AA$3*('Indice PondENGHO'!BK78-'Indice PondENGHO'!BK77)/'Indice PondENGHO'!$BP77</f>
        <v>0.29691224372654496</v>
      </c>
      <c r="AC81" s="74">
        <f t="shared" si="19"/>
        <v>1.9087655342862575</v>
      </c>
      <c r="AD81" s="74">
        <f t="shared" si="20"/>
        <v>1.4485900405009758E-2</v>
      </c>
      <c r="AE81" s="74">
        <f t="shared" si="21"/>
        <v>0.1613888058938997</v>
      </c>
      <c r="AF81" s="74">
        <f t="shared" si="22"/>
        <v>-9.2165662422679762E-2</v>
      </c>
      <c r="AG81" s="74">
        <f t="shared" si="23"/>
        <v>-0.26264749953145544</v>
      </c>
      <c r="AH81" s="74">
        <f t="shared" si="24"/>
        <v>-0.26505097422984908</v>
      </c>
      <c r="AI81" s="74">
        <f t="shared" si="25"/>
        <v>-0.40470616973637563</v>
      </c>
      <c r="AJ81" s="74">
        <f t="shared" si="26"/>
        <v>1.6409934418839284E-2</v>
      </c>
      <c r="AK81" s="74">
        <f t="shared" si="27"/>
        <v>-0.18639170911378833</v>
      </c>
      <c r="AL81" s="74">
        <f t="shared" si="28"/>
        <v>-0.11208465463062754</v>
      </c>
      <c r="AM81" s="74">
        <f t="shared" si="29"/>
        <v>-0.35705365322050453</v>
      </c>
      <c r="AN81" s="74">
        <f t="shared" si="30"/>
        <v>-9.448341313733627E-2</v>
      </c>
    </row>
    <row r="82" spans="2:40" x14ac:dyDescent="0.25">
      <c r="B82" s="67">
        <f>+'Indice PondENGHO'!A79</f>
        <v>45047</v>
      </c>
      <c r="C82" s="74">
        <f>C$3*('Indice PondENGHO'!D79-'Indice PondENGHO'!D78)/'Indice PondENGHO'!$BL78</f>
        <v>2.3008748894949007</v>
      </c>
      <c r="D82" s="74">
        <f>D$3*('Indice PondENGHO'!E79-'Indice PondENGHO'!E78)/'Indice PondENGHO'!$BL78</f>
        <v>0.15001244458982274</v>
      </c>
      <c r="E82" s="74">
        <f>E$3*('Indice PondENGHO'!F79-'Indice PondENGHO'!F78)/'Indice PondENGHO'!$BL78</f>
        <v>0.6794562339920337</v>
      </c>
      <c r="F82" s="74">
        <f>F$3*('Indice PondENGHO'!G79-'Indice PondENGHO'!G78)/'Indice PondENGHO'!$BL78</f>
        <v>1.2240351042502455</v>
      </c>
      <c r="G82" s="74">
        <f>G$3*('Indice PondENGHO'!H79-'Indice PondENGHO'!H78)/'Indice PondENGHO'!$BL78</f>
        <v>0.34665599687326781</v>
      </c>
      <c r="H82" s="74">
        <f>H$3*('Indice PondENGHO'!I79-'Indice PondENGHO'!I78)/'Indice PondENGHO'!$BL78</f>
        <v>0.40023523422052204</v>
      </c>
      <c r="I82" s="74">
        <f>I$3*('Indice PondENGHO'!J79-'Indice PondENGHO'!J78)/'Indice PondENGHO'!$BL78</f>
        <v>0.76838696727772615</v>
      </c>
      <c r="J82" s="74">
        <f>J$3*('Indice PondENGHO'!K79-'Indice PondENGHO'!K78)/'Indice PondENGHO'!$BL78</f>
        <v>0.23453818963215947</v>
      </c>
      <c r="K82" s="74">
        <f>K$3*('Indice PondENGHO'!L79-'Indice PondENGHO'!L78)/'Indice PondENGHO'!$BL78</f>
        <v>0.5322448711419846</v>
      </c>
      <c r="L82" s="74">
        <f>L$3*('Indice PondENGHO'!M79-'Indice PondENGHO'!M78)/'Indice PondENGHO'!$BL78</f>
        <v>6.492733448956016E-2</v>
      </c>
      <c r="M82" s="74">
        <f>M$3*('Indice PondENGHO'!N79-'Indice PondENGHO'!N78)/'Indice PondENGHO'!$BL78</f>
        <v>0.43124715046091011</v>
      </c>
      <c r="N82" s="74">
        <f>N$3*('Indice PondENGHO'!O79-'Indice PondENGHO'!O78)/'Indice PondENGHO'!$BL78</f>
        <v>0.22365676958389877</v>
      </c>
      <c r="O82" s="67"/>
      <c r="P82">
        <f>+P$3*('Indice PondENGHO'!AZ79-'Indice PondENGHO'!AZ78)/'Indice PondENGHO'!$BP78</f>
        <v>1.0234587436987492</v>
      </c>
      <c r="Q82">
        <f>+Q$3*('Indice PondENGHO'!BA79-'Indice PondENGHO'!BA78)/'Indice PondENGHO'!$BP78</f>
        <v>0.12558741468173984</v>
      </c>
      <c r="R82">
        <f>+R$3*('Indice PondENGHO'!BB79-'Indice PondENGHO'!BB78)/'Indice PondENGHO'!$BP78</f>
        <v>0.54593789855654495</v>
      </c>
      <c r="S82">
        <f>+S$3*('Indice PondENGHO'!BC79-'Indice PondENGHO'!BC78)/'Indice PondENGHO'!$BP78</f>
        <v>1.2535395776557166</v>
      </c>
      <c r="T82">
        <f>+T$3*('Indice PondENGHO'!BD79-'Indice PondENGHO'!BD78)/'Indice PondENGHO'!$BP78</f>
        <v>0.60466246667926582</v>
      </c>
      <c r="U82">
        <f>+U$3*('Indice PondENGHO'!BE79-'Indice PondENGHO'!BE78)/'Indice PondENGHO'!$BP78</f>
        <v>0.71561871325280912</v>
      </c>
      <c r="V82">
        <f>+V$3*('Indice PondENGHO'!BF79-'Indice PondENGHO'!BF78)/'Indice PondENGHO'!$BP78</f>
        <v>1.2747052106073116</v>
      </c>
      <c r="W82">
        <f>+W$3*('Indice PondENGHO'!BG79-'Indice PondENGHO'!BG78)/'Indice PondENGHO'!$BP78</f>
        <v>0.21881330579181388</v>
      </c>
      <c r="X82">
        <f>+X$3*('Indice PondENGHO'!BH79-'Indice PondENGHO'!BH78)/'Indice PondENGHO'!$BP78</f>
        <v>0.78082328794620481</v>
      </c>
      <c r="Y82">
        <f>+Y$3*('Indice PondENGHO'!BI79-'Indice PondENGHO'!BI78)/'Indice PondENGHO'!$BP78</f>
        <v>0.16566129982824937</v>
      </c>
      <c r="Z82">
        <f>+Z$3*('Indice PondENGHO'!BJ79-'Indice PondENGHO'!BJ78)/'Indice PondENGHO'!$BP78</f>
        <v>0.8400088226912511</v>
      </c>
      <c r="AA82">
        <f>+AA$3*('Indice PondENGHO'!BK79-'Indice PondENGHO'!BK78)/'Indice PondENGHO'!$BP78</f>
        <v>0.30479359451369925</v>
      </c>
      <c r="AC82" s="74">
        <f t="shared" si="19"/>
        <v>1.2774161457961515</v>
      </c>
      <c r="AD82" s="74">
        <f t="shared" si="20"/>
        <v>2.4425029908082901E-2</v>
      </c>
      <c r="AE82" s="74">
        <f t="shared" si="21"/>
        <v>0.13351833543548874</v>
      </c>
      <c r="AF82" s="74">
        <f t="shared" si="22"/>
        <v>-2.9504473405471021E-2</v>
      </c>
      <c r="AG82" s="74">
        <f t="shared" si="23"/>
        <v>-0.25800646980599801</v>
      </c>
      <c r="AH82" s="74">
        <f t="shared" si="24"/>
        <v>-0.31538347903228708</v>
      </c>
      <c r="AI82" s="74">
        <f t="shared" si="25"/>
        <v>-0.50631824332958542</v>
      </c>
      <c r="AJ82" s="74">
        <f t="shared" si="26"/>
        <v>1.5724883840345594E-2</v>
      </c>
      <c r="AK82" s="74">
        <f t="shared" si="27"/>
        <v>-0.24857841680422021</v>
      </c>
      <c r="AL82" s="74">
        <f t="shared" si="28"/>
        <v>-0.10073396533868921</v>
      </c>
      <c r="AM82" s="74">
        <f t="shared" si="29"/>
        <v>-0.40876167223034099</v>
      </c>
      <c r="AN82" s="74">
        <f t="shared" si="30"/>
        <v>-8.1136824929800483E-2</v>
      </c>
    </row>
    <row r="83" spans="2:40" x14ac:dyDescent="0.25">
      <c r="B83" s="67">
        <f>+'Indice PondENGHO'!A80</f>
        <v>45078</v>
      </c>
      <c r="C83" s="74">
        <f>C$3*('Indice PondENGHO'!D80-'Indice PondENGHO'!D79)/'Indice PondENGHO'!$BL79</f>
        <v>1.6681927854056178</v>
      </c>
      <c r="D83" s="74">
        <f>D$3*('Indice PondENGHO'!E80-'Indice PondENGHO'!E79)/'Indice PondENGHO'!$BL79</f>
        <v>8.0772681752039069E-2</v>
      </c>
      <c r="E83" s="74">
        <f>E$3*('Indice PondENGHO'!F80-'Indice PondENGHO'!F79)/'Indice PondENGHO'!$BL79</f>
        <v>0.39717548266810321</v>
      </c>
      <c r="F83" s="74">
        <f>F$3*('Indice PondENGHO'!G80-'Indice PondENGHO'!G79)/'Indice PondENGHO'!$BL79</f>
        <v>1.0251058306968053</v>
      </c>
      <c r="G83" s="74">
        <f>G$3*('Indice PondENGHO'!H80-'Indice PondENGHO'!H79)/'Indice PondENGHO'!$BL79</f>
        <v>0.31261755726816592</v>
      </c>
      <c r="H83" s="74">
        <f>H$3*('Indice PondENGHO'!I80-'Indice PondENGHO'!I79)/'Indice PondENGHO'!$BL79</f>
        <v>0.37759095495296291</v>
      </c>
      <c r="I83" s="74">
        <f>I$3*('Indice PondENGHO'!J80-'Indice PondENGHO'!J79)/'Indice PondENGHO'!$BL79</f>
        <v>0.64666466177929338</v>
      </c>
      <c r="J83" s="74">
        <f>J$3*('Indice PondENGHO'!K80-'Indice PondENGHO'!K79)/'Indice PondENGHO'!$BL79</f>
        <v>0.3534817666402445</v>
      </c>
      <c r="K83" s="74">
        <f>K$3*('Indice PondENGHO'!L80-'Indice PondENGHO'!L79)/'Indice PondENGHO'!$BL79</f>
        <v>0.4448691429043678</v>
      </c>
      <c r="L83" s="74">
        <f>L$3*('Indice PondENGHO'!M80-'Indice PondENGHO'!M79)/'Indice PondENGHO'!$BL79</f>
        <v>9.1023152693212039E-2</v>
      </c>
      <c r="M83" s="74">
        <f>M$3*('Indice PondENGHO'!N80-'Indice PondENGHO'!N79)/'Indice PondENGHO'!$BL79</f>
        <v>0.27644543160275165</v>
      </c>
      <c r="N83" s="74">
        <f>N$3*('Indice PondENGHO'!O80-'Indice PondENGHO'!O79)/'Indice PondENGHO'!$BL79</f>
        <v>0.20490985891146607</v>
      </c>
      <c r="O83" s="67"/>
      <c r="P83">
        <f>+P$3*('Indice PondENGHO'!AZ80-'Indice PondENGHO'!AZ79)/'Indice PondENGHO'!$BP79</f>
        <v>0.70908022828993778</v>
      </c>
      <c r="Q83">
        <f>+Q$3*('Indice PondENGHO'!BA80-'Indice PondENGHO'!BA79)/'Indice PondENGHO'!$BP79</f>
        <v>6.6680939571654857E-2</v>
      </c>
      <c r="R83">
        <f>+R$3*('Indice PondENGHO'!BB80-'Indice PondENGHO'!BB79)/'Indice PondENGHO'!$BP79</f>
        <v>0.30448759808561421</v>
      </c>
      <c r="S83">
        <f>+S$3*('Indice PondENGHO'!BC80-'Indice PondENGHO'!BC79)/'Indice PondENGHO'!$BP79</f>
        <v>0.86842627311639531</v>
      </c>
      <c r="T83">
        <f>+T$3*('Indice PondENGHO'!BD80-'Indice PondENGHO'!BD79)/'Indice PondENGHO'!$BP79</f>
        <v>0.56199334923710831</v>
      </c>
      <c r="U83">
        <f>+U$3*('Indice PondENGHO'!BE80-'Indice PondENGHO'!BE79)/'Indice PondENGHO'!$BP79</f>
        <v>0.70336013536930242</v>
      </c>
      <c r="V83">
        <f>+V$3*('Indice PondENGHO'!BF80-'Indice PondENGHO'!BF79)/'Indice PondENGHO'!$BP79</f>
        <v>1.0197773400239005</v>
      </c>
      <c r="W83">
        <f>+W$3*('Indice PondENGHO'!BG80-'Indice PondENGHO'!BG79)/'Indice PondENGHO'!$BP79</f>
        <v>0.33162749714761075</v>
      </c>
      <c r="X83">
        <f>+X$3*('Indice PondENGHO'!BH80-'Indice PondENGHO'!BH79)/'Indice PondENGHO'!$BP79</f>
        <v>0.5832921262639218</v>
      </c>
      <c r="Y83">
        <f>+Y$3*('Indice PondENGHO'!BI80-'Indice PondENGHO'!BI79)/'Indice PondENGHO'!$BP79</f>
        <v>0.2116843950535604</v>
      </c>
      <c r="Z83">
        <f>+Z$3*('Indice PondENGHO'!BJ80-'Indice PondENGHO'!BJ79)/'Indice PondENGHO'!$BP79</f>
        <v>0.59369660423576964</v>
      </c>
      <c r="AA83">
        <f>+AA$3*('Indice PondENGHO'!BK80-'Indice PondENGHO'!BK79)/'Indice PondENGHO'!$BP79</f>
        <v>0.27987814884604018</v>
      </c>
      <c r="AC83" s="74">
        <f t="shared" si="19"/>
        <v>0.95911255711568</v>
      </c>
      <c r="AD83" s="74">
        <f t="shared" si="20"/>
        <v>1.4091742180384212E-2</v>
      </c>
      <c r="AE83" s="74">
        <f t="shared" si="21"/>
        <v>9.2687884582489E-2</v>
      </c>
      <c r="AF83" s="74">
        <f t="shared" si="22"/>
        <v>0.15667955758040997</v>
      </c>
      <c r="AG83" s="74">
        <f t="shared" si="23"/>
        <v>-0.24937579196894238</v>
      </c>
      <c r="AH83" s="74">
        <f t="shared" si="24"/>
        <v>-0.32576918041633951</v>
      </c>
      <c r="AI83" s="74">
        <f t="shared" si="25"/>
        <v>-0.37311267824460714</v>
      </c>
      <c r="AJ83" s="74">
        <f t="shared" si="26"/>
        <v>2.1854269492633749E-2</v>
      </c>
      <c r="AK83" s="74">
        <f t="shared" si="27"/>
        <v>-0.138422983359554</v>
      </c>
      <c r="AL83" s="74">
        <f t="shared" si="28"/>
        <v>-0.12066124236034836</v>
      </c>
      <c r="AM83" s="74">
        <f t="shared" si="29"/>
        <v>-0.317251172633018</v>
      </c>
      <c r="AN83" s="74">
        <f t="shared" si="30"/>
        <v>-7.4968289934574106E-2</v>
      </c>
    </row>
    <row r="84" spans="2:40" x14ac:dyDescent="0.25">
      <c r="B84" s="67">
        <f>+'Indice PondENGHO'!A81</f>
        <v>45108</v>
      </c>
      <c r="C84" s="74">
        <f>C$3*('Indice PondENGHO'!D81-'Indice PondENGHO'!D80)/'Indice PondENGHO'!$BL80</f>
        <v>2.0795296836288935</v>
      </c>
      <c r="D84" s="74">
        <f>D$3*('Indice PondENGHO'!E81-'Indice PondENGHO'!E80)/'Indice PondENGHO'!$BL80</f>
        <v>0.15914100941382267</v>
      </c>
      <c r="E84" s="74">
        <f>E$3*('Indice PondENGHO'!F81-'Indice PondENGHO'!F80)/'Indice PondENGHO'!$BL80</f>
        <v>0.28908442375697996</v>
      </c>
      <c r="F84" s="74">
        <f>F$3*('Indice PondENGHO'!G81-'Indice PondENGHO'!G80)/'Indice PondENGHO'!$BL80</f>
        <v>0.47917816030046184</v>
      </c>
      <c r="G84" s="74">
        <f>G$3*('Indice PondENGHO'!H81-'Indice PondENGHO'!H80)/'Indice PondENGHO'!$BL80</f>
        <v>0.25422951508973946</v>
      </c>
      <c r="H84" s="74">
        <f>H$3*('Indice PondENGHO'!I81-'Indice PondENGHO'!I80)/'Indice PondENGHO'!$BL80</f>
        <v>0.41246022485564299</v>
      </c>
      <c r="I84" s="74">
        <f>I$3*('Indice PondENGHO'!J81-'Indice PondENGHO'!J80)/'Indice PondENGHO'!$BL80</f>
        <v>0.57540195206851164</v>
      </c>
      <c r="J84" s="74">
        <f>J$3*('Indice PondENGHO'!K81-'Indice PondENGHO'!K80)/'Indice PondENGHO'!$BL80</f>
        <v>0.43069551762660668</v>
      </c>
      <c r="K84" s="74">
        <f>K$3*('Indice PondENGHO'!L81-'Indice PondENGHO'!L80)/'Indice PondENGHO'!$BL80</f>
        <v>0.74683231924988369</v>
      </c>
      <c r="L84" s="74">
        <f>L$3*('Indice PondENGHO'!M81-'Indice PondENGHO'!M80)/'Indice PondENGHO'!$BL80</f>
        <v>8.4664012338174985E-2</v>
      </c>
      <c r="M84" s="74">
        <f>M$3*('Indice PondENGHO'!N81-'Indice PondENGHO'!N80)/'Indice PondENGHO'!$BL80</f>
        <v>0.35705314632550439</v>
      </c>
      <c r="N84" s="74">
        <f>N$3*('Indice PondENGHO'!O81-'Indice PondENGHO'!O80)/'Indice PondENGHO'!$BL80</f>
        <v>0.19417436847478486</v>
      </c>
      <c r="O84" s="67"/>
      <c r="P84">
        <f>+P$3*('Indice PondENGHO'!AZ81-'Indice PondENGHO'!AZ80)/'Indice PondENGHO'!$BP80</f>
        <v>0.99744592029706536</v>
      </c>
      <c r="Q84">
        <f>+Q$3*('Indice PondENGHO'!BA81-'Indice PondENGHO'!BA80)/'Indice PondENGHO'!$BP80</f>
        <v>0.13440656939699058</v>
      </c>
      <c r="R84">
        <f>+R$3*('Indice PondENGHO'!BB81-'Indice PondENGHO'!BB80)/'Indice PondENGHO'!$BP80</f>
        <v>0.2176382003521502</v>
      </c>
      <c r="S84">
        <f>+S$3*('Indice PondENGHO'!BC81-'Indice PondENGHO'!BC80)/'Indice PondENGHO'!$BP80</f>
        <v>0.44682859326593632</v>
      </c>
      <c r="T84">
        <f>+T$3*('Indice PondENGHO'!BD81-'Indice PondENGHO'!BD80)/'Indice PondENGHO'!$BP80</f>
        <v>0.44155669635605327</v>
      </c>
      <c r="U84">
        <f>+U$3*('Indice PondENGHO'!BE81-'Indice PondENGHO'!BE80)/'Indice PondENGHO'!$BP80</f>
        <v>0.74284560048240844</v>
      </c>
      <c r="V84">
        <f>+V$3*('Indice PondENGHO'!BF81-'Indice PondENGHO'!BF80)/'Indice PondENGHO'!$BP80</f>
        <v>0.85376797951138939</v>
      </c>
      <c r="W84">
        <f>+W$3*('Indice PondENGHO'!BG81-'Indice PondENGHO'!BG80)/'Indice PondENGHO'!$BP80</f>
        <v>0.40754246053004256</v>
      </c>
      <c r="X84">
        <f>+X$3*('Indice PondENGHO'!BH81-'Indice PondENGHO'!BH80)/'Indice PondENGHO'!$BP80</f>
        <v>1.0165656974281938</v>
      </c>
      <c r="Y84">
        <f>+Y$3*('Indice PondENGHO'!BI81-'Indice PondENGHO'!BI80)/'Indice PondENGHO'!$BP80</f>
        <v>0.21313597859904648</v>
      </c>
      <c r="Z84">
        <f>+Z$3*('Indice PondENGHO'!BJ81-'Indice PondENGHO'!BJ80)/'Indice PondENGHO'!$BP80</f>
        <v>0.6659279529939679</v>
      </c>
      <c r="AA84">
        <f>+AA$3*('Indice PondENGHO'!BK81-'Indice PondENGHO'!BK80)/'Indice PondENGHO'!$BP80</f>
        <v>0.27971598448654972</v>
      </c>
      <c r="AC84" s="74">
        <f t="shared" si="19"/>
        <v>1.0820837633318281</v>
      </c>
      <c r="AD84" s="74">
        <f t="shared" si="20"/>
        <v>2.4734440016832088E-2</v>
      </c>
      <c r="AE84" s="74">
        <f t="shared" si="21"/>
        <v>7.1446223404829756E-2</v>
      </c>
      <c r="AF84" s="74">
        <f t="shared" si="22"/>
        <v>3.2349567034525517E-2</v>
      </c>
      <c r="AG84" s="74">
        <f t="shared" si="23"/>
        <v>-0.18732718126631381</v>
      </c>
      <c r="AH84" s="74">
        <f t="shared" si="24"/>
        <v>-0.33038537562676545</v>
      </c>
      <c r="AI84" s="74">
        <f t="shared" si="25"/>
        <v>-0.27836602744287775</v>
      </c>
      <c r="AJ84" s="74">
        <f t="shared" si="26"/>
        <v>2.3153057096564122E-2</v>
      </c>
      <c r="AK84" s="74">
        <f t="shared" si="27"/>
        <v>-0.26973337817831011</v>
      </c>
      <c r="AL84" s="74">
        <f t="shared" si="28"/>
        <v>-0.12847196626087148</v>
      </c>
      <c r="AM84" s="74">
        <f t="shared" si="29"/>
        <v>-0.30887480666846351</v>
      </c>
      <c r="AN84" s="74">
        <f t="shared" si="30"/>
        <v>-8.5541616011764854E-2</v>
      </c>
    </row>
    <row r="85" spans="2:40" x14ac:dyDescent="0.25">
      <c r="B85" s="67">
        <f>+'Indice PondENGHO'!A82</f>
        <v>45139</v>
      </c>
      <c r="C85" s="74">
        <f>C$3*('Indice PondENGHO'!D82-'Indice PondENGHO'!D81)/'Indice PondENGHO'!$BL81</f>
        <v>5.9145897451730125</v>
      </c>
      <c r="D85" s="74">
        <f>D$3*('Indice PondENGHO'!E82-'Indice PondENGHO'!E81)/'Indice PondENGHO'!$BL81</f>
        <v>0.16033883557213394</v>
      </c>
      <c r="E85" s="74">
        <f>E$3*('Indice PondENGHO'!F82-'Indice PondENGHO'!F81)/'Indice PondENGHO'!$BL81</f>
        <v>0.82006646075274781</v>
      </c>
      <c r="F85" s="74">
        <f>F$3*('Indice PondENGHO'!G82-'Indice PondENGHO'!G81)/'Indice PondENGHO'!$BL81</f>
        <v>0.91609617861403503</v>
      </c>
      <c r="G85" s="74">
        <f>G$3*('Indice PondENGHO'!H82-'Indice PondENGHO'!H81)/'Indice PondENGHO'!$BL81</f>
        <v>0.58225370636201046</v>
      </c>
      <c r="H85" s="74">
        <f>H$3*('Indice PondENGHO'!I82-'Indice PondENGHO'!I81)/'Indice PondENGHO'!$BL81</f>
        <v>0.69672938025055686</v>
      </c>
      <c r="I85" s="74">
        <f>I$3*('Indice PondENGHO'!J82-'Indice PondENGHO'!J81)/'Indice PondENGHO'!$BL81</f>
        <v>1.091033852074887</v>
      </c>
      <c r="J85" s="74">
        <f>J$3*('Indice PondENGHO'!K82-'Indice PondENGHO'!K81)/'Indice PondENGHO'!$BL81</f>
        <v>0.17553629402417079</v>
      </c>
      <c r="K85" s="74">
        <f>K$3*('Indice PondENGHO'!L82-'Indice PondENGHO'!L81)/'Indice PondENGHO'!$BL81</f>
        <v>0.83708113373942628</v>
      </c>
      <c r="L85" s="74">
        <f>L$3*('Indice PondENGHO'!M82-'Indice PondENGHO'!M81)/'Indice PondENGHO'!$BL81</f>
        <v>0.11731212891143915</v>
      </c>
      <c r="M85" s="74">
        <f>M$3*('Indice PondENGHO'!N82-'Indice PondENGHO'!N81)/'Indice PondENGHO'!$BL81</f>
        <v>0.62379276159986974</v>
      </c>
      <c r="N85" s="74">
        <f>N$3*('Indice PondENGHO'!O82-'Indice PondENGHO'!O81)/'Indice PondENGHO'!$BL81</f>
        <v>0.29935257894804651</v>
      </c>
      <c r="O85" s="67"/>
      <c r="P85">
        <f>+P$3*('Indice PondENGHO'!AZ82-'Indice PondENGHO'!AZ81)/'Indice PondENGHO'!$BP81</f>
        <v>2.6022250624957488</v>
      </c>
      <c r="Q85">
        <f>+Q$3*('Indice PondENGHO'!BA82-'Indice PondENGHO'!BA81)/'Indice PondENGHO'!$BP81</f>
        <v>0.12454100187966778</v>
      </c>
      <c r="R85">
        <f>+R$3*('Indice PondENGHO'!BB82-'Indice PondENGHO'!BB81)/'Indice PondENGHO'!$BP81</f>
        <v>0.61790910431387136</v>
      </c>
      <c r="S85">
        <f>+S$3*('Indice PondENGHO'!BC82-'Indice PondENGHO'!BC81)/'Indice PondENGHO'!$BP81</f>
        <v>1.0538666773849799</v>
      </c>
      <c r="T85">
        <f>+T$3*('Indice PondENGHO'!BD82-'Indice PondENGHO'!BD81)/'Indice PondENGHO'!$BP81</f>
        <v>0.99466425201294417</v>
      </c>
      <c r="U85">
        <f>+U$3*('Indice PondENGHO'!BE82-'Indice PondENGHO'!BE81)/'Indice PondENGHO'!$BP81</f>
        <v>1.3212324154801021</v>
      </c>
      <c r="V85">
        <f>+V$3*('Indice PondENGHO'!BF82-'Indice PondENGHO'!BF81)/'Indice PondENGHO'!$BP81</f>
        <v>1.6319445070649936</v>
      </c>
      <c r="W85">
        <f>+W$3*('Indice PondENGHO'!BG82-'Indice PondENGHO'!BG81)/'Indice PondENGHO'!$BP81</f>
        <v>0.15740196436903581</v>
      </c>
      <c r="X85">
        <f>+X$3*('Indice PondENGHO'!BH82-'Indice PondENGHO'!BH81)/'Indice PondENGHO'!$BP81</f>
        <v>1.1096768337200436</v>
      </c>
      <c r="Y85">
        <f>+Y$3*('Indice PondENGHO'!BI82-'Indice PondENGHO'!BI81)/'Indice PondENGHO'!$BP81</f>
        <v>0.29690894333435019</v>
      </c>
      <c r="Z85">
        <f>+Z$3*('Indice PondENGHO'!BJ82-'Indice PondENGHO'!BJ81)/'Indice PondENGHO'!$BP81</f>
        <v>1.1300966608469449</v>
      </c>
      <c r="AA85">
        <f>+AA$3*('Indice PondENGHO'!BK82-'Indice PondENGHO'!BK81)/'Indice PondENGHO'!$BP81</f>
        <v>0.39927062889836556</v>
      </c>
      <c r="AC85" s="74">
        <f t="shared" si="19"/>
        <v>3.3123646826772637</v>
      </c>
      <c r="AD85" s="74">
        <f t="shared" si="20"/>
        <v>3.5797833692466155E-2</v>
      </c>
      <c r="AE85" s="74">
        <f t="shared" si="21"/>
        <v>0.20215735643887645</v>
      </c>
      <c r="AF85" s="74">
        <f t="shared" si="22"/>
        <v>-0.13777049877094483</v>
      </c>
      <c r="AG85" s="74">
        <f t="shared" si="23"/>
        <v>-0.41241054565093371</v>
      </c>
      <c r="AH85" s="74">
        <f t="shared" si="24"/>
        <v>-0.6245030352295452</v>
      </c>
      <c r="AI85" s="74">
        <f t="shared" si="25"/>
        <v>-0.5409106549901066</v>
      </c>
      <c r="AJ85" s="74">
        <f t="shared" si="26"/>
        <v>1.8134329655134979E-2</v>
      </c>
      <c r="AK85" s="74">
        <f t="shared" si="27"/>
        <v>-0.27259569998061728</v>
      </c>
      <c r="AL85" s="74">
        <f t="shared" si="28"/>
        <v>-0.17959681442291103</v>
      </c>
      <c r="AM85" s="74">
        <f t="shared" si="29"/>
        <v>-0.5063038992470752</v>
      </c>
      <c r="AN85" s="74">
        <f t="shared" si="30"/>
        <v>-9.9918049950319054E-2</v>
      </c>
    </row>
    <row r="86" spans="2:40" x14ac:dyDescent="0.25">
      <c r="B86" s="67">
        <f>+'Indice PondENGHO'!A83</f>
        <v>45170</v>
      </c>
      <c r="C86" s="74">
        <f>C$3*('Indice PondENGHO'!D83-'Indice PondENGHO'!D82)/'Indice PondENGHO'!$BL82</f>
        <v>5.4629930489275749</v>
      </c>
      <c r="D86" s="74">
        <f>D$3*('Indice PondENGHO'!E83-'Indice PondENGHO'!E82)/'Indice PondENGHO'!$BL82</f>
        <v>0.20175964901613172</v>
      </c>
      <c r="E86" s="74">
        <f>E$3*('Indice PondENGHO'!F83-'Indice PondENGHO'!F82)/'Indice PondENGHO'!$BL82</f>
        <v>1.2691163050023697</v>
      </c>
      <c r="F86" s="74">
        <f>F$3*('Indice PondENGHO'!G83-'Indice PondENGHO'!G82)/'Indice PondENGHO'!$BL82</f>
        <v>0.94422751085048484</v>
      </c>
      <c r="G86" s="74">
        <f>G$3*('Indice PondENGHO'!H83-'Indice PondENGHO'!H82)/'Indice PondENGHO'!$BL82</f>
        <v>0.52865142233291329</v>
      </c>
      <c r="H86" s="74">
        <f>H$3*('Indice PondENGHO'!I83-'Indice PondENGHO'!I82)/'Indice PondENGHO'!$BL82</f>
        <v>0.46565573591823523</v>
      </c>
      <c r="I86" s="74">
        <f>I$3*('Indice PondENGHO'!J83-'Indice PondENGHO'!J82)/'Indice PondENGHO'!$BL82</f>
        <v>1.1172414341915899</v>
      </c>
      <c r="J86" s="74">
        <f>J$3*('Indice PondENGHO'!K83-'Indice PondENGHO'!K82)/'Indice PondENGHO'!$BL82</f>
        <v>0.34090651678880279</v>
      </c>
      <c r="K86" s="74">
        <f>K$3*('Indice PondENGHO'!L83-'Indice PondENGHO'!L82)/'Indice PondENGHO'!$BL82</f>
        <v>1.0729575420196564</v>
      </c>
      <c r="L86" s="74">
        <f>L$3*('Indice PondENGHO'!M83-'Indice PondENGHO'!M82)/'Indice PondENGHO'!$BL82</f>
        <v>0.1045099925432464</v>
      </c>
      <c r="M86" s="74">
        <f>M$3*('Indice PondENGHO'!N83-'Indice PondENGHO'!N82)/'Indice PondENGHO'!$BL82</f>
        <v>0.62640654408684227</v>
      </c>
      <c r="N86" s="74">
        <f>N$3*('Indice PondENGHO'!O83-'Indice PondENGHO'!O82)/'Indice PondENGHO'!$BL82</f>
        <v>0.35015716737561187</v>
      </c>
      <c r="O86" s="67"/>
      <c r="P86">
        <f>+P$3*('Indice PondENGHO'!AZ83-'Indice PondENGHO'!AZ82)/'Indice PondENGHO'!$BP82</f>
        <v>2.4941481058280974</v>
      </c>
      <c r="Q86">
        <f>+Q$3*('Indice PondENGHO'!BA83-'Indice PondENGHO'!BA82)/'Indice PondENGHO'!$BP82</f>
        <v>0.16787387498932296</v>
      </c>
      <c r="R86">
        <f>+R$3*('Indice PondENGHO'!BB83-'Indice PondENGHO'!BB82)/'Indice PondENGHO'!$BP82</f>
        <v>1.0361345337431025</v>
      </c>
      <c r="S86">
        <f>+S$3*('Indice PondENGHO'!BC83-'Indice PondENGHO'!BC82)/'Indice PondENGHO'!$BP82</f>
        <v>0.90257595162749849</v>
      </c>
      <c r="T86">
        <f>+T$3*('Indice PondENGHO'!BD83-'Indice PondENGHO'!BD82)/'Indice PondENGHO'!$BP82</f>
        <v>0.90532856204371037</v>
      </c>
      <c r="U86">
        <f>+U$3*('Indice PondENGHO'!BE83-'Indice PondENGHO'!BE82)/'Indice PondENGHO'!$BP82</f>
        <v>0.81132527514318942</v>
      </c>
      <c r="V86">
        <f>+V$3*('Indice PondENGHO'!BF83-'Indice PondENGHO'!BF82)/'Indice PondENGHO'!$BP82</f>
        <v>1.6361876589431186</v>
      </c>
      <c r="W86">
        <f>+W$3*('Indice PondENGHO'!BG83-'Indice PondENGHO'!BG82)/'Indice PondENGHO'!$BP82</f>
        <v>0.30871395755463904</v>
      </c>
      <c r="X86">
        <f>+X$3*('Indice PondENGHO'!BH83-'Indice PondENGHO'!BH82)/'Indice PondENGHO'!$BP82</f>
        <v>1.4222564766421193</v>
      </c>
      <c r="Y86">
        <f>+Y$3*('Indice PondENGHO'!BI83-'Indice PondENGHO'!BI82)/'Indice PondENGHO'!$BP82</f>
        <v>0.28629168669158073</v>
      </c>
      <c r="Z86">
        <f>+Z$3*('Indice PondENGHO'!BJ83-'Indice PondENGHO'!BJ82)/'Indice PondENGHO'!$BP82</f>
        <v>1.232971625893428</v>
      </c>
      <c r="AA86">
        <f>+AA$3*('Indice PondENGHO'!BK83-'Indice PondENGHO'!BK82)/'Indice PondENGHO'!$BP82</f>
        <v>0.49780557683394372</v>
      </c>
      <c r="AC86" s="74">
        <f t="shared" si="19"/>
        <v>2.9688449430994774</v>
      </c>
      <c r="AD86" s="74">
        <f t="shared" si="20"/>
        <v>3.3885774026808757E-2</v>
      </c>
      <c r="AE86" s="74">
        <f t="shared" si="21"/>
        <v>0.23298177125926722</v>
      </c>
      <c r="AF86" s="74">
        <f t="shared" si="22"/>
        <v>4.1651559222986356E-2</v>
      </c>
      <c r="AG86" s="74">
        <f t="shared" si="23"/>
        <v>-0.37667713971079708</v>
      </c>
      <c r="AH86" s="74">
        <f t="shared" si="24"/>
        <v>-0.34566953922495419</v>
      </c>
      <c r="AI86" s="74">
        <f t="shared" si="25"/>
        <v>-0.51894622475152863</v>
      </c>
      <c r="AJ86" s="74">
        <f t="shared" si="26"/>
        <v>3.2192559234163753E-2</v>
      </c>
      <c r="AK86" s="74">
        <f t="shared" si="27"/>
        <v>-0.34929893462246286</v>
      </c>
      <c r="AL86" s="74">
        <f t="shared" si="28"/>
        <v>-0.18178169414833434</v>
      </c>
      <c r="AM86" s="74">
        <f t="shared" si="29"/>
        <v>-0.60656508180658575</v>
      </c>
      <c r="AN86" s="74">
        <f t="shared" si="30"/>
        <v>-0.14764840945833185</v>
      </c>
    </row>
    <row r="87" spans="2:40" x14ac:dyDescent="0.25">
      <c r="B87" s="67">
        <f>+'Indice PondENGHO'!A84</f>
        <v>45200</v>
      </c>
      <c r="C87" s="74">
        <f>C$3*('Indice PondENGHO'!D84-'Indice PondENGHO'!D83)/'Indice PondENGHO'!$BL83</f>
        <v>2.799234399598284</v>
      </c>
      <c r="D87" s="74">
        <f>D$3*('Indice PondENGHO'!E84-'Indice PondENGHO'!E83)/'Indice PondENGHO'!$BL83</f>
        <v>0.16646009775856332</v>
      </c>
      <c r="E87" s="74">
        <f>E$3*('Indice PondENGHO'!F84-'Indice PondENGHO'!F83)/'Indice PondENGHO'!$BL83</f>
        <v>0.91999187206749744</v>
      </c>
      <c r="F87" s="74">
        <f>F$3*('Indice PondENGHO'!G84-'Indice PondENGHO'!G83)/'Indice PondENGHO'!$BL83</f>
        <v>0.73292480716967368</v>
      </c>
      <c r="G87" s="74">
        <f>G$3*('Indice PondENGHO'!H84-'Indice PondENGHO'!H83)/'Indice PondENGHO'!$BL83</f>
        <v>0.42971731175360367</v>
      </c>
      <c r="H87" s="74">
        <f>H$3*('Indice PondENGHO'!I84-'Indice PondENGHO'!I83)/'Indice PondENGHO'!$BL83</f>
        <v>0.22285057193978522</v>
      </c>
      <c r="I87" s="74">
        <f>I$3*('Indice PondENGHO'!J84-'Indice PondENGHO'!J83)/'Indice PondENGHO'!$BL83</f>
        <v>0.69241920625939901</v>
      </c>
      <c r="J87" s="74">
        <f>J$3*('Indice PondENGHO'!K84-'Indice PondENGHO'!K83)/'Indice PondENGHO'!$BL83</f>
        <v>0.42561799522913524</v>
      </c>
      <c r="K87" s="74">
        <f>K$3*('Indice PondENGHO'!L84-'Indice PondENGHO'!L83)/'Indice PondENGHO'!$BL83</f>
        <v>0.68803674426769412</v>
      </c>
      <c r="L87" s="74">
        <f>L$3*('Indice PondENGHO'!M84-'Indice PondENGHO'!M83)/'Indice PondENGHO'!$BL83</f>
        <v>7.8100396705451061E-2</v>
      </c>
      <c r="M87" s="74">
        <f>M$3*('Indice PondENGHO'!N84-'Indice PondENGHO'!N83)/'Indice PondENGHO'!$BL83</f>
        <v>0.42937583644034261</v>
      </c>
      <c r="N87" s="74">
        <f>N$3*('Indice PondENGHO'!O84-'Indice PondENGHO'!O83)/'Indice PondENGHO'!$BL83</f>
        <v>0.23196808605783287</v>
      </c>
      <c r="O87" s="67"/>
      <c r="P87">
        <f>+P$3*('Indice PondENGHO'!AZ84-'Indice PondENGHO'!AZ83)/'Indice PondENGHO'!$BP83</f>
        <v>1.3921924179502103</v>
      </c>
      <c r="Q87">
        <f>+Q$3*('Indice PondENGHO'!BA84-'Indice PondENGHO'!BA83)/'Indice PondENGHO'!$BP83</f>
        <v>0.1429612604251288</v>
      </c>
      <c r="R87">
        <f>+R$3*('Indice PondENGHO'!BB84-'Indice PondENGHO'!BB83)/'Indice PondENGHO'!$BP83</f>
        <v>0.75055066963556039</v>
      </c>
      <c r="S87">
        <f>+S$3*('Indice PondENGHO'!BC84-'Indice PondENGHO'!BC83)/'Indice PondENGHO'!$BP83</f>
        <v>0.83455576151730815</v>
      </c>
      <c r="T87">
        <f>+T$3*('Indice PondENGHO'!BD84-'Indice PondENGHO'!BD83)/'Indice PondENGHO'!$BP83</f>
        <v>0.77728088140884832</v>
      </c>
      <c r="U87">
        <f>+U$3*('Indice PondENGHO'!BE84-'Indice PondENGHO'!BE83)/'Indice PondENGHO'!$BP83</f>
        <v>0.44949088091498146</v>
      </c>
      <c r="V87">
        <f>+V$3*('Indice PondENGHO'!BF84-'Indice PondENGHO'!BF83)/'Indice PondENGHO'!$BP83</f>
        <v>1.0717866736618171</v>
      </c>
      <c r="W87">
        <f>+W$3*('Indice PondENGHO'!BG84-'Indice PondENGHO'!BG83)/'Indice PondENGHO'!$BP83</f>
        <v>0.40163460079573499</v>
      </c>
      <c r="X87">
        <f>+X$3*('Indice PondENGHO'!BH84-'Indice PondENGHO'!BH83)/'Indice PondENGHO'!$BP83</f>
        <v>0.87601741899039398</v>
      </c>
      <c r="Y87">
        <f>+Y$3*('Indice PondENGHO'!BI84-'Indice PondENGHO'!BI83)/'Indice PondENGHO'!$BP83</f>
        <v>0.20132943278579912</v>
      </c>
      <c r="Z87">
        <f>+Z$3*('Indice PondENGHO'!BJ84-'Indice PondENGHO'!BJ83)/'Indice PondENGHO'!$BP83</f>
        <v>0.80811184040154316</v>
      </c>
      <c r="AA87">
        <f>+AA$3*('Indice PondENGHO'!BK84-'Indice PondENGHO'!BK83)/'Indice PondENGHO'!$BP83</f>
        <v>0.30801658518424307</v>
      </c>
      <c r="AC87" s="74">
        <f t="shared" si="19"/>
        <v>1.4070419816480737</v>
      </c>
      <c r="AD87" s="74">
        <f t="shared" si="20"/>
        <v>2.3498837333434525E-2</v>
      </c>
      <c r="AE87" s="74">
        <f t="shared" si="21"/>
        <v>0.16944120243193705</v>
      </c>
      <c r="AF87" s="74">
        <f t="shared" si="22"/>
        <v>-0.10163095434763447</v>
      </c>
      <c r="AG87" s="74">
        <f t="shared" si="23"/>
        <v>-0.34756356965524465</v>
      </c>
      <c r="AH87" s="74">
        <f t="shared" si="24"/>
        <v>-0.22664030897519624</v>
      </c>
      <c r="AI87" s="74">
        <f t="shared" si="25"/>
        <v>-0.37936746740241811</v>
      </c>
      <c r="AJ87" s="74">
        <f t="shared" si="26"/>
        <v>2.3983394433400251E-2</v>
      </c>
      <c r="AK87" s="74">
        <f t="shared" si="27"/>
        <v>-0.18798067472269986</v>
      </c>
      <c r="AL87" s="74">
        <f t="shared" si="28"/>
        <v>-0.12322903608034806</v>
      </c>
      <c r="AM87" s="74">
        <f t="shared" si="29"/>
        <v>-0.37873600396120055</v>
      </c>
      <c r="AN87" s="74">
        <f t="shared" si="30"/>
        <v>-7.6048499126410207E-2</v>
      </c>
    </row>
    <row r="88" spans="2:40" x14ac:dyDescent="0.25">
      <c r="B88" s="67">
        <f>+'Indice PondENGHO'!A85</f>
        <v>45231</v>
      </c>
      <c r="C88" s="74">
        <f>C$3*('Indice PondENGHO'!D85-'Indice PondENGHO'!D84)/'Indice PondENGHO'!$BL84</f>
        <v>5.7511230831802065</v>
      </c>
      <c r="D88" s="74">
        <f>D$3*('Indice PondENGHO'!E85-'Indice PondENGHO'!E84)/'Indice PondENGHO'!$BL84</f>
        <v>0.2045885602057177</v>
      </c>
      <c r="E88" s="74">
        <f>E$3*('Indice PondENGHO'!F85-'Indice PondENGHO'!F84)/'Indice PondENGHO'!$BL84</f>
        <v>0.90238539914551297</v>
      </c>
      <c r="F88" s="74">
        <f>F$3*('Indice PondENGHO'!G85-'Indice PondENGHO'!G84)/'Indice PondENGHO'!$BL84</f>
        <v>0.7433937071114034</v>
      </c>
      <c r="G88" s="74">
        <f>G$3*('Indice PondENGHO'!H85-'Indice PondENGHO'!H84)/'Indice PondENGHO'!$BL84</f>
        <v>0.52471461077809112</v>
      </c>
      <c r="H88" s="74">
        <f>H$3*('Indice PondENGHO'!I85-'Indice PondENGHO'!I84)/'Indice PondENGHO'!$BL84</f>
        <v>0.68939206992680446</v>
      </c>
      <c r="I88" s="74">
        <f>I$3*('Indice PondENGHO'!J85-'Indice PondENGHO'!J84)/'Indice PondENGHO'!$BL84</f>
        <v>1.012488709272658</v>
      </c>
      <c r="J88" s="74">
        <f>J$3*('Indice PondENGHO'!K85-'Indice PondENGHO'!K84)/'Indice PondENGHO'!$BL84</f>
        <v>0.53789491591831162</v>
      </c>
      <c r="K88" s="74">
        <f>K$3*('Indice PondENGHO'!L85-'Indice PondENGHO'!L84)/'Indice PondENGHO'!$BL84</f>
        <v>0.94607821801570458</v>
      </c>
      <c r="L88" s="74">
        <f>L$3*('Indice PondENGHO'!M85-'Indice PondENGHO'!M84)/'Indice PondENGHO'!$BL84</f>
        <v>9.8349666980877826E-2</v>
      </c>
      <c r="M88" s="74">
        <f>M$3*('Indice PondENGHO'!N85-'Indice PondENGHO'!N84)/'Indice PondENGHO'!$BL84</f>
        <v>0.56943781903301327</v>
      </c>
      <c r="N88" s="74">
        <f>N$3*('Indice PondENGHO'!O85-'Indice PondENGHO'!O84)/'Indice PondENGHO'!$BL84</f>
        <v>0.34249267939456701</v>
      </c>
      <c r="O88" s="67"/>
      <c r="P88">
        <f>+P$3*('Indice PondENGHO'!AZ85-'Indice PondENGHO'!AZ84)/'Indice PondENGHO'!$BP84</f>
        <v>2.7813582339475542</v>
      </c>
      <c r="Q88">
        <f>+Q$3*('Indice PondENGHO'!BA85-'Indice PondENGHO'!BA84)/'Indice PondENGHO'!$BP84</f>
        <v>0.1718300454901906</v>
      </c>
      <c r="R88">
        <f>+R$3*('Indice PondENGHO'!BB85-'Indice PondENGHO'!BB84)/'Indice PondENGHO'!$BP84</f>
        <v>0.69479534875098514</v>
      </c>
      <c r="S88">
        <f>+S$3*('Indice PondENGHO'!BC85-'Indice PondENGHO'!BC84)/'Indice PondENGHO'!$BP84</f>
        <v>0.71207340040797473</v>
      </c>
      <c r="T88">
        <f>+T$3*('Indice PondENGHO'!BD85-'Indice PondENGHO'!BD84)/'Indice PondENGHO'!$BP84</f>
        <v>0.91830004392367603</v>
      </c>
      <c r="U88">
        <f>+U$3*('Indice PondENGHO'!BE85-'Indice PondENGHO'!BE84)/'Indice PondENGHO'!$BP84</f>
        <v>1.3481420906841945</v>
      </c>
      <c r="V88">
        <f>+V$3*('Indice PondENGHO'!BF85-'Indice PondENGHO'!BF84)/'Indice PondENGHO'!$BP84</f>
        <v>1.5498904931629749</v>
      </c>
      <c r="W88">
        <f>+W$3*('Indice PondENGHO'!BG85-'Indice PondENGHO'!BG84)/'Indice PondENGHO'!$BP84</f>
        <v>0.49981968192375509</v>
      </c>
      <c r="X88">
        <f>+X$3*('Indice PondENGHO'!BH85-'Indice PondENGHO'!BH84)/'Indice PondENGHO'!$BP84</f>
        <v>1.2831869160186007</v>
      </c>
      <c r="Y88">
        <f>+Y$3*('Indice PondENGHO'!BI85-'Indice PondENGHO'!BI84)/'Indice PondENGHO'!$BP84</f>
        <v>0.27943681364386347</v>
      </c>
      <c r="Z88">
        <f>+Z$3*('Indice PondENGHO'!BJ85-'Indice PondENGHO'!BJ84)/'Indice PondENGHO'!$BP84</f>
        <v>1.1338247602668965</v>
      </c>
      <c r="AA88">
        <f>+AA$3*('Indice PondENGHO'!BK85-'Indice PondENGHO'!BK84)/'Indice PondENGHO'!$BP84</f>
        <v>0.47748837744548206</v>
      </c>
      <c r="AC88" s="74">
        <f t="shared" si="19"/>
        <v>2.9697648492326523</v>
      </c>
      <c r="AD88" s="74">
        <f t="shared" si="20"/>
        <v>3.2758514715527098E-2</v>
      </c>
      <c r="AE88" s="74">
        <f t="shared" si="21"/>
        <v>0.20759005039452783</v>
      </c>
      <c r="AF88" s="74">
        <f t="shared" si="22"/>
        <v>3.1320306703428669E-2</v>
      </c>
      <c r="AG88" s="74">
        <f t="shared" si="23"/>
        <v>-0.39358543314558492</v>
      </c>
      <c r="AH88" s="74">
        <f t="shared" si="24"/>
        <v>-0.65875002075739009</v>
      </c>
      <c r="AI88" s="74">
        <f t="shared" si="25"/>
        <v>-0.5374017838903169</v>
      </c>
      <c r="AJ88" s="74">
        <f t="shared" si="26"/>
        <v>3.8075233994556534E-2</v>
      </c>
      <c r="AK88" s="74">
        <f t="shared" si="27"/>
        <v>-0.33710869800289611</v>
      </c>
      <c r="AL88" s="74">
        <f t="shared" si="28"/>
        <v>-0.18108714666298564</v>
      </c>
      <c r="AM88" s="74">
        <f t="shared" si="29"/>
        <v>-0.56438694123388322</v>
      </c>
      <c r="AN88" s="74">
        <f t="shared" si="30"/>
        <v>-0.13499569805091505</v>
      </c>
    </row>
    <row r="89" spans="2:40" x14ac:dyDescent="0.25">
      <c r="B89" s="67">
        <f>+'Indice PondENGHO'!A86</f>
        <v>45261</v>
      </c>
      <c r="C89" s="74">
        <f>C$3*('Indice PondENGHO'!D86-'Indice PondENGHO'!D85)/'Indice PondENGHO'!$BL85</f>
        <v>11.494301675160811</v>
      </c>
      <c r="D89" s="74">
        <f>D$3*('Indice PondENGHO'!E86-'Indice PondENGHO'!E85)/'Indice PondENGHO'!$BL85</f>
        <v>0.34631861128840813</v>
      </c>
      <c r="E89" s="74">
        <f>E$3*('Indice PondENGHO'!F86-'Indice PondENGHO'!F85)/'Indice PondENGHO'!$BL85</f>
        <v>1.4405379412707076</v>
      </c>
      <c r="F89" s="74">
        <f>F$3*('Indice PondENGHO'!G86-'Indice PondENGHO'!G85)/'Indice PondENGHO'!$BL85</f>
        <v>1.3221700972612465</v>
      </c>
      <c r="G89" s="74">
        <f>G$3*('Indice PondENGHO'!H86-'Indice PondENGHO'!H85)/'Indice PondENGHO'!$BL85</f>
        <v>1.2729385504900765</v>
      </c>
      <c r="H89" s="74">
        <f>H$3*('Indice PondENGHO'!I86-'Indice PondENGHO'!I85)/'Indice PondENGHO'!$BL85</f>
        <v>1.494123961014183</v>
      </c>
      <c r="I89" s="74">
        <f>I$3*('Indice PondENGHO'!J86-'Indice PondENGHO'!J85)/'Indice PondENGHO'!$BL85</f>
        <v>3.0769221171386967</v>
      </c>
      <c r="J89" s="74">
        <f>J$3*('Indice PondENGHO'!K86-'Indice PondENGHO'!K85)/'Indice PondENGHO'!$BL85</f>
        <v>0.57495014331598371</v>
      </c>
      <c r="K89" s="74">
        <f>K$3*('Indice PondENGHO'!L86-'Indice PondENGHO'!L85)/'Indice PondENGHO'!$BL85</f>
        <v>1.4816366855198382</v>
      </c>
      <c r="L89" s="74">
        <f>L$3*('Indice PondENGHO'!M86-'Indice PondENGHO'!M85)/'Indice PondENGHO'!$BL85</f>
        <v>7.3246871202234234E-2</v>
      </c>
      <c r="M89" s="74">
        <f>M$3*('Indice PondENGHO'!N86-'Indice PondENGHO'!N85)/'Indice PondENGHO'!$BL85</f>
        <v>1.040016273295729</v>
      </c>
      <c r="N89" s="74">
        <f>N$3*('Indice PondENGHO'!O86-'Indice PondENGHO'!O85)/'Indice PondENGHO'!$BL85</f>
        <v>0.97191892583883144</v>
      </c>
      <c r="O89" s="67"/>
      <c r="P89">
        <f>+P$3*('Indice PondENGHO'!AZ86-'Indice PondENGHO'!AZ85)/'Indice PondENGHO'!$BP85</f>
        <v>5.3559583746848185</v>
      </c>
      <c r="Q89">
        <f>+Q$3*('Indice PondENGHO'!BA86-'Indice PondENGHO'!BA85)/'Indice PondENGHO'!$BP85</f>
        <v>0.29402504335040236</v>
      </c>
      <c r="R89">
        <f>+R$3*('Indice PondENGHO'!BB86-'Indice PondENGHO'!BB85)/'Indice PondENGHO'!$BP85</f>
        <v>1.1707513714811717</v>
      </c>
      <c r="S89">
        <f>+S$3*('Indice PondENGHO'!BC86-'Indice PondENGHO'!BC85)/'Indice PondENGHO'!$BP85</f>
        <v>1.3483554477312096</v>
      </c>
      <c r="T89">
        <f>+T$3*('Indice PondENGHO'!BD86-'Indice PondENGHO'!BD85)/'Indice PondENGHO'!$BP85</f>
        <v>2.2514021274217528</v>
      </c>
      <c r="U89">
        <f>+U$3*('Indice PondENGHO'!BE86-'Indice PondENGHO'!BE85)/'Indice PondENGHO'!$BP85</f>
        <v>2.7593535753362581</v>
      </c>
      <c r="V89">
        <f>+V$3*('Indice PondENGHO'!BF86-'Indice PondENGHO'!BF85)/'Indice PondENGHO'!$BP85</f>
        <v>4.582169616053676</v>
      </c>
      <c r="W89">
        <f>+W$3*('Indice PondENGHO'!BG86-'Indice PondENGHO'!BG85)/'Indice PondENGHO'!$BP85</f>
        <v>0.52151347262516867</v>
      </c>
      <c r="X89">
        <f>+X$3*('Indice PondENGHO'!BH86-'Indice PondENGHO'!BH85)/'Indice PondENGHO'!$BP85</f>
        <v>1.9700220453838742</v>
      </c>
      <c r="Y89">
        <f>+Y$3*('Indice PondENGHO'!BI86-'Indice PondENGHO'!BI85)/'Indice PondENGHO'!$BP85</f>
        <v>0.19098300567956888</v>
      </c>
      <c r="Z89">
        <f>+Z$3*('Indice PondENGHO'!BJ86-'Indice PondENGHO'!BJ85)/'Indice PondENGHO'!$BP85</f>
        <v>1.9979245456870391</v>
      </c>
      <c r="AA89">
        <f>+AA$3*('Indice PondENGHO'!BK86-'Indice PondENGHO'!BK85)/'Indice PondENGHO'!$BP85</f>
        <v>1.313496379131301</v>
      </c>
      <c r="AC89" s="74">
        <f t="shared" si="19"/>
        <v>6.1383433004759924</v>
      </c>
      <c r="AD89" s="74">
        <f t="shared" si="20"/>
        <v>5.2293567938005769E-2</v>
      </c>
      <c r="AE89" s="74">
        <f t="shared" si="21"/>
        <v>0.26978656978953586</v>
      </c>
      <c r="AF89" s="74">
        <f t="shared" si="22"/>
        <v>-2.6185350469963176E-2</v>
      </c>
      <c r="AG89" s="74">
        <f t="shared" si="23"/>
        <v>-0.97846357693167629</v>
      </c>
      <c r="AH89" s="74">
        <f t="shared" si="24"/>
        <v>-1.2652296143220751</v>
      </c>
      <c r="AI89" s="74">
        <f t="shared" si="25"/>
        <v>-1.5052474989149793</v>
      </c>
      <c r="AJ89" s="74">
        <f t="shared" si="26"/>
        <v>5.3436670690815036E-2</v>
      </c>
      <c r="AK89" s="74">
        <f t="shared" si="27"/>
        <v>-0.48838535986403597</v>
      </c>
      <c r="AL89" s="74">
        <f t="shared" si="28"/>
        <v>-0.11773613447733465</v>
      </c>
      <c r="AM89" s="74">
        <f t="shared" si="29"/>
        <v>-0.95790827239131016</v>
      </c>
      <c r="AN89" s="74">
        <f t="shared" si="30"/>
        <v>-0.34157745329246958</v>
      </c>
    </row>
    <row r="90" spans="2:40" x14ac:dyDescent="0.25">
      <c r="B90" s="67">
        <f>+'Indice PondENGHO'!A87</f>
        <v>45292</v>
      </c>
      <c r="C90" s="74">
        <f>C$3*('Indice PondENGHO'!D87-'Indice PondENGHO'!D86)/'Indice PondENGHO'!$BL86</f>
        <v>8.0926148968088185</v>
      </c>
      <c r="D90" s="74">
        <f>D$3*('Indice PondENGHO'!E87-'Indice PondENGHO'!E86)/'Indice PondENGHO'!$BL86</f>
        <v>0.34351971504759388</v>
      </c>
      <c r="E90" s="74">
        <f>E$3*('Indice PondENGHO'!F87-'Indice PondENGHO'!F86)/'Indice PondENGHO'!$BL86</f>
        <v>0.95956544822955181</v>
      </c>
      <c r="F90" s="74">
        <f>F$3*('Indice PondENGHO'!G87-'Indice PondENGHO'!G86)/'Indice PondENGHO'!$BL86</f>
        <v>1.3478289178301677</v>
      </c>
      <c r="G90" s="74">
        <f>G$3*('Indice PondENGHO'!H87-'Indice PondENGHO'!H86)/'Indice PondENGHO'!$BL86</f>
        <v>0.97417571167601802</v>
      </c>
      <c r="H90" s="74">
        <f>H$3*('Indice PondENGHO'!I87-'Indice PondENGHO'!I86)/'Indice PondENGHO'!$BL86</f>
        <v>0.97108157473225809</v>
      </c>
      <c r="I90" s="74">
        <f>I$3*('Indice PondENGHO'!J87-'Indice PondENGHO'!J86)/'Indice PondENGHO'!$BL86</f>
        <v>2.6655633234148635</v>
      </c>
      <c r="J90" s="74">
        <f>J$3*('Indice PondENGHO'!K87-'Indice PondENGHO'!K86)/'Indice PondENGHO'!$BL86</f>
        <v>0.84405203607726298</v>
      </c>
      <c r="K90" s="74">
        <f>K$3*('Indice PondENGHO'!L87-'Indice PondENGHO'!L86)/'Indice PondENGHO'!$BL86</f>
        <v>1.6584934051554059</v>
      </c>
      <c r="L90" s="74">
        <f>L$3*('Indice PondENGHO'!M87-'Indice PondENGHO'!M86)/'Indice PondENGHO'!$BL86</f>
        <v>1.0034240659921166E-2</v>
      </c>
      <c r="M90" s="74">
        <f>M$3*('Indice PondENGHO'!N87-'Indice PondENGHO'!N86)/'Indice PondENGHO'!$BL86</f>
        <v>0.91204522727737636</v>
      </c>
      <c r="N90" s="74">
        <f>N$3*('Indice PondENGHO'!O87-'Indice PondENGHO'!O86)/'Indice PondENGHO'!$BL86</f>
        <v>1.3779551275377857</v>
      </c>
      <c r="O90" s="67"/>
      <c r="P90">
        <f>+P$3*('Indice PondENGHO'!AZ87-'Indice PondENGHO'!AZ86)/'Indice PondENGHO'!$BP86</f>
        <v>3.8634256605029975</v>
      </c>
      <c r="Q90">
        <f>+Q$3*('Indice PondENGHO'!BA87-'Indice PondENGHO'!BA86)/'Indice PondENGHO'!$BP86</f>
        <v>0.29624864588678174</v>
      </c>
      <c r="R90">
        <f>+R$3*('Indice PondENGHO'!BB87-'Indice PondENGHO'!BB86)/'Indice PondENGHO'!$BP86</f>
        <v>0.756172722524181</v>
      </c>
      <c r="S90">
        <f>+S$3*('Indice PondENGHO'!BC87-'Indice PondENGHO'!BC86)/'Indice PondENGHO'!$BP86</f>
        <v>1.1830157287341514</v>
      </c>
      <c r="T90">
        <f>+T$3*('Indice PondENGHO'!BD87-'Indice PondENGHO'!BD86)/'Indice PondENGHO'!$BP86</f>
        <v>1.7084441442891449</v>
      </c>
      <c r="U90">
        <f>+U$3*('Indice PondENGHO'!BE87-'Indice PondENGHO'!BE86)/'Indice PondENGHO'!$BP86</f>
        <v>1.8576779385003859</v>
      </c>
      <c r="V90">
        <f>+V$3*('Indice PondENGHO'!BF87-'Indice PondENGHO'!BF86)/'Indice PondENGHO'!$BP86</f>
        <v>4.0637546652974406</v>
      </c>
      <c r="W90">
        <f>+W$3*('Indice PondENGHO'!BG87-'Indice PondENGHO'!BG86)/'Indice PondENGHO'!$BP86</f>
        <v>0.77508634878467053</v>
      </c>
      <c r="X90">
        <f>+X$3*('Indice PondENGHO'!BH87-'Indice PondENGHO'!BH86)/'Indice PondENGHO'!$BP86</f>
        <v>2.2317741883901352</v>
      </c>
      <c r="Y90">
        <f>+Y$3*('Indice PondENGHO'!BI87-'Indice PondENGHO'!BI86)/'Indice PondENGHO'!$BP86</f>
        <v>1.9868976418645282E-2</v>
      </c>
      <c r="Z90">
        <f>+Z$3*('Indice PondENGHO'!BJ87-'Indice PondENGHO'!BJ86)/'Indice PondENGHO'!$BP86</f>
        <v>1.7280272844920614</v>
      </c>
      <c r="AA90">
        <f>+AA$3*('Indice PondENGHO'!BK87-'Indice PondENGHO'!BK86)/'Indice PondENGHO'!$BP86</f>
        <v>1.9315286729039494</v>
      </c>
      <c r="AC90" s="74">
        <f t="shared" si="19"/>
        <v>4.229189236305821</v>
      </c>
      <c r="AD90" s="74">
        <f t="shared" si="20"/>
        <v>4.727106916081214E-2</v>
      </c>
      <c r="AE90" s="74">
        <f t="shared" si="21"/>
        <v>0.20339272570537081</v>
      </c>
      <c r="AF90" s="74">
        <f t="shared" si="22"/>
        <v>0.16481318909601628</v>
      </c>
      <c r="AG90" s="74">
        <f t="shared" si="23"/>
        <v>-0.73426843261312691</v>
      </c>
      <c r="AH90" s="74">
        <f t="shared" si="24"/>
        <v>-0.88659636376812778</v>
      </c>
      <c r="AI90" s="74">
        <f t="shared" si="25"/>
        <v>-1.3981913418825771</v>
      </c>
      <c r="AJ90" s="74">
        <f t="shared" si="26"/>
        <v>6.8965687292592448E-2</v>
      </c>
      <c r="AK90" s="74">
        <f t="shared" si="27"/>
        <v>-0.57328078323472931</v>
      </c>
      <c r="AL90" s="74">
        <f t="shared" si="28"/>
        <v>-9.8347357587241155E-3</v>
      </c>
      <c r="AM90" s="74">
        <f t="shared" si="29"/>
        <v>-0.81598205721468509</v>
      </c>
      <c r="AN90" s="74">
        <f t="shared" si="30"/>
        <v>-0.55357354536616366</v>
      </c>
    </row>
    <row r="91" spans="2:40" x14ac:dyDescent="0.25">
      <c r="B91" s="67">
        <f>+'Indice PondENGHO'!A88</f>
        <v>45323</v>
      </c>
      <c r="C91" s="74">
        <f>C$3*('Indice PondENGHO'!D88-'Indice PondENGHO'!D87)/'Indice PondENGHO'!$BL87</f>
        <v>4.4591808049132888</v>
      </c>
      <c r="D91" s="74">
        <f>D$3*('Indice PondENGHO'!E88-'Indice PondENGHO'!E87)/'Indice PondENGHO'!$BL87</f>
        <v>0.28600986835463948</v>
      </c>
      <c r="E91" s="74">
        <f>E$3*('Indice PondENGHO'!F88-'Indice PondENGHO'!F87)/'Indice PondENGHO'!$BL87</f>
        <v>0.55368659652542729</v>
      </c>
      <c r="F91" s="74">
        <f>F$3*('Indice PondENGHO'!G88-'Indice PondENGHO'!G87)/'Indice PondENGHO'!$BL87</f>
        <v>1.6579639565137805</v>
      </c>
      <c r="G91" s="74">
        <f>G$3*('Indice PondENGHO'!H88-'Indice PondENGHO'!H87)/'Indice PondENGHO'!$BL87</f>
        <v>0.45039380712018418</v>
      </c>
      <c r="H91" s="74">
        <f>H$3*('Indice PondENGHO'!I88-'Indice PondENGHO'!I87)/'Indice PondENGHO'!$BL87</f>
        <v>0.62809950109566648</v>
      </c>
      <c r="I91" s="74">
        <f>I$3*('Indice PondENGHO'!J88-'Indice PondENGHO'!J87)/'Indice PondENGHO'!$BL87</f>
        <v>2.0500026814606489</v>
      </c>
      <c r="J91" s="74">
        <f>J$3*('Indice PondENGHO'!K88-'Indice PondENGHO'!K87)/'Indice PondENGHO'!$BL87</f>
        <v>0.83700557928877894</v>
      </c>
      <c r="K91" s="74">
        <f>K$3*('Indice PondENGHO'!L88-'Indice PondENGHO'!L87)/'Indice PondENGHO'!$BL87</f>
        <v>0.62303959692287114</v>
      </c>
      <c r="L91" s="74">
        <f>L$3*('Indice PondENGHO'!M88-'Indice PondENGHO'!M87)/'Indice PondENGHO'!$BL87</f>
        <v>8.4996295254553364E-2</v>
      </c>
      <c r="M91" s="74">
        <f>M$3*('Indice PondENGHO'!N88-'Indice PondENGHO'!N87)/'Indice PondENGHO'!$BL87</f>
        <v>0.52991381628935674</v>
      </c>
      <c r="N91" s="74">
        <f>N$3*('Indice PondENGHO'!O88-'Indice PondENGHO'!O87)/'Indice PondENGHO'!$BL87</f>
        <v>0.62414888475083674</v>
      </c>
      <c r="O91" s="67"/>
      <c r="P91">
        <f>+P$3*('Indice PondENGHO'!AZ88-'Indice PondENGHO'!AZ87)/'Indice PondENGHO'!$BP87</f>
        <v>2.2620943394965778</v>
      </c>
      <c r="Q91">
        <f>+Q$3*('Indice PondENGHO'!BA88-'Indice PondENGHO'!BA87)/'Indice PondENGHO'!$BP87</f>
        <v>0.25128583876129434</v>
      </c>
      <c r="R91">
        <f>+R$3*('Indice PondENGHO'!BB88-'Indice PondENGHO'!BB87)/'Indice PondENGHO'!$BP87</f>
        <v>0.42442539086557018</v>
      </c>
      <c r="S91">
        <f>+S$3*('Indice PondENGHO'!BC88-'Indice PondENGHO'!BC87)/'Indice PondENGHO'!$BP87</f>
        <v>1.6823509184099716</v>
      </c>
      <c r="T91">
        <f>+T$3*('Indice PondENGHO'!BD88-'Indice PondENGHO'!BD87)/'Indice PondENGHO'!$BP87</f>
        <v>0.80133493003007228</v>
      </c>
      <c r="U91">
        <f>+U$3*('Indice PondENGHO'!BE88-'Indice PondENGHO'!BE87)/'Indice PondENGHO'!$BP87</f>
        <v>1.2598999764733629</v>
      </c>
      <c r="V91">
        <f>+V$3*('Indice PondENGHO'!BF88-'Indice PondENGHO'!BF87)/'Indice PondENGHO'!$BP87</f>
        <v>3.4942550753475925</v>
      </c>
      <c r="W91">
        <f>+W$3*('Indice PondENGHO'!BG88-'Indice PondENGHO'!BG87)/'Indice PondENGHO'!$BP87</f>
        <v>0.79993772961662435</v>
      </c>
      <c r="X91">
        <f>+X$3*('Indice PondENGHO'!BH88-'Indice PondENGHO'!BH87)/'Indice PondENGHO'!$BP87</f>
        <v>0.81453724409508721</v>
      </c>
      <c r="Y91">
        <f>+Y$3*('Indice PondENGHO'!BI88-'Indice PondENGHO'!BI87)/'Indice PondENGHO'!$BP87</f>
        <v>0.25465652558568341</v>
      </c>
      <c r="Z91">
        <f>+Z$3*('Indice PondENGHO'!BJ88-'Indice PondENGHO'!BJ87)/'Indice PondENGHO'!$BP87</f>
        <v>0.95802311545433672</v>
      </c>
      <c r="AA91">
        <f>+AA$3*('Indice PondENGHO'!BK88-'Indice PondENGHO'!BK87)/'Indice PondENGHO'!$BP87</f>
        <v>0.84988512443909636</v>
      </c>
      <c r="AC91" s="74">
        <f t="shared" si="19"/>
        <v>2.197086465416711</v>
      </c>
      <c r="AD91" s="74">
        <f t="shared" si="20"/>
        <v>3.472402959334514E-2</v>
      </c>
      <c r="AE91" s="74">
        <f t="shared" si="21"/>
        <v>0.1292612056598571</v>
      </c>
      <c r="AF91" s="74">
        <f t="shared" si="22"/>
        <v>-2.4386961896191162E-2</v>
      </c>
      <c r="AG91" s="74">
        <f t="shared" si="23"/>
        <v>-0.3509411229098881</v>
      </c>
      <c r="AH91" s="74">
        <f t="shared" si="24"/>
        <v>-0.63180047537769646</v>
      </c>
      <c r="AI91" s="74">
        <f t="shared" si="25"/>
        <v>-1.4442523938869436</v>
      </c>
      <c r="AJ91" s="74">
        <f t="shared" si="26"/>
        <v>3.7067849672154596E-2</v>
      </c>
      <c r="AK91" s="74">
        <f t="shared" si="27"/>
        <v>-0.19149764717221607</v>
      </c>
      <c r="AL91" s="74">
        <f t="shared" si="28"/>
        <v>-0.16966023033113004</v>
      </c>
      <c r="AM91" s="74">
        <f t="shared" si="29"/>
        <v>-0.42810929916497997</v>
      </c>
      <c r="AN91" s="74">
        <f t="shared" si="30"/>
        <v>-0.22573623968825962</v>
      </c>
    </row>
    <row r="92" spans="2:40" x14ac:dyDescent="0.25">
      <c r="B92" s="67">
        <f>+'Indice PondENGHO'!A89</f>
        <v>45352</v>
      </c>
      <c r="C92" s="74">
        <f>C$3*('Indice PondENGHO'!D89-'Indice PondENGHO'!D88)/'Indice PondENGHO'!$BL88</f>
        <v>3.9238389738480346</v>
      </c>
      <c r="D92" s="74">
        <f>D$3*('Indice PondENGHO'!E89-'Indice PondENGHO'!E88)/'Indice PondENGHO'!$BL88</f>
        <v>0.2096376537340533</v>
      </c>
      <c r="E92" s="74">
        <f>E$3*('Indice PondENGHO'!F89-'Indice PondENGHO'!F88)/'Indice PondENGHO'!$BL88</f>
        <v>0.69197181166545274</v>
      </c>
      <c r="F92" s="74">
        <f>F$3*('Indice PondENGHO'!G89-'Indice PondENGHO'!G88)/'Indice PondENGHO'!$BL88</f>
        <v>1.1061066677769151</v>
      </c>
      <c r="G92" s="74">
        <f>G$3*('Indice PondENGHO'!H89-'Indice PondENGHO'!H88)/'Indice PondENGHO'!$BL88</f>
        <v>0.21200742931727498</v>
      </c>
      <c r="H92" s="74">
        <f>H$3*('Indice PondENGHO'!I89-'Indice PondENGHO'!I88)/'Indice PondENGHO'!$BL88</f>
        <v>0.57462282693423272</v>
      </c>
      <c r="I92" s="74">
        <f>I$3*('Indice PondENGHO'!J89-'Indice PondENGHO'!J88)/'Indice PondENGHO'!$BL88</f>
        <v>1.5214032606469376</v>
      </c>
      <c r="J92" s="74">
        <f>J$3*('Indice PondENGHO'!K89-'Indice PondENGHO'!K88)/'Indice PondENGHO'!$BL88</f>
        <v>0.59606546310030939</v>
      </c>
      <c r="K92" s="74">
        <f>K$3*('Indice PondENGHO'!L89-'Indice PondENGHO'!L88)/'Indice PondENGHO'!$BL88</f>
        <v>0.57716442339563356</v>
      </c>
      <c r="L92" s="74">
        <f>L$3*('Indice PondENGHO'!M89-'Indice PondENGHO'!M88)/'Indice PondENGHO'!$BL88</f>
        <v>0.42175573024333524</v>
      </c>
      <c r="M92" s="74">
        <f>M$3*('Indice PondENGHO'!N89-'Indice PondENGHO'!N88)/'Indice PondENGHO'!$BL88</f>
        <v>0.37795096681155244</v>
      </c>
      <c r="N92" s="74">
        <f>N$3*('Indice PondENGHO'!O89-'Indice PondENGHO'!O88)/'Indice PondENGHO'!$BL88</f>
        <v>0.36183095722918579</v>
      </c>
      <c r="O92" s="67"/>
      <c r="P92">
        <f>+P$3*('Indice PondENGHO'!AZ89-'Indice PondENGHO'!AZ88)/'Indice PondENGHO'!$BP88</f>
        <v>1.9863378031577643</v>
      </c>
      <c r="Q92">
        <f>+Q$3*('Indice PondENGHO'!BA89-'Indice PondENGHO'!BA88)/'Indice PondENGHO'!$BP88</f>
        <v>0.17911103952060933</v>
      </c>
      <c r="R92">
        <f>+R$3*('Indice PondENGHO'!BB89-'Indice PondENGHO'!BB88)/'Indice PondENGHO'!$BP88</f>
        <v>0.63172848347168176</v>
      </c>
      <c r="S92">
        <f>+S$3*('Indice PondENGHO'!BC89-'Indice PondENGHO'!BC88)/'Indice PondENGHO'!$BP88</f>
        <v>1.1896451352688666</v>
      </c>
      <c r="T92">
        <f>+T$3*('Indice PondENGHO'!BD89-'Indice PondENGHO'!BD88)/'Indice PondENGHO'!$BP88</f>
        <v>0.37422172389524849</v>
      </c>
      <c r="U92">
        <f>+U$3*('Indice PondENGHO'!BE89-'Indice PondENGHO'!BE88)/'Indice PondENGHO'!$BP88</f>
        <v>1.124269884643065</v>
      </c>
      <c r="V92">
        <f>+V$3*('Indice PondENGHO'!BF89-'Indice PondENGHO'!BF88)/'Indice PondENGHO'!$BP88</f>
        <v>2.1618753222490086</v>
      </c>
      <c r="W92">
        <f>+W$3*('Indice PondENGHO'!BG89-'Indice PondENGHO'!BG88)/'Indice PondENGHO'!$BP88</f>
        <v>0.56288376492955849</v>
      </c>
      <c r="X92">
        <f>+X$3*('Indice PondENGHO'!BH89-'Indice PondENGHO'!BH88)/'Indice PondENGHO'!$BP88</f>
        <v>0.77842745310168715</v>
      </c>
      <c r="Y92">
        <f>+Y$3*('Indice PondENGHO'!BI89-'Indice PondENGHO'!BI88)/'Indice PondENGHO'!$BP88</f>
        <v>1.0260898758411874</v>
      </c>
      <c r="Z92">
        <f>+Z$3*('Indice PondENGHO'!BJ89-'Indice PondENGHO'!BJ88)/'Indice PondENGHO'!$BP88</f>
        <v>0.71163841487623303</v>
      </c>
      <c r="AA92">
        <f>+AA$3*('Indice PondENGHO'!BK89-'Indice PondENGHO'!BK88)/'Indice PondENGHO'!$BP88</f>
        <v>0.50766554925698193</v>
      </c>
      <c r="AC92" s="74">
        <f t="shared" si="19"/>
        <v>1.9375011706902703</v>
      </c>
      <c r="AD92" s="74">
        <f t="shared" si="20"/>
        <v>3.0526614213443964E-2</v>
      </c>
      <c r="AE92" s="74">
        <f t="shared" si="21"/>
        <v>6.0243328193770984E-2</v>
      </c>
      <c r="AF92" s="74">
        <f t="shared" si="22"/>
        <v>-8.3538467491951485E-2</v>
      </c>
      <c r="AG92" s="74">
        <f t="shared" si="23"/>
        <v>-0.16221429457797351</v>
      </c>
      <c r="AH92" s="74">
        <f t="shared" si="24"/>
        <v>-0.54964705770883227</v>
      </c>
      <c r="AI92" s="74">
        <f t="shared" si="25"/>
        <v>-0.64047206160207093</v>
      </c>
      <c r="AJ92" s="74">
        <f t="shared" si="26"/>
        <v>3.3181698170750895E-2</v>
      </c>
      <c r="AK92" s="74">
        <f t="shared" si="27"/>
        <v>-0.20126302970605359</v>
      </c>
      <c r="AL92" s="74">
        <f t="shared" si="28"/>
        <v>-0.60433414559785215</v>
      </c>
      <c r="AM92" s="74">
        <f t="shared" si="29"/>
        <v>-0.33368744806468059</v>
      </c>
      <c r="AN92" s="74">
        <f t="shared" si="30"/>
        <v>-0.14583459202779614</v>
      </c>
    </row>
    <row r="93" spans="2:40" x14ac:dyDescent="0.25">
      <c r="B93" s="67">
        <f>+'Indice PondENGHO'!A90</f>
        <v>45383</v>
      </c>
      <c r="C93" s="74">
        <f>C$3*('Indice PondENGHO'!D90-'Indice PondENGHO'!D89)/'Indice PondENGHO'!$BL89</f>
        <v>2.3918451055575534</v>
      </c>
      <c r="D93" s="74">
        <f>D$3*('Indice PondENGHO'!E90-'Indice PondENGHO'!E89)/'Indice PondENGHO'!$BL89</f>
        <v>9.6331324948104285E-2</v>
      </c>
      <c r="E93" s="74">
        <f>E$3*('Indice PondENGHO'!F90-'Indice PondENGHO'!F89)/'Indice PondENGHO'!$BL89</f>
        <v>0.66336867390292997</v>
      </c>
      <c r="F93" s="74">
        <f>F$3*('Indice PondENGHO'!G90-'Indice PondENGHO'!G89)/'Indice PondENGHO'!$BL89</f>
        <v>2.9449490776210667</v>
      </c>
      <c r="G93" s="74">
        <f>G$3*('Indice PondENGHO'!H90-'Indice PondENGHO'!H89)/'Indice PondENGHO'!$BL89</f>
        <v>0.26088646622762135</v>
      </c>
      <c r="H93" s="74">
        <f>H$3*('Indice PondENGHO'!I90-'Indice PondENGHO'!I89)/'Indice PondENGHO'!$BL89</f>
        <v>0.43564394424446629</v>
      </c>
      <c r="I93" s="74">
        <f>I$3*('Indice PondENGHO'!J90-'Indice PondENGHO'!J89)/'Indice PondENGHO'!$BL89</f>
        <v>0.70156356551749777</v>
      </c>
      <c r="J93" s="74">
        <f>J$3*('Indice PondENGHO'!K90-'Indice PondENGHO'!K89)/'Indice PondENGHO'!$BL89</f>
        <v>0.57348776203417506</v>
      </c>
      <c r="K93" s="74">
        <f>K$3*('Indice PondENGHO'!L90-'Indice PondENGHO'!L89)/'Indice PondENGHO'!$BL89</f>
        <v>0.50694844923769</v>
      </c>
      <c r="L93" s="74">
        <f>L$3*('Indice PondENGHO'!M90-'Indice PondENGHO'!M89)/'Indice PondENGHO'!$BL89</f>
        <v>9.5373755011683659E-2</v>
      </c>
      <c r="M93" s="74">
        <f>M$3*('Indice PondENGHO'!N90-'Indice PondENGHO'!N89)/'Indice PondENGHO'!$BL89</f>
        <v>0.31465610421057155</v>
      </c>
      <c r="N93" s="74">
        <f>N$3*('Indice PondENGHO'!O90-'Indice PondENGHO'!O89)/'Indice PondENGHO'!$BL89</f>
        <v>0.21653314411578367</v>
      </c>
      <c r="O93" s="67"/>
      <c r="P93">
        <f>+P$3*('Indice PondENGHO'!AZ90-'Indice PondENGHO'!AZ89)/'Indice PondENGHO'!$BP89</f>
        <v>1.0993868595067033</v>
      </c>
      <c r="Q93">
        <f>+Q$3*('Indice PondENGHO'!BA90-'Indice PondENGHO'!BA89)/'Indice PondENGHO'!$BP89</f>
        <v>8.114672802103827E-2</v>
      </c>
      <c r="R93">
        <f>+R$3*('Indice PondENGHO'!BB90-'Indice PondENGHO'!BB89)/'Indice PondENGHO'!$BP89</f>
        <v>0.53069787984423678</v>
      </c>
      <c r="S93">
        <f>+S$3*('Indice PondENGHO'!BC90-'Indice PondENGHO'!BC89)/'Indice PondENGHO'!$BP89</f>
        <v>3.3674541353650951</v>
      </c>
      <c r="T93">
        <f>+T$3*('Indice PondENGHO'!BD90-'Indice PondENGHO'!BD89)/'Indice PondENGHO'!$BP89</f>
        <v>0.46881209595302276</v>
      </c>
      <c r="U93">
        <f>+U$3*('Indice PondENGHO'!BE90-'Indice PondENGHO'!BE89)/'Indice PondENGHO'!$BP89</f>
        <v>0.85214149817339135</v>
      </c>
      <c r="V93">
        <f>+V$3*('Indice PondENGHO'!BF90-'Indice PondENGHO'!BF89)/'Indice PondENGHO'!$BP89</f>
        <v>1.0625548032933991</v>
      </c>
      <c r="W93">
        <f>+W$3*('Indice PondENGHO'!BG90-'Indice PondENGHO'!BG89)/'Indice PondENGHO'!$BP89</f>
        <v>0.521296281063231</v>
      </c>
      <c r="X93">
        <f>+X$3*('Indice PondENGHO'!BH90-'Indice PondENGHO'!BH89)/'Indice PondENGHO'!$BP89</f>
        <v>0.62555205963505089</v>
      </c>
      <c r="Y93">
        <f>+Y$3*('Indice PondENGHO'!BI90-'Indice PondENGHO'!BI89)/'Indice PondENGHO'!$BP89</f>
        <v>0.23696942862489795</v>
      </c>
      <c r="Z93">
        <f>+Z$3*('Indice PondENGHO'!BJ90-'Indice PondENGHO'!BJ89)/'Indice PondENGHO'!$BP89</f>
        <v>0.63028505760934961</v>
      </c>
      <c r="AA93">
        <f>+AA$3*('Indice PondENGHO'!BK90-'Indice PondENGHO'!BK89)/'Indice PondENGHO'!$BP89</f>
        <v>0.29838401639609818</v>
      </c>
      <c r="AC93" s="74">
        <f t="shared" si="19"/>
        <v>1.29245824605085</v>
      </c>
      <c r="AD93" s="74">
        <f t="shared" si="20"/>
        <v>1.5184596927066016E-2</v>
      </c>
      <c r="AE93" s="74">
        <f t="shared" si="21"/>
        <v>0.1326707940586932</v>
      </c>
      <c r="AF93" s="74">
        <f t="shared" si="22"/>
        <v>-0.42250505774402836</v>
      </c>
      <c r="AG93" s="74">
        <f t="shared" si="23"/>
        <v>-0.20792562972540141</v>
      </c>
      <c r="AH93" s="74">
        <f t="shared" si="24"/>
        <v>-0.41649755392892507</v>
      </c>
      <c r="AI93" s="74">
        <f t="shared" si="25"/>
        <v>-0.36099123777590136</v>
      </c>
      <c r="AJ93" s="74">
        <f t="shared" si="26"/>
        <v>5.219148097094406E-2</v>
      </c>
      <c r="AK93" s="74">
        <f t="shared" si="27"/>
        <v>-0.11860361039736089</v>
      </c>
      <c r="AL93" s="74">
        <f t="shared" si="28"/>
        <v>-0.14159567361321429</v>
      </c>
      <c r="AM93" s="74">
        <f t="shared" si="29"/>
        <v>-0.31562895339877806</v>
      </c>
      <c r="AN93" s="74">
        <f t="shared" si="30"/>
        <v>-8.1850872280314513E-2</v>
      </c>
    </row>
    <row r="94" spans="2:40" x14ac:dyDescent="0.25">
      <c r="B94" s="67">
        <f>+'Indice PondENGHO'!A91</f>
        <v>45413</v>
      </c>
      <c r="C94" s="74">
        <f>C$3*('Indice PondENGHO'!D91-'Indice PondENGHO'!D90)/'Indice PondENGHO'!$BL90</f>
        <v>1.7726930178119651</v>
      </c>
      <c r="D94" s="74">
        <f>D$3*('Indice PondENGHO'!E91-'Indice PondENGHO'!E90)/'Indice PondENGHO'!$BL90</f>
        <v>0.10999557180271198</v>
      </c>
      <c r="E94" s="74">
        <f>E$3*('Indice PondENGHO'!F91-'Indice PondENGHO'!F90)/'Indice PondENGHO'!$BL90</f>
        <v>0.26711338917078797</v>
      </c>
      <c r="F94" s="74">
        <f>F$3*('Indice PondENGHO'!G91-'Indice PondENGHO'!G90)/'Indice PondENGHO'!$BL90</f>
        <v>0.29224712223505989</v>
      </c>
      <c r="G94" s="74">
        <f>G$3*('Indice PondENGHO'!H91-'Indice PondENGHO'!H90)/'Indice PondENGHO'!$BL90</f>
        <v>0.13150500018651964</v>
      </c>
      <c r="H94" s="74">
        <f>H$3*('Indice PondENGHO'!I91-'Indice PondENGHO'!I90)/'Indice PondENGHO'!$BL90</f>
        <v>4.149252555582883E-2</v>
      </c>
      <c r="I94" s="74">
        <f>I$3*('Indice PondENGHO'!J91-'Indice PondENGHO'!J90)/'Indice PondENGHO'!$BL90</f>
        <v>0.49186867263051043</v>
      </c>
      <c r="J94" s="74">
        <f>J$3*('Indice PondENGHO'!K91-'Indice PondENGHO'!K90)/'Indice PondENGHO'!$BL90</f>
        <v>0.34144525919209251</v>
      </c>
      <c r="K94" s="74">
        <f>K$3*('Indice PondENGHO'!L91-'Indice PondENGHO'!L90)/'Indice PondENGHO'!$BL90</f>
        <v>0.28668008041650145</v>
      </c>
      <c r="L94" s="74">
        <f>L$3*('Indice PondENGHO'!M91-'Indice PondENGHO'!M90)/'Indice PondENGHO'!$BL90</f>
        <v>8.3710469946692928E-2</v>
      </c>
      <c r="M94" s="74">
        <f>M$3*('Indice PondENGHO'!N91-'Indice PondENGHO'!N90)/'Indice PondENGHO'!$BL90</f>
        <v>0.2375636612961369</v>
      </c>
      <c r="N94" s="74">
        <f>N$3*('Indice PondENGHO'!O91-'Indice PondENGHO'!O90)/'Indice PondENGHO'!$BL90</f>
        <v>0.15328925835287632</v>
      </c>
      <c r="O94" s="67"/>
      <c r="P94">
        <f>+P$3*('Indice PondENGHO'!AZ91-'Indice PondENGHO'!AZ90)/'Indice PondENGHO'!$BP90</f>
        <v>0.88193853570683656</v>
      </c>
      <c r="Q94">
        <f>+Q$3*('Indice PondENGHO'!BA91-'Indice PondENGHO'!BA90)/'Indice PondENGHO'!$BP90</f>
        <v>9.6569276994544206E-2</v>
      </c>
      <c r="R94">
        <f>+R$3*('Indice PondENGHO'!BB91-'Indice PondENGHO'!BB90)/'Indice PondENGHO'!$BP90</f>
        <v>0.20252201600695552</v>
      </c>
      <c r="S94">
        <f>+S$3*('Indice PondENGHO'!BC91-'Indice PondENGHO'!BC90)/'Indice PondENGHO'!$BP90</f>
        <v>0.27696888762132532</v>
      </c>
      <c r="T94">
        <f>+T$3*('Indice PondENGHO'!BD91-'Indice PondENGHO'!BD90)/'Indice PondENGHO'!$BP90</f>
        <v>0.22142017969223052</v>
      </c>
      <c r="U94">
        <f>+U$3*('Indice PondENGHO'!BE91-'Indice PondENGHO'!BE90)/'Indice PondENGHO'!$BP90</f>
        <v>4.8561907542858912E-2</v>
      </c>
      <c r="V94">
        <f>+V$3*('Indice PondENGHO'!BF91-'Indice PondENGHO'!BF90)/'Indice PondENGHO'!$BP90</f>
        <v>0.67795965565002503</v>
      </c>
      <c r="W94">
        <f>+W$3*('Indice PondENGHO'!BG91-'Indice PondENGHO'!BG90)/'Indice PondENGHO'!$BP90</f>
        <v>0.32356702089753808</v>
      </c>
      <c r="X94">
        <f>+X$3*('Indice PondENGHO'!BH91-'Indice PondENGHO'!BH90)/'Indice PondENGHO'!$BP90</f>
        <v>0.42239115000455851</v>
      </c>
      <c r="Y94">
        <f>+Y$3*('Indice PondENGHO'!BI91-'Indice PondENGHO'!BI90)/'Indice PondENGHO'!$BP90</f>
        <v>0.23005541529159337</v>
      </c>
      <c r="Z94">
        <f>+Z$3*('Indice PondENGHO'!BJ91-'Indice PondENGHO'!BJ90)/'Indice PondENGHO'!$BP90</f>
        <v>0.47421005487905138</v>
      </c>
      <c r="AA94">
        <f>+AA$3*('Indice PondENGHO'!BK91-'Indice PondENGHO'!BK90)/'Indice PondENGHO'!$BP90</f>
        <v>0.22428646103633004</v>
      </c>
      <c r="AC94" s="74">
        <f t="shared" si="19"/>
        <v>0.89075448210512853</v>
      </c>
      <c r="AD94" s="74">
        <f t="shared" si="20"/>
        <v>1.3426294808167774E-2</v>
      </c>
      <c r="AE94" s="74">
        <f t="shared" si="21"/>
        <v>6.4591373163832455E-2</v>
      </c>
      <c r="AF94" s="74">
        <f t="shared" si="22"/>
        <v>1.5278234613734565E-2</v>
      </c>
      <c r="AG94" s="74">
        <f t="shared" si="23"/>
        <v>-8.9915179505710874E-2</v>
      </c>
      <c r="AH94" s="74">
        <f t="shared" si="24"/>
        <v>-7.0693819870300822E-3</v>
      </c>
      <c r="AI94" s="74">
        <f t="shared" si="25"/>
        <v>-0.1860909830195146</v>
      </c>
      <c r="AJ94" s="74">
        <f t="shared" si="26"/>
        <v>1.7878238294554427E-2</v>
      </c>
      <c r="AK94" s="74">
        <f t="shared" si="27"/>
        <v>-0.13571106958805706</v>
      </c>
      <c r="AL94" s="74">
        <f t="shared" si="28"/>
        <v>-0.14634494534490045</v>
      </c>
      <c r="AM94" s="74">
        <f t="shared" si="29"/>
        <v>-0.23664639358291448</v>
      </c>
      <c r="AN94" s="74">
        <f t="shared" si="30"/>
        <v>-7.099720268345372E-2</v>
      </c>
    </row>
    <row r="95" spans="2:40" x14ac:dyDescent="0.25">
      <c r="B95" s="67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67"/>
    </row>
    <row r="96" spans="2:40" x14ac:dyDescent="0.25">
      <c r="B96" s="67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67"/>
    </row>
    <row r="97" spans="2:15" x14ac:dyDescent="0.25">
      <c r="B97" s="67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67"/>
    </row>
    <row r="98" spans="2:15" x14ac:dyDescent="0.25">
      <c r="B98" s="67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67"/>
    </row>
    <row r="99" spans="2:15" x14ac:dyDescent="0.25">
      <c r="B99" s="67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67"/>
    </row>
    <row r="100" spans="2:15" x14ac:dyDescent="0.25">
      <c r="B100" s="67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67"/>
    </row>
    <row r="101" spans="2:15" x14ac:dyDescent="0.25">
      <c r="B101" s="67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67"/>
    </row>
    <row r="102" spans="2:15" x14ac:dyDescent="0.25">
      <c r="B102" s="67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67"/>
    </row>
    <row r="103" spans="2:15" x14ac:dyDescent="0.25">
      <c r="B103" s="67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67"/>
    </row>
    <row r="104" spans="2:15" x14ac:dyDescent="0.25">
      <c r="B104" s="67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67"/>
    </row>
    <row r="105" spans="2:15" x14ac:dyDescent="0.25">
      <c r="B105" s="67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67"/>
    </row>
    <row r="106" spans="2:15" x14ac:dyDescent="0.25">
      <c r="B106" s="67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67"/>
    </row>
    <row r="107" spans="2:15" x14ac:dyDescent="0.25">
      <c r="B107" s="67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67"/>
    </row>
    <row r="108" spans="2:15" x14ac:dyDescent="0.25">
      <c r="B108" s="67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67"/>
    </row>
    <row r="109" spans="2:15" x14ac:dyDescent="0.25">
      <c r="B109" s="67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67"/>
    </row>
    <row r="110" spans="2:15" x14ac:dyDescent="0.25">
      <c r="B110" s="67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67"/>
    </row>
    <row r="111" spans="2:15" x14ac:dyDescent="0.25">
      <c r="B111" s="67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67"/>
    </row>
    <row r="112" spans="2:15" x14ac:dyDescent="0.25">
      <c r="B112" s="67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67"/>
    </row>
    <row r="113" spans="2:15" x14ac:dyDescent="0.25">
      <c r="B113" s="67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67"/>
    </row>
    <row r="114" spans="2:15" x14ac:dyDescent="0.25">
      <c r="B114" s="67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67"/>
    </row>
    <row r="115" spans="2:15" x14ac:dyDescent="0.25">
      <c r="B115" s="67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67"/>
    </row>
    <row r="116" spans="2:15" x14ac:dyDescent="0.25">
      <c r="B116" s="67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67"/>
    </row>
    <row r="117" spans="2:15" x14ac:dyDescent="0.25">
      <c r="B117" s="67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67"/>
    </row>
    <row r="118" spans="2:15" x14ac:dyDescent="0.25">
      <c r="B118" s="67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67"/>
    </row>
    <row r="119" spans="2:15" x14ac:dyDescent="0.25">
      <c r="B119" s="67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67"/>
    </row>
    <row r="120" spans="2:15" x14ac:dyDescent="0.25">
      <c r="B120" s="67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67"/>
    </row>
    <row r="121" spans="2:15" x14ac:dyDescent="0.25">
      <c r="B121" s="67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67"/>
    </row>
    <row r="122" spans="2:15" x14ac:dyDescent="0.25">
      <c r="B122" s="67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67"/>
    </row>
    <row r="123" spans="2:15" x14ac:dyDescent="0.25">
      <c r="B123" s="67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67"/>
    </row>
    <row r="124" spans="2:15" x14ac:dyDescent="0.25">
      <c r="B124" s="67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67"/>
    </row>
    <row r="125" spans="2:15" x14ac:dyDescent="0.25">
      <c r="B125" s="67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67"/>
    </row>
    <row r="126" spans="2:15" x14ac:dyDescent="0.25">
      <c r="B126" s="67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67"/>
    </row>
    <row r="127" spans="2:15" x14ac:dyDescent="0.25">
      <c r="B127" s="67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67"/>
    </row>
    <row r="128" spans="2:15" x14ac:dyDescent="0.25">
      <c r="B128" s="67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67"/>
    </row>
    <row r="129" spans="2:15" x14ac:dyDescent="0.25">
      <c r="B129" s="67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67"/>
    </row>
    <row r="130" spans="2:15" x14ac:dyDescent="0.25">
      <c r="B130" s="67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67"/>
    </row>
    <row r="131" spans="2:15" x14ac:dyDescent="0.25">
      <c r="B131" s="67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67"/>
    </row>
    <row r="132" spans="2:15" x14ac:dyDescent="0.25">
      <c r="B132" s="67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67"/>
    </row>
    <row r="133" spans="2:15" x14ac:dyDescent="0.25">
      <c r="B133" s="67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67"/>
    </row>
    <row r="134" spans="2:15" x14ac:dyDescent="0.25">
      <c r="B134" s="67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67"/>
    </row>
    <row r="135" spans="2:15" x14ac:dyDescent="0.25">
      <c r="B135" s="67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67"/>
    </row>
    <row r="136" spans="2:15" x14ac:dyDescent="0.25">
      <c r="B136" s="67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67"/>
    </row>
    <row r="137" spans="2:15" x14ac:dyDescent="0.25">
      <c r="B137" s="67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67"/>
    </row>
    <row r="138" spans="2:15" x14ac:dyDescent="0.25">
      <c r="B138" s="67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67"/>
    </row>
    <row r="139" spans="2:15" x14ac:dyDescent="0.25">
      <c r="B139" s="67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67"/>
    </row>
    <row r="140" spans="2:15" x14ac:dyDescent="0.25">
      <c r="B140" s="67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67"/>
    </row>
    <row r="141" spans="2:15" x14ac:dyDescent="0.25">
      <c r="B141" s="67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67"/>
    </row>
    <row r="142" spans="2:15" x14ac:dyDescent="0.25">
      <c r="B142" s="67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67"/>
    </row>
    <row r="143" spans="2:15" x14ac:dyDescent="0.25">
      <c r="B143" s="67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67"/>
    </row>
    <row r="144" spans="2:15" x14ac:dyDescent="0.25">
      <c r="B144" s="67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67"/>
    </row>
    <row r="145" spans="2:15" x14ac:dyDescent="0.25">
      <c r="B145" s="67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67"/>
    </row>
    <row r="146" spans="2:15" x14ac:dyDescent="0.25">
      <c r="B146" s="67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67"/>
    </row>
    <row r="147" spans="2:15" x14ac:dyDescent="0.25">
      <c r="B147" s="67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67"/>
    </row>
    <row r="148" spans="2:15" x14ac:dyDescent="0.25">
      <c r="B148" s="67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67"/>
    </row>
    <row r="149" spans="2:15" x14ac:dyDescent="0.25">
      <c r="B149" s="67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67"/>
    </row>
    <row r="150" spans="2:15" x14ac:dyDescent="0.25">
      <c r="B150" s="67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67"/>
    </row>
    <row r="151" spans="2:15" x14ac:dyDescent="0.25">
      <c r="B151" s="67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67"/>
    </row>
    <row r="152" spans="2:15" x14ac:dyDescent="0.25">
      <c r="B152" s="67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67"/>
    </row>
    <row r="153" spans="2:15" x14ac:dyDescent="0.25">
      <c r="B153" s="67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67"/>
    </row>
    <row r="154" spans="2:15" x14ac:dyDescent="0.25">
      <c r="B154" s="67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67"/>
    </row>
    <row r="155" spans="2:15" x14ac:dyDescent="0.25">
      <c r="B155" s="67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67"/>
    </row>
    <row r="156" spans="2:15" x14ac:dyDescent="0.25">
      <c r="B156" s="67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67"/>
    </row>
    <row r="157" spans="2:15" x14ac:dyDescent="0.25">
      <c r="B157" s="67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67"/>
    </row>
    <row r="158" spans="2:15" x14ac:dyDescent="0.25">
      <c r="B158" s="67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67"/>
    </row>
    <row r="159" spans="2:15" x14ac:dyDescent="0.25">
      <c r="B159" s="67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67"/>
    </row>
    <row r="160" spans="2:15" x14ac:dyDescent="0.25">
      <c r="B160" s="67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67"/>
    </row>
  </sheetData>
  <conditionalFormatting sqref="AC94:AN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93"/>
  <sheetViews>
    <sheetView zoomScale="105" zoomScaleNormal="145" workbookViewId="0">
      <pane xSplit="3" ySplit="3" topLeftCell="BF79" activePane="bottomRight" state="frozen"/>
      <selection pane="topRight" activeCell="D1" sqref="D1"/>
      <selection pane="bottomLeft" activeCell="A4" sqref="A4"/>
      <selection pane="bottomRight" activeCell="BL93" sqref="BL93"/>
    </sheetView>
  </sheetViews>
  <sheetFormatPr baseColWidth="10" defaultRowHeight="15" x14ac:dyDescent="0.25"/>
  <cols>
    <col min="1" max="1" width="7.42578125" bestFit="1" customWidth="1"/>
    <col min="3" max="3" width="5.140625" bestFit="1" customWidth="1"/>
    <col min="4" max="4" width="9.42578125" style="8" bestFit="1" customWidth="1"/>
    <col min="5" max="12" width="9.42578125" bestFit="1" customWidth="1"/>
    <col min="13" max="14" width="10.42578125" bestFit="1" customWidth="1"/>
    <col min="15" max="15" width="10.42578125" style="9" bestFit="1" customWidth="1"/>
    <col min="16" max="16" width="9.42578125" style="8" bestFit="1" customWidth="1"/>
    <col min="17" max="24" width="9.42578125" bestFit="1" customWidth="1"/>
    <col min="25" max="26" width="10.42578125" bestFit="1" customWidth="1"/>
    <col min="27" max="27" width="10.42578125" style="9" bestFit="1" customWidth="1"/>
    <col min="28" max="28" width="9.42578125" style="8" bestFit="1" customWidth="1"/>
    <col min="29" max="36" width="9.42578125" bestFit="1" customWidth="1"/>
    <col min="37" max="38" width="10.42578125" bestFit="1" customWidth="1"/>
    <col min="39" max="39" width="10.42578125" style="9" bestFit="1" customWidth="1"/>
    <col min="40" max="40" width="9.42578125" style="8" bestFit="1" customWidth="1"/>
    <col min="41" max="48" width="9.42578125" bestFit="1" customWidth="1"/>
    <col min="49" max="50" width="10.42578125" bestFit="1" customWidth="1"/>
    <col min="51" max="51" width="10.42578125" style="9" bestFit="1" customWidth="1"/>
    <col min="52" max="52" width="9.42578125" style="8" bestFit="1" customWidth="1"/>
    <col min="53" max="60" width="9.42578125" bestFit="1" customWidth="1"/>
    <col min="61" max="62" width="10.42578125" bestFit="1" customWidth="1"/>
    <col min="63" max="63" width="10.42578125" style="9" bestFit="1" customWidth="1"/>
    <col min="64" max="64" width="11.42578125" style="8"/>
    <col min="68" max="68" width="11.42578125" style="9"/>
    <col min="69" max="69" width="8.42578125" style="8" bestFit="1" customWidth="1"/>
    <col min="70" max="77" width="8.42578125" bestFit="1" customWidth="1"/>
    <col min="78" max="79" width="9.42578125" bestFit="1" customWidth="1"/>
    <col min="80" max="80" width="9.42578125" style="9" bestFit="1" customWidth="1"/>
    <col min="81" max="81" width="10.42578125" bestFit="1" customWidth="1"/>
    <col min="82" max="82" width="9.85546875" bestFit="1" customWidth="1"/>
  </cols>
  <sheetData>
    <row r="1" spans="1:84" s="4" customFormat="1" ht="33.75" customHeight="1" x14ac:dyDescent="0.25">
      <c r="D1" s="75" t="s">
        <v>94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7"/>
      <c r="P1" s="75" t="s">
        <v>95</v>
      </c>
      <c r="Q1" s="76"/>
      <c r="R1" s="76"/>
      <c r="S1" s="76"/>
      <c r="T1" s="76"/>
      <c r="U1" s="76"/>
      <c r="V1" s="76"/>
      <c r="W1" s="76"/>
      <c r="X1" s="76"/>
      <c r="Y1" s="76"/>
      <c r="Z1" s="76"/>
      <c r="AA1" s="77"/>
      <c r="AB1" s="75" t="s">
        <v>96</v>
      </c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7"/>
      <c r="AN1" s="75" t="s">
        <v>97</v>
      </c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7"/>
      <c r="AZ1" s="75" t="s">
        <v>98</v>
      </c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7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25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25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25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25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25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25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25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25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25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25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25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25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25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25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25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25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25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25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25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25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25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25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25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25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25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25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25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25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25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25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25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25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25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25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25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25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25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25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25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25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25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25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25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25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25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25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25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25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25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25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25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25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25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25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25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25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25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25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25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25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25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25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25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25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25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25">
      <c r="A69" s="2">
        <f t="shared" si="3"/>
        <v>44682</v>
      </c>
      <c r="B69" s="1">
        <f t="shared" ref="B69:B93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25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25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25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25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25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25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25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2"/>
        <v>4.9474612525806094E-3</v>
      </c>
    </row>
    <row r="77" spans="1:84" x14ac:dyDescent="0.25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2"/>
        <v>6.055776173891747E-3</v>
      </c>
    </row>
    <row r="78" spans="1:84" x14ac:dyDescent="0.25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5">+BL78-BP78</f>
        <v>1.0963018668950664E-2</v>
      </c>
    </row>
    <row r="79" spans="1:84" x14ac:dyDescent="0.25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1.0539952898633014</v>
      </c>
      <c r="E79" s="3">
        <f>+'Indice PondENGHO'!E77/'Indice PondENGHO'!E65-1</f>
        <v>1.1359453377495772</v>
      </c>
      <c r="F79" s="3">
        <f>+'Indice PondENGHO'!F77/'Indice PondENGHO'!F65-1</f>
        <v>1.189613542635263</v>
      </c>
      <c r="G79" s="3">
        <f>+'Indice PondENGHO'!G77/'Indice PondENGHO'!G65-1</f>
        <v>0.93469277943263407</v>
      </c>
      <c r="H79" s="3">
        <f>+'Indice PondENGHO'!H77/'Indice PondENGHO'!H65-1</f>
        <v>1.0600162946003922</v>
      </c>
      <c r="I79" s="3">
        <f>+'Indice PondENGHO'!I77/'Indice PondENGHO'!I65-1</f>
        <v>0.96400530736581413</v>
      </c>
      <c r="J79" s="3">
        <f>+'Indice PondENGHO'!J77/'Indice PondENGHO'!J65-1</f>
        <v>0.91963469819557697</v>
      </c>
      <c r="K79" s="3">
        <f>+'Indice PondENGHO'!K77/'Indice PondENGHO'!K65-1</f>
        <v>0.77135001883235521</v>
      </c>
      <c r="L79" s="3">
        <f>+'Indice PondENGHO'!L77/'Indice PondENGHO'!L65-1</f>
        <v>1.015928837683858</v>
      </c>
      <c r="M79" s="3">
        <f>+'Indice PondENGHO'!M77/'Indice PondENGHO'!M65-1</f>
        <v>0.94737765678477803</v>
      </c>
      <c r="N79" s="3">
        <f>+'Indice PondENGHO'!N77/'Indice PondENGHO'!N65-1</f>
        <v>1.2167379308928634</v>
      </c>
      <c r="O79" s="11">
        <f>+'Indice PondENGHO'!O77/'Indice PondENGHO'!O65-1</f>
        <v>1.0851011509386552</v>
      </c>
      <c r="P79" s="10">
        <f>+'Indice PondENGHO'!P77/'Indice PondENGHO'!P65-1</f>
        <v>1.0590641652002133</v>
      </c>
      <c r="Q79" s="3">
        <f>+'Indice PondENGHO'!Q77/'Indice PondENGHO'!Q65-1</f>
        <v>1.1341986455981941</v>
      </c>
      <c r="R79" s="3">
        <f>+'Indice PondENGHO'!R77/'Indice PondENGHO'!R65-1</f>
        <v>1.1893787997870087</v>
      </c>
      <c r="S79" s="3">
        <f>+'Indice PondENGHO'!S77/'Indice PondENGHO'!S65-1</f>
        <v>0.92962816032396356</v>
      </c>
      <c r="T79" s="3">
        <f>+'Indice PondENGHO'!T77/'Indice PondENGHO'!T65-1</f>
        <v>1.0555639719958014</v>
      </c>
      <c r="U79" s="3">
        <f>+'Indice PondENGHO'!U77/'Indice PondENGHO'!U65-1</f>
        <v>0.96753761580194175</v>
      </c>
      <c r="V79" s="3">
        <f>+'Indice PondENGHO'!V77/'Indice PondENGHO'!V65-1</f>
        <v>0.91737288682128737</v>
      </c>
      <c r="W79" s="3">
        <f>+'Indice PondENGHO'!W77/'Indice PondENGHO'!W65-1</f>
        <v>0.76921182258013365</v>
      </c>
      <c r="X79" s="3">
        <f>+'Indice PondENGHO'!X77/'Indice PondENGHO'!X65-1</f>
        <v>1.0107409866694042</v>
      </c>
      <c r="Y79" s="3">
        <f>+'Indice PondENGHO'!Y77/'Indice PondENGHO'!Y65-1</f>
        <v>0.96647528896342716</v>
      </c>
      <c r="Z79" s="3">
        <f>+'Indice PondENGHO'!Z77/'Indice PondENGHO'!Z65-1</f>
        <v>1.2153450861873547</v>
      </c>
      <c r="AA79" s="11">
        <f>+'Indice PondENGHO'!AA77/'Indice PondENGHO'!AA65-1</f>
        <v>1.0830770228734967</v>
      </c>
      <c r="AB79" s="10">
        <f>+'Indice PondENGHO'!AB77/'Indice PondENGHO'!AB65-1</f>
        <v>1.0623790246467339</v>
      </c>
      <c r="AC79" s="3">
        <f>+'Indice PondENGHO'!AC77/'Indice PondENGHO'!AC65-1</f>
        <v>1.1324453617247143</v>
      </c>
      <c r="AD79" s="3">
        <f>+'Indice PondENGHO'!AD77/'Indice PondENGHO'!AD65-1</f>
        <v>1.189811626403162</v>
      </c>
      <c r="AE79" s="3">
        <f>+'Indice PondENGHO'!AE77/'Indice PondENGHO'!AE65-1</f>
        <v>0.92649391964092964</v>
      </c>
      <c r="AF79" s="3">
        <f>+'Indice PondENGHO'!AF77/'Indice PondENGHO'!AF65-1</f>
        <v>1.0517210682713634</v>
      </c>
      <c r="AG79" s="3">
        <f>+'Indice PondENGHO'!AG77/'Indice PondENGHO'!AG65-1</f>
        <v>0.97084781118944741</v>
      </c>
      <c r="AH79" s="3">
        <f>+'Indice PondENGHO'!AH77/'Indice PondENGHO'!AH65-1</f>
        <v>0.91747937046538852</v>
      </c>
      <c r="AI79" s="3">
        <f>+'Indice PondENGHO'!AI77/'Indice PondENGHO'!AI65-1</f>
        <v>0.76685652628378675</v>
      </c>
      <c r="AJ79" s="3">
        <f>+'Indice PondENGHO'!AJ77/'Indice PondENGHO'!AJ65-1</f>
        <v>1.0071425497036661</v>
      </c>
      <c r="AK79" s="3">
        <f>+'Indice PondENGHO'!AK77/'Indice PondENGHO'!AK65-1</f>
        <v>0.97233421571422585</v>
      </c>
      <c r="AL79" s="3">
        <f>+'Indice PondENGHO'!AL77/'Indice PondENGHO'!AL65-1</f>
        <v>1.2138179977159025</v>
      </c>
      <c r="AM79" s="11">
        <f>+'Indice PondENGHO'!AM77/'Indice PondENGHO'!AM65-1</f>
        <v>1.0822737851663082</v>
      </c>
      <c r="AN79" s="10">
        <f>+'Indice PondENGHO'!AN77/'Indice PondENGHO'!AN65-1</f>
        <v>1.0649212376648229</v>
      </c>
      <c r="AO79" s="3">
        <f>+'Indice PondENGHO'!AO77/'Indice PondENGHO'!AO65-1</f>
        <v>1.1316245890291756</v>
      </c>
      <c r="AP79" s="3">
        <f>+'Indice PondENGHO'!AP77/'Indice PondENGHO'!AP65-1</f>
        <v>1.1894795387917747</v>
      </c>
      <c r="AQ79" s="3">
        <f>+'Indice PondENGHO'!AQ77/'Indice PondENGHO'!AQ65-1</f>
        <v>0.92201060823288561</v>
      </c>
      <c r="AR79" s="3">
        <f>+'Indice PondENGHO'!AR77/'Indice PondENGHO'!AR65-1</f>
        <v>1.0502521710893515</v>
      </c>
      <c r="AS79" s="3">
        <f>+'Indice PondENGHO'!AS77/'Indice PondENGHO'!AS65-1</f>
        <v>0.9707341264430267</v>
      </c>
      <c r="AT79" s="3">
        <f>+'Indice PondENGHO'!AT77/'Indice PondENGHO'!AT65-1</f>
        <v>0.91385981971538133</v>
      </c>
      <c r="AU79" s="3">
        <f>+'Indice PondENGHO'!AU77/'Indice PondENGHO'!AU65-1</f>
        <v>0.76584493334870896</v>
      </c>
      <c r="AV79" s="3">
        <f>+'Indice PondENGHO'!AV77/'Indice PondENGHO'!AV65-1</f>
        <v>1.0056634576922154</v>
      </c>
      <c r="AW79" s="3">
        <f>+'Indice PondENGHO'!AW77/'Indice PondENGHO'!AW65-1</f>
        <v>0.97101028002715895</v>
      </c>
      <c r="AX79" s="3">
        <f>+'Indice PondENGHO'!AX77/'Indice PondENGHO'!AX65-1</f>
        <v>1.2134492980956124</v>
      </c>
      <c r="AY79" s="11">
        <f>+'Indice PondENGHO'!AY77/'Indice PondENGHO'!AY65-1</f>
        <v>1.0821688902422779</v>
      </c>
      <c r="AZ79" s="10">
        <f>+'Indice PondENGHO'!AZ77/'Indice PondENGHO'!AZ65-1</f>
        <v>1.0706371080274169</v>
      </c>
      <c r="BA79" s="3">
        <f>+'Indice PondENGHO'!BA77/'Indice PondENGHO'!BA65-1</f>
        <v>1.1305331162588677</v>
      </c>
      <c r="BB79" s="3">
        <f>+'Indice PondENGHO'!BB77/'Indice PondENGHO'!BB65-1</f>
        <v>1.1893868546627342</v>
      </c>
      <c r="BC79" s="3">
        <f>+'Indice PondENGHO'!BC77/'Indice PondENGHO'!BC65-1</f>
        <v>0.92080454210587126</v>
      </c>
      <c r="BD79" s="3">
        <f>+'Indice PondENGHO'!BD77/'Indice PondENGHO'!BD65-1</f>
        <v>1.0468942065460802</v>
      </c>
      <c r="BE79" s="3">
        <f>+'Indice PondENGHO'!BE77/'Indice PondENGHO'!BE65-1</f>
        <v>0.97225494846254668</v>
      </c>
      <c r="BF79" s="3">
        <f>+'Indice PondENGHO'!BF77/'Indice PondENGHO'!BF65-1</f>
        <v>0.91073765899489878</v>
      </c>
      <c r="BG79" s="3">
        <f>+'Indice PondENGHO'!BG77/'Indice PondENGHO'!BG65-1</f>
        <v>0.76238323918762818</v>
      </c>
      <c r="BH79" s="3">
        <f>+'Indice PondENGHO'!BH77/'Indice PondENGHO'!BH65-1</f>
        <v>1.0033484397383652</v>
      </c>
      <c r="BI79" s="3">
        <f>+'Indice PondENGHO'!BI77/'Indice PondENGHO'!BI65-1</f>
        <v>0.97817912733216761</v>
      </c>
      <c r="BJ79" s="3">
        <f>+'Indice PondENGHO'!BJ77/'Indice PondENGHO'!BJ65-1</f>
        <v>1.210547287222286</v>
      </c>
      <c r="BK79" s="11">
        <f>+'Indice PondENGHO'!BK77/'Indice PondENGHO'!BK65-1</f>
        <v>1.0826383569503482</v>
      </c>
      <c r="BL79" s="3">
        <f>+'Indice PondENGHO'!BL77/'Indice PondENGHO'!BL65-1</f>
        <v>1.0483423484136414</v>
      </c>
      <c r="BM79" s="3">
        <f>+'Indice PondENGHO'!BM77/'Indice PondENGHO'!BM65-1</f>
        <v>1.0447068243239732</v>
      </c>
      <c r="BN79" s="3">
        <f>+'Indice PondENGHO'!BN77/'Indice PondENGHO'!BN65-1</f>
        <v>1.0438971121705456</v>
      </c>
      <c r="BO79" s="3">
        <f>+'Indice PondENGHO'!BO77/'Indice PondENGHO'!BO65-1</f>
        <v>1.0403360917013256</v>
      </c>
      <c r="BP79" s="3">
        <f>+'Indice PondENGHO'!BP77/'Indice PondENGHO'!BP65-1</f>
        <v>1.0402069709755373</v>
      </c>
      <c r="BQ79" s="10">
        <f>+'Indice PondENGHO'!BQ77/'Indice PondENGHO'!BQ65-1</f>
        <v>1.0626140786676901</v>
      </c>
      <c r="BR79" s="3">
        <f>+'Indice PondENGHO'!BR77/'Indice PondENGHO'!BR65-1</f>
        <v>1.132494594019148</v>
      </c>
      <c r="BS79" s="3">
        <f>+'Indice PondENGHO'!BS77/'Indice PondENGHO'!BS65-1</f>
        <v>1.1895160034999468</v>
      </c>
      <c r="BT79" s="3">
        <f>+'Indice PondENGHO'!BT77/'Indice PondENGHO'!BT65-1</f>
        <v>0.92512299277088461</v>
      </c>
      <c r="BU79" s="3">
        <f>+'Indice PondENGHO'!BU77/'Indice PondENGHO'!BU65-1</f>
        <v>1.0506112635209974</v>
      </c>
      <c r="BV79" s="3">
        <f>+'Indice PondENGHO'!BV77/'Indice PondENGHO'!BV65-1</f>
        <v>0.97046462279236412</v>
      </c>
      <c r="BW79" s="3">
        <f>+'Indice PondENGHO'!BW77/'Indice PondENGHO'!BW65-1</f>
        <v>0.91434451280135254</v>
      </c>
      <c r="BX79" s="3">
        <f>+'Indice PondENGHO'!BX77/'Indice PondENGHO'!BX65-1</f>
        <v>0.7662538950295843</v>
      </c>
      <c r="BY79" s="3">
        <f>+'Indice PondENGHO'!BY77/'Indice PondENGHO'!BY65-1</f>
        <v>1.0068414789159936</v>
      </c>
      <c r="BZ79" s="3">
        <f>+'Indice PondENGHO'!BZ77/'Indice PondENGHO'!BZ65-1</f>
        <v>0.97206479365611398</v>
      </c>
      <c r="CA79" s="3">
        <f>+'Indice PondENGHO'!CA77/'Indice PondENGHO'!CA65-1</f>
        <v>1.2128326604702711</v>
      </c>
      <c r="CB79" s="11">
        <f>+'Indice PondENGHO'!CB77/'Indice PondENGHO'!CB65-1</f>
        <v>1.0827754386150277</v>
      </c>
      <c r="CC79" s="3">
        <f>+'Indice PondENGHO'!CC77/'Indice PondENGHO'!CC65-1</f>
        <v>1.042604438098337</v>
      </c>
      <c r="CD79" s="3">
        <f>+'Indice PondENGHO'!CD77/'Indice PondENGHO'!CD65-1</f>
        <v>1.042604438098337</v>
      </c>
      <c r="CF79" s="3">
        <f t="shared" ref="CF79" si="6">+BL79-BP79</f>
        <v>8.1353774381041077E-3</v>
      </c>
    </row>
    <row r="80" spans="1:84" x14ac:dyDescent="0.25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1.1299348727616407</v>
      </c>
      <c r="E80" s="3">
        <f>+'Indice PondENGHO'!E78/'Indice PondENGHO'!E66-1</f>
        <v>1.1480531561174314</v>
      </c>
      <c r="F80" s="3">
        <f>+'Indice PondENGHO'!F78/'Indice PondENGHO'!F66-1</f>
        <v>1.2025931562543652</v>
      </c>
      <c r="G80" s="3">
        <f>+'Indice PondENGHO'!G78/'Indice PondENGHO'!G66-1</f>
        <v>0.9455010514460962</v>
      </c>
      <c r="H80" s="3">
        <f>+'Indice PondENGHO'!H78/'Indice PondENGHO'!H66-1</f>
        <v>1.1192724483229171</v>
      </c>
      <c r="I80" s="3">
        <f>+'Indice PondENGHO'!I78/'Indice PondENGHO'!I66-1</f>
        <v>0.96718256627376498</v>
      </c>
      <c r="J80" s="3">
        <f>+'Indice PondENGHO'!J78/'Indice PondENGHO'!J66-1</f>
        <v>0.93797994736243773</v>
      </c>
      <c r="K80" s="3">
        <f>+'Indice PondENGHO'!K78/'Indice PondENGHO'!K66-1</f>
        <v>0.81698791166581164</v>
      </c>
      <c r="L80" s="3">
        <f>+'Indice PondENGHO'!L78/'Indice PondENGHO'!L66-1</f>
        <v>1.0570273873228428</v>
      </c>
      <c r="M80" s="3">
        <f>+'Indice PondENGHO'!M78/'Indice PondENGHO'!M66-1</f>
        <v>0.96578552843266219</v>
      </c>
      <c r="N80" s="3">
        <f>+'Indice PondENGHO'!N78/'Indice PondENGHO'!N66-1</f>
        <v>1.2799141249102797</v>
      </c>
      <c r="O80" s="11">
        <f>+'Indice PondENGHO'!O78/'Indice PondENGHO'!O66-1</f>
        <v>1.1066008747040232</v>
      </c>
      <c r="P80" s="10">
        <f>+'Indice PondENGHO'!P78/'Indice PondENGHO'!P66-1</f>
        <v>1.1380609107942203</v>
      </c>
      <c r="Q80" s="3">
        <f>+'Indice PondENGHO'!Q78/'Indice PondENGHO'!Q66-1</f>
        <v>1.1434035591654537</v>
      </c>
      <c r="R80" s="3">
        <f>+'Indice PondENGHO'!R78/'Indice PondENGHO'!R66-1</f>
        <v>1.2046211770301758</v>
      </c>
      <c r="S80" s="3">
        <f>+'Indice PondENGHO'!S78/'Indice PondENGHO'!S66-1</f>
        <v>0.9451623188748095</v>
      </c>
      <c r="T80" s="3">
        <f>+'Indice PondENGHO'!T78/'Indice PondENGHO'!T66-1</f>
        <v>1.1157329309334738</v>
      </c>
      <c r="U80" s="3">
        <f>+'Indice PondENGHO'!U78/'Indice PondENGHO'!U66-1</f>
        <v>0.97024051706198966</v>
      </c>
      <c r="V80" s="3">
        <f>+'Indice PondENGHO'!V78/'Indice PondENGHO'!V66-1</f>
        <v>0.9362572243045959</v>
      </c>
      <c r="W80" s="3">
        <f>+'Indice PondENGHO'!W78/'Indice PondENGHO'!W66-1</f>
        <v>0.81428947149076669</v>
      </c>
      <c r="X80" s="3">
        <f>+'Indice PondENGHO'!X78/'Indice PondENGHO'!X66-1</f>
        <v>1.0555389733838543</v>
      </c>
      <c r="Y80" s="3">
        <f>+'Indice PondENGHO'!Y78/'Indice PondENGHO'!Y66-1</f>
        <v>0.9898986655177715</v>
      </c>
      <c r="Z80" s="3">
        <f>+'Indice PondENGHO'!Z78/'Indice PondENGHO'!Z66-1</f>
        <v>1.2731183812245823</v>
      </c>
      <c r="AA80" s="11">
        <f>+'Indice PondENGHO'!AA78/'Indice PondENGHO'!AA66-1</f>
        <v>1.1078148389042757</v>
      </c>
      <c r="AB80" s="10">
        <f>+'Indice PondENGHO'!AB78/'Indice PondENGHO'!AB66-1</f>
        <v>1.1446761742999865</v>
      </c>
      <c r="AC80" s="3">
        <f>+'Indice PondENGHO'!AC78/'Indice PondENGHO'!AC66-1</f>
        <v>1.1419301859472055</v>
      </c>
      <c r="AD80" s="3">
        <f>+'Indice PondENGHO'!AD78/'Indice PondENGHO'!AD66-1</f>
        <v>1.2060266512907742</v>
      </c>
      <c r="AE80" s="3">
        <f>+'Indice PondENGHO'!AE78/'Indice PondENGHO'!AE66-1</f>
        <v>0.94380562243158539</v>
      </c>
      <c r="AF80" s="3">
        <f>+'Indice PondENGHO'!AF78/'Indice PondENGHO'!AF66-1</f>
        <v>1.112270700530416</v>
      </c>
      <c r="AG80" s="3">
        <f>+'Indice PondENGHO'!AG78/'Indice PondENGHO'!AG66-1</f>
        <v>0.97232787668083875</v>
      </c>
      <c r="AH80" s="3">
        <f>+'Indice PondENGHO'!AH78/'Indice PondENGHO'!AH66-1</f>
        <v>0.93657898256246308</v>
      </c>
      <c r="AI80" s="3">
        <f>+'Indice PondENGHO'!AI78/'Indice PondENGHO'!AI66-1</f>
        <v>0.81154996683341718</v>
      </c>
      <c r="AJ80" s="3">
        <f>+'Indice PondENGHO'!AJ78/'Indice PondENGHO'!AJ66-1</f>
        <v>1.054373870634401</v>
      </c>
      <c r="AK80" s="3">
        <f>+'Indice PondENGHO'!AK78/'Indice PondENGHO'!AK66-1</f>
        <v>0.99644259979654182</v>
      </c>
      <c r="AL80" s="3">
        <f>+'Indice PondENGHO'!AL78/'Indice PondENGHO'!AL66-1</f>
        <v>1.2662405660056928</v>
      </c>
      <c r="AM80" s="11">
        <f>+'Indice PondENGHO'!AM78/'Indice PondENGHO'!AM66-1</f>
        <v>1.1084579526912828</v>
      </c>
      <c r="AN80" s="10">
        <f>+'Indice PondENGHO'!AN78/'Indice PondENGHO'!AN66-1</f>
        <v>1.1485121827605154</v>
      </c>
      <c r="AO80" s="3">
        <f>+'Indice PondENGHO'!AO78/'Indice PondENGHO'!AO66-1</f>
        <v>1.1406104385436873</v>
      </c>
      <c r="AP80" s="3">
        <f>+'Indice PondENGHO'!AP78/'Indice PondENGHO'!AP66-1</f>
        <v>1.2074346701528857</v>
      </c>
      <c r="AQ80" s="3">
        <f>+'Indice PondENGHO'!AQ78/'Indice PondENGHO'!AQ66-1</f>
        <v>0.94127206532039054</v>
      </c>
      <c r="AR80" s="3">
        <f>+'Indice PondENGHO'!AR78/'Indice PondENGHO'!AR66-1</f>
        <v>1.1112410785371059</v>
      </c>
      <c r="AS80" s="3">
        <f>+'Indice PondENGHO'!AS78/'Indice PondENGHO'!AS66-1</f>
        <v>0.97394899349351771</v>
      </c>
      <c r="AT80" s="3">
        <f>+'Indice PondENGHO'!AT78/'Indice PondENGHO'!AT66-1</f>
        <v>0.93451319374470576</v>
      </c>
      <c r="AU80" s="3">
        <f>+'Indice PondENGHO'!AU78/'Indice PondENGHO'!AU66-1</f>
        <v>0.8097654853511207</v>
      </c>
      <c r="AV80" s="3">
        <f>+'Indice PondENGHO'!AV78/'Indice PondENGHO'!AV66-1</f>
        <v>1.0530674899775501</v>
      </c>
      <c r="AW80" s="3">
        <f>+'Indice PondENGHO'!AW78/'Indice PondENGHO'!AW66-1</f>
        <v>0.9962705439823345</v>
      </c>
      <c r="AX80" s="3">
        <f>+'Indice PondENGHO'!AX78/'Indice PondENGHO'!AX66-1</f>
        <v>1.2627392119245435</v>
      </c>
      <c r="AY80" s="11">
        <f>+'Indice PondENGHO'!AY78/'Indice PondENGHO'!AY66-1</f>
        <v>1.1099599071534079</v>
      </c>
      <c r="AZ80" s="10">
        <f>+'Indice PondENGHO'!AZ78/'Indice PondENGHO'!AZ66-1</f>
        <v>1.1554551396643644</v>
      </c>
      <c r="BA80" s="3">
        <f>+'Indice PondENGHO'!BA78/'Indice PondENGHO'!BA66-1</f>
        <v>1.138079186721543</v>
      </c>
      <c r="BB80" s="3">
        <f>+'Indice PondENGHO'!BB78/'Indice PondENGHO'!BB66-1</f>
        <v>1.209408991042848</v>
      </c>
      <c r="BC80" s="3">
        <f>+'Indice PondENGHO'!BC78/'Indice PondENGHO'!BC66-1</f>
        <v>0.94514671269589123</v>
      </c>
      <c r="BD80" s="3">
        <f>+'Indice PondENGHO'!BD78/'Indice PondENGHO'!BD66-1</f>
        <v>1.1097479737053533</v>
      </c>
      <c r="BE80" s="3">
        <f>+'Indice PondENGHO'!BE78/'Indice PondENGHO'!BE66-1</f>
        <v>0.97649594672570128</v>
      </c>
      <c r="BF80" s="3">
        <f>+'Indice PondENGHO'!BF78/'Indice PondENGHO'!BF66-1</f>
        <v>0.93286355051992298</v>
      </c>
      <c r="BG80" s="3">
        <f>+'Indice PondENGHO'!BG78/'Indice PondENGHO'!BG66-1</f>
        <v>0.80527465014124511</v>
      </c>
      <c r="BH80" s="3">
        <f>+'Indice PondENGHO'!BH78/'Indice PondENGHO'!BH66-1</f>
        <v>1.0500047136691406</v>
      </c>
      <c r="BI80" s="3">
        <f>+'Indice PondENGHO'!BI78/'Indice PondENGHO'!BI66-1</f>
        <v>1.0094949695773843</v>
      </c>
      <c r="BJ80" s="3">
        <f>+'Indice PondENGHO'!BJ78/'Indice PondENGHO'!BJ66-1</f>
        <v>1.2562138181807008</v>
      </c>
      <c r="BK80" s="11">
        <f>+'Indice PondENGHO'!BK78/'Indice PondENGHO'!BK66-1</f>
        <v>1.1137455021486122</v>
      </c>
      <c r="BL80" s="3">
        <f>+'Indice PondENGHO'!BL78/'Indice PondENGHO'!BL66-1</f>
        <v>1.096506915247744</v>
      </c>
      <c r="BM80" s="3">
        <f>+'Indice PondENGHO'!BM78/'Indice PondENGHO'!BM66-1</f>
        <v>1.0912353478240733</v>
      </c>
      <c r="BN80" s="3">
        <f>+'Indice PondENGHO'!BN78/'Indice PondENGHO'!BN66-1</f>
        <v>1.0900391903981408</v>
      </c>
      <c r="BO80" s="3">
        <f>+'Indice PondENGHO'!BO78/'Indice PondENGHO'!BO66-1</f>
        <v>1.0847684039162488</v>
      </c>
      <c r="BP80" s="3">
        <f>+'Indice PondENGHO'!BP78/'Indice PondENGHO'!BP66-1</f>
        <v>1.0827942922969878</v>
      </c>
      <c r="BQ80" s="10">
        <f>+'Indice PondENGHO'!BQ78/'Indice PondENGHO'!BQ66-1</f>
        <v>1.1439669830355168</v>
      </c>
      <c r="BR80" s="3">
        <f>+'Indice PondENGHO'!BR78/'Indice PondENGHO'!BR66-1</f>
        <v>1.1415881207820342</v>
      </c>
      <c r="BS80" s="3">
        <f>+'Indice PondENGHO'!BS78/'Indice PondENGHO'!BS66-1</f>
        <v>1.2066199139864193</v>
      </c>
      <c r="BT80" s="3">
        <f>+'Indice PondENGHO'!BT78/'Indice PondENGHO'!BT66-1</f>
        <v>0.94411102593001361</v>
      </c>
      <c r="BU80" s="3">
        <f>+'Indice PondENGHO'!BU78/'Indice PondENGHO'!BU66-1</f>
        <v>1.1120544635010621</v>
      </c>
      <c r="BV80" s="3">
        <f>+'Indice PondENGHO'!BV78/'Indice PondENGHO'!BV66-1</f>
        <v>0.97373496521627523</v>
      </c>
      <c r="BW80" s="3">
        <f>+'Indice PondENGHO'!BW78/'Indice PondENGHO'!BW66-1</f>
        <v>0.93481324999690552</v>
      </c>
      <c r="BX80" s="3">
        <f>+'Indice PondENGHO'!BX78/'Indice PondENGHO'!BX66-1</f>
        <v>0.81042211984774304</v>
      </c>
      <c r="BY80" s="3">
        <f>+'Indice PondENGHO'!BY78/'Indice PondENGHO'!BY66-1</f>
        <v>1.0529099548877308</v>
      </c>
      <c r="BZ80" s="3">
        <f>+'Indice PondENGHO'!BZ78/'Indice PondENGHO'!BZ66-1</f>
        <v>0.99888597283239178</v>
      </c>
      <c r="CA80" s="3">
        <f>+'Indice PondENGHO'!CA78/'Indice PondENGHO'!CA66-1</f>
        <v>1.263327017303383</v>
      </c>
      <c r="CB80" s="11">
        <f>+'Indice PondENGHO'!CB78/'Indice PondENGHO'!CB66-1</f>
        <v>1.110481339212781</v>
      </c>
      <c r="CC80" s="3">
        <f>+'Indice PondENGHO'!CC78/'Indice PondENGHO'!CC66-1</f>
        <v>1.0875433395922207</v>
      </c>
      <c r="CD80" s="3">
        <f>+'Indice PondENGHO'!CD78/'Indice PondENGHO'!CD66-1</f>
        <v>1.0875433395922207</v>
      </c>
      <c r="CF80" s="3">
        <f t="shared" ref="CF80" si="8">+BL80-BP80</f>
        <v>1.3712622950756259E-2</v>
      </c>
    </row>
    <row r="81" spans="1:84" x14ac:dyDescent="0.25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1.1622569133333673</v>
      </c>
      <c r="E81" s="3">
        <f>+'Indice PondENGHO'!E79/'Indice PondENGHO'!E67-1</f>
        <v>1.201899442505165</v>
      </c>
      <c r="F81" s="3">
        <f>+'Indice PondENGHO'!F79/'Indice PondENGHO'!F67-1</f>
        <v>1.2385224018739103</v>
      </c>
      <c r="G81" s="3">
        <f>+'Indice PondENGHO'!G79/'Indice PondENGHO'!G67-1</f>
        <v>1.0885148367044497</v>
      </c>
      <c r="H81" s="3">
        <f>+'Indice PondENGHO'!H79/'Indice PondENGHO'!H67-1</f>
        <v>1.1894333901105116</v>
      </c>
      <c r="I81" s="3">
        <f>+'Indice PondENGHO'!I79/'Indice PondENGHO'!I67-1</f>
        <v>1.0261430000691263</v>
      </c>
      <c r="J81" s="3">
        <f>+'Indice PondENGHO'!J79/'Indice PondENGHO'!J67-1</f>
        <v>0.96434152617572066</v>
      </c>
      <c r="K81" s="3">
        <f>+'Indice PondENGHO'!K79/'Indice PondENGHO'!K67-1</f>
        <v>0.88028567640982036</v>
      </c>
      <c r="L81" s="3">
        <f>+'Indice PondENGHO'!L79/'Indice PondENGHO'!L67-1</f>
        <v>1.1053768132515813</v>
      </c>
      <c r="M81" s="3">
        <f>+'Indice PondENGHO'!M79/'Indice PondENGHO'!M67-1</f>
        <v>0.99872533663984919</v>
      </c>
      <c r="N81" s="3">
        <f>+'Indice PondENGHO'!N79/'Indice PondENGHO'!N67-1</f>
        <v>1.3492576113535177</v>
      </c>
      <c r="O81" s="11">
        <f>+'Indice PondENGHO'!O79/'Indice PondENGHO'!O67-1</f>
        <v>1.1590641543442257</v>
      </c>
      <c r="P81" s="10">
        <f>+'Indice PondENGHO'!P79/'Indice PondENGHO'!P67-1</f>
        <v>1.1696142206837319</v>
      </c>
      <c r="Q81" s="3">
        <f>+'Indice PondENGHO'!Q79/'Indice PondENGHO'!Q67-1</f>
        <v>1.1993783618404876</v>
      </c>
      <c r="R81" s="3">
        <f>+'Indice PondENGHO'!R79/'Indice PondENGHO'!R67-1</f>
        <v>1.239253361001988</v>
      </c>
      <c r="S81" s="3">
        <f>+'Indice PondENGHO'!S79/'Indice PondENGHO'!S67-1</f>
        <v>1.0969682158368927</v>
      </c>
      <c r="T81" s="3">
        <f>+'Indice PondENGHO'!T79/'Indice PondENGHO'!T67-1</f>
        <v>1.1849047508263171</v>
      </c>
      <c r="U81" s="3">
        <f>+'Indice PondENGHO'!U79/'Indice PondENGHO'!U67-1</f>
        <v>1.0261940707294586</v>
      </c>
      <c r="V81" s="3">
        <f>+'Indice PondENGHO'!V79/'Indice PondENGHO'!V67-1</f>
        <v>0.96520832203130147</v>
      </c>
      <c r="W81" s="3">
        <f>+'Indice PondENGHO'!W79/'Indice PondENGHO'!W67-1</f>
        <v>0.87761707931770094</v>
      </c>
      <c r="X81" s="3">
        <f>+'Indice PondENGHO'!X79/'Indice PondENGHO'!X67-1</f>
        <v>1.1107645317926442</v>
      </c>
      <c r="Y81" s="3">
        <f>+'Indice PondENGHO'!Y79/'Indice PondENGHO'!Y67-1</f>
        <v>1.0233183140541824</v>
      </c>
      <c r="Z81" s="3">
        <f>+'Indice PondENGHO'!Z79/'Indice PondENGHO'!Z67-1</f>
        <v>1.3459407344048677</v>
      </c>
      <c r="AA81" s="11">
        <f>+'Indice PondENGHO'!AA79/'Indice PondENGHO'!AA67-1</f>
        <v>1.1591142821400533</v>
      </c>
      <c r="AB81" s="10">
        <f>+'Indice PondENGHO'!AB79/'Indice PondENGHO'!AB67-1</f>
        <v>1.1746202500615825</v>
      </c>
      <c r="AC81" s="3">
        <f>+'Indice PondENGHO'!AC79/'Indice PondENGHO'!AC67-1</f>
        <v>1.2002135894651684</v>
      </c>
      <c r="AD81" s="3">
        <f>+'Indice PondENGHO'!AD79/'Indice PondENGHO'!AD67-1</f>
        <v>1.2401293419115844</v>
      </c>
      <c r="AE81" s="3">
        <f>+'Indice PondENGHO'!AE79/'Indice PondENGHO'!AE67-1</f>
        <v>1.1006278687222819</v>
      </c>
      <c r="AF81" s="3">
        <f>+'Indice PondENGHO'!AF79/'Indice PondENGHO'!AF67-1</f>
        <v>1.1810778023280295</v>
      </c>
      <c r="AG81" s="3">
        <f>+'Indice PondENGHO'!AG79/'Indice PondENGHO'!AG67-1</f>
        <v>1.0265928331603758</v>
      </c>
      <c r="AH81" s="3">
        <f>+'Indice PondENGHO'!AH79/'Indice PondENGHO'!AH67-1</f>
        <v>0.96702233884796085</v>
      </c>
      <c r="AI81" s="3">
        <f>+'Indice PondENGHO'!AI79/'Indice PondENGHO'!AI67-1</f>
        <v>0.87554904757297147</v>
      </c>
      <c r="AJ81" s="3">
        <f>+'Indice PondENGHO'!AJ79/'Indice PondENGHO'!AJ67-1</f>
        <v>1.1126466248381233</v>
      </c>
      <c r="AK81" s="3">
        <f>+'Indice PondENGHO'!AK79/'Indice PondENGHO'!AK67-1</f>
        <v>1.0305864482754958</v>
      </c>
      <c r="AL81" s="3">
        <f>+'Indice PondENGHO'!AL79/'Indice PondENGHO'!AL67-1</f>
        <v>1.3451704972209706</v>
      </c>
      <c r="AM81" s="11">
        <f>+'Indice PondENGHO'!AM79/'Indice PondENGHO'!AM67-1</f>
        <v>1.1593760723240436</v>
      </c>
      <c r="AN81" s="10">
        <f>+'Indice PondENGHO'!AN79/'Indice PondENGHO'!AN67-1</f>
        <v>1.1775406647977382</v>
      </c>
      <c r="AO81" s="3">
        <f>+'Indice PondENGHO'!AO79/'Indice PondENGHO'!AO67-1</f>
        <v>1.1991244434310495</v>
      </c>
      <c r="AP81" s="3">
        <f>+'Indice PondENGHO'!AP79/'Indice PondENGHO'!AP67-1</f>
        <v>1.2434628069377434</v>
      </c>
      <c r="AQ81" s="3">
        <f>+'Indice PondENGHO'!AQ79/'Indice PondENGHO'!AQ67-1</f>
        <v>1.0988560946909249</v>
      </c>
      <c r="AR81" s="3">
        <f>+'Indice PondENGHO'!AR79/'Indice PondENGHO'!AR67-1</f>
        <v>1.1799941000864549</v>
      </c>
      <c r="AS81" s="3">
        <f>+'Indice PondENGHO'!AS79/'Indice PondENGHO'!AS67-1</f>
        <v>1.0249309737325261</v>
      </c>
      <c r="AT81" s="3">
        <f>+'Indice PondENGHO'!AT79/'Indice PondENGHO'!AT67-1</f>
        <v>0.96861755010888118</v>
      </c>
      <c r="AU81" s="3">
        <f>+'Indice PondENGHO'!AU79/'Indice PondENGHO'!AU67-1</f>
        <v>0.8741619427175098</v>
      </c>
      <c r="AV81" s="3">
        <f>+'Indice PondENGHO'!AV79/'Indice PondENGHO'!AV67-1</f>
        <v>1.1171165525591369</v>
      </c>
      <c r="AW81" s="3">
        <f>+'Indice PondENGHO'!AW79/'Indice PondENGHO'!AW67-1</f>
        <v>1.0299709727178916</v>
      </c>
      <c r="AX81" s="3">
        <f>+'Indice PondENGHO'!AX79/'Indice PondENGHO'!AX67-1</f>
        <v>1.3427199451209053</v>
      </c>
      <c r="AY81" s="11">
        <f>+'Indice PondENGHO'!AY79/'Indice PondENGHO'!AY67-1</f>
        <v>1.1602640641085471</v>
      </c>
      <c r="AZ81" s="10">
        <f>+'Indice PondENGHO'!AZ79/'Indice PondENGHO'!AZ67-1</f>
        <v>1.1836671497778779</v>
      </c>
      <c r="BA81" s="3">
        <f>+'Indice PondENGHO'!BA79/'Indice PondENGHO'!BA67-1</f>
        <v>1.1968163922327384</v>
      </c>
      <c r="BB81" s="3">
        <f>+'Indice PondENGHO'!BB79/'Indice PondENGHO'!BB67-1</f>
        <v>1.2476047627798468</v>
      </c>
      <c r="BC81" s="3">
        <f>+'Indice PondENGHO'!BC79/'Indice PondENGHO'!BC67-1</f>
        <v>1.1042988213521605</v>
      </c>
      <c r="BD81" s="3">
        <f>+'Indice PondENGHO'!BD79/'Indice PondENGHO'!BD67-1</f>
        <v>1.1775328652262602</v>
      </c>
      <c r="BE81" s="3">
        <f>+'Indice PondENGHO'!BE79/'Indice PondENGHO'!BE67-1</f>
        <v>1.0239010219758744</v>
      </c>
      <c r="BF81" s="3">
        <f>+'Indice PondENGHO'!BF79/'Indice PondENGHO'!BF67-1</f>
        <v>0.97059779729830775</v>
      </c>
      <c r="BG81" s="3">
        <f>+'Indice PondENGHO'!BG79/'Indice PondENGHO'!BG67-1</f>
        <v>0.86982049162148822</v>
      </c>
      <c r="BH81" s="3">
        <f>+'Indice PondENGHO'!BH79/'Indice PondENGHO'!BH67-1</f>
        <v>1.1210063437203073</v>
      </c>
      <c r="BI81" s="3">
        <f>+'Indice PondENGHO'!BI79/'Indice PondENGHO'!BI67-1</f>
        <v>1.0415097634579751</v>
      </c>
      <c r="BJ81" s="3">
        <f>+'Indice PondENGHO'!BJ79/'Indice PondENGHO'!BJ67-1</f>
        <v>1.3400652646405531</v>
      </c>
      <c r="BK81" s="11">
        <f>+'Indice PondENGHO'!BK79/'Indice PondENGHO'!BK67-1</f>
        <v>1.1642103105915931</v>
      </c>
      <c r="BL81" s="3">
        <f>+'Indice PondENGHO'!BL79/'Indice PondENGHO'!BL67-1</f>
        <v>1.1446197030982432</v>
      </c>
      <c r="BM81" s="3">
        <f>+'Indice PondENGHO'!BM79/'Indice PondENGHO'!BM67-1</f>
        <v>1.1419203999552674</v>
      </c>
      <c r="BN81" s="3">
        <f>+'Indice PondENGHO'!BN79/'Indice PondENGHO'!BN67-1</f>
        <v>1.1419405498922179</v>
      </c>
      <c r="BO81" s="3">
        <f>+'Indice PondENGHO'!BO79/'Indice PondENGHO'!BO67-1</f>
        <v>1.1382529412840956</v>
      </c>
      <c r="BP81" s="3">
        <f>+'Indice PondENGHO'!BP79/'Indice PondENGHO'!BP67-1</f>
        <v>1.1404597547267992</v>
      </c>
      <c r="BQ81" s="10">
        <f>+'Indice PondENGHO'!BQ79/'Indice PondENGHO'!BQ67-1</f>
        <v>1.1740653685004832</v>
      </c>
      <c r="BR81" s="3">
        <f>+'Indice PondENGHO'!BR79/'Indice PondENGHO'!BR67-1</f>
        <v>1.1990305466694489</v>
      </c>
      <c r="BS81" s="3">
        <f>+'Indice PondENGHO'!BS79/'Indice PondENGHO'!BS67-1</f>
        <v>1.24267246966801</v>
      </c>
      <c r="BT81" s="3">
        <f>+'Indice PondENGHO'!BT79/'Indice PondENGHO'!BT67-1</f>
        <v>1.0994163788298503</v>
      </c>
      <c r="BU81" s="3">
        <f>+'Indice PondENGHO'!BU79/'Indice PondENGHO'!BU67-1</f>
        <v>1.180589799980563</v>
      </c>
      <c r="BV81" s="3">
        <f>+'Indice PondENGHO'!BV79/'Indice PondENGHO'!BV67-1</f>
        <v>1.0250406569673425</v>
      </c>
      <c r="BW81" s="3">
        <f>+'Indice PondENGHO'!BW79/'Indice PondENGHO'!BW67-1</f>
        <v>0.96820234801465643</v>
      </c>
      <c r="BX81" s="3">
        <f>+'Indice PondENGHO'!BX79/'Indice PondENGHO'!BX67-1</f>
        <v>0.87447591539162617</v>
      </c>
      <c r="BY81" s="3">
        <f>+'Indice PondENGHO'!BY79/'Indice PondENGHO'!BY67-1</f>
        <v>1.1156968276750154</v>
      </c>
      <c r="BZ81" s="3">
        <f>+'Indice PondENGHO'!BZ79/'Indice PondENGHO'!BZ67-1</f>
        <v>1.0319111094041618</v>
      </c>
      <c r="CA81" s="3">
        <f>+'Indice PondENGHO'!CA79/'Indice PondENGHO'!CA67-1</f>
        <v>1.342964989122478</v>
      </c>
      <c r="CB81" s="11">
        <f>+'Indice PondENGHO'!CB79/'Indice PondENGHO'!CB67-1</f>
        <v>1.1612985974515202</v>
      </c>
      <c r="CC81" s="3">
        <f>+'Indice PondENGHO'!CC79/'Indice PondENGHO'!CC67-1</f>
        <v>1.1409760017784314</v>
      </c>
      <c r="CD81" s="3">
        <f>+'Indice PondENGHO'!CD79/'Indice PondENGHO'!CD67-1</f>
        <v>1.1409760017784314</v>
      </c>
      <c r="CF81" s="3">
        <f t="shared" ref="CF81" si="11">+BL81-BP81</f>
        <v>4.1599483714440666E-3</v>
      </c>
    </row>
    <row r="82" spans="1:84" x14ac:dyDescent="0.25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1.1610143325533833</v>
      </c>
      <c r="E82" s="3">
        <f>+'Indice PondENGHO'!E80/'Indice PondENGHO'!E68-1</f>
        <v>1.159618466658487</v>
      </c>
      <c r="F82" s="3">
        <f>+'Indice PondENGHO'!F80/'Indice PondENGHO'!F68-1</f>
        <v>1.2104084895390383</v>
      </c>
      <c r="G82" s="3">
        <f>+'Indice PondENGHO'!G80/'Indice PondENGHO'!G68-1</f>
        <v>1.1441001291926134</v>
      </c>
      <c r="H82" s="3">
        <f>+'Indice PondENGHO'!H80/'Indice PondENGHO'!H68-1</f>
        <v>1.2300114038124947</v>
      </c>
      <c r="I82" s="3">
        <f>+'Indice PondENGHO'!I80/'Indice PondENGHO'!I68-1</f>
        <v>1.0519135141929317</v>
      </c>
      <c r="J82" s="3">
        <f>+'Indice PondENGHO'!J80/'Indice PondENGHO'!J68-1</f>
        <v>0.98853343558295226</v>
      </c>
      <c r="K82" s="3">
        <f>+'Indice PondENGHO'!K80/'Indice PondENGHO'!K68-1</f>
        <v>1.059832848018468</v>
      </c>
      <c r="L82" s="3">
        <f>+'Indice PondENGHO'!L80/'Indice PondENGHO'!L68-1</f>
        <v>1.1547469413505</v>
      </c>
      <c r="M82" s="3">
        <f>+'Indice PondENGHO'!M80/'Indice PondENGHO'!M68-1</f>
        <v>1.0952215337652462</v>
      </c>
      <c r="N82" s="3">
        <f>+'Indice PondENGHO'!N80/'Indice PondENGHO'!N68-1</f>
        <v>1.3372270589791269</v>
      </c>
      <c r="O82" s="11">
        <f>+'Indice PondENGHO'!O80/'Indice PondENGHO'!O68-1</f>
        <v>1.1924970174669371</v>
      </c>
      <c r="P82" s="10">
        <f>+'Indice PondENGHO'!P80/'Indice PondENGHO'!P68-1</f>
        <v>1.1641128367951992</v>
      </c>
      <c r="Q82" s="3">
        <f>+'Indice PondENGHO'!Q80/'Indice PondENGHO'!Q68-1</f>
        <v>1.1541804303470817</v>
      </c>
      <c r="R82" s="3">
        <f>+'Indice PondENGHO'!R80/'Indice PondENGHO'!R68-1</f>
        <v>1.2097387109445381</v>
      </c>
      <c r="S82" s="3">
        <f>+'Indice PondENGHO'!S80/'Indice PondENGHO'!S68-1</f>
        <v>1.1328250452230724</v>
      </c>
      <c r="T82" s="3">
        <f>+'Indice PondENGHO'!T80/'Indice PondENGHO'!T68-1</f>
        <v>1.2255878660847843</v>
      </c>
      <c r="U82" s="3">
        <f>+'Indice PondENGHO'!U80/'Indice PondENGHO'!U68-1</f>
        <v>1.0508373167474105</v>
      </c>
      <c r="V82" s="3">
        <f>+'Indice PondENGHO'!V80/'Indice PondENGHO'!V68-1</f>
        <v>0.99242349306523603</v>
      </c>
      <c r="W82" s="3">
        <f>+'Indice PondENGHO'!W80/'Indice PondENGHO'!W68-1</f>
        <v>1.0616304819276987</v>
      </c>
      <c r="X82" s="3">
        <f>+'Indice PondENGHO'!X80/'Indice PondENGHO'!X68-1</f>
        <v>1.1582056186840841</v>
      </c>
      <c r="Y82" s="3">
        <f>+'Indice PondENGHO'!Y80/'Indice PondENGHO'!Y68-1</f>
        <v>1.1156076158699366</v>
      </c>
      <c r="Z82" s="3">
        <f>+'Indice PondENGHO'!Z80/'Indice PondENGHO'!Z68-1</f>
        <v>1.3389771337492671</v>
      </c>
      <c r="AA82" s="11">
        <f>+'Indice PondENGHO'!AA80/'Indice PondENGHO'!AA68-1</f>
        <v>1.1907406700361691</v>
      </c>
      <c r="AB82" s="10">
        <f>+'Indice PondENGHO'!AB80/'Indice PondENGHO'!AB68-1</f>
        <v>1.1665602916343207</v>
      </c>
      <c r="AC82" s="3">
        <f>+'Indice PondENGHO'!AC80/'Indice PondENGHO'!AC68-1</f>
        <v>1.1541980050604059</v>
      </c>
      <c r="AD82" s="3">
        <f>+'Indice PondENGHO'!AD80/'Indice PondENGHO'!AD68-1</f>
        <v>1.2100731886204379</v>
      </c>
      <c r="AE82" s="3">
        <f>+'Indice PondENGHO'!AE80/'Indice PondENGHO'!AE68-1</f>
        <v>1.1243622388276311</v>
      </c>
      <c r="AF82" s="3">
        <f>+'Indice PondENGHO'!AF80/'Indice PondENGHO'!AF68-1</f>
        <v>1.2215243966364167</v>
      </c>
      <c r="AG82" s="3">
        <f>+'Indice PondENGHO'!AG80/'Indice PondENGHO'!AG68-1</f>
        <v>1.0509889978266513</v>
      </c>
      <c r="AH82" s="3">
        <f>+'Indice PondENGHO'!AH80/'Indice PondENGHO'!AH68-1</f>
        <v>0.9953125840603223</v>
      </c>
      <c r="AI82" s="3">
        <f>+'Indice PondENGHO'!AI80/'Indice PondENGHO'!AI68-1</f>
        <v>1.0626694440823279</v>
      </c>
      <c r="AJ82" s="3">
        <f>+'Indice PondENGHO'!AJ80/'Indice PondENGHO'!AJ68-1</f>
        <v>1.1593914008860393</v>
      </c>
      <c r="AK82" s="3">
        <f>+'Indice PondENGHO'!AK80/'Indice PondENGHO'!AK68-1</f>
        <v>1.1204715079367071</v>
      </c>
      <c r="AL82" s="3">
        <f>+'Indice PondENGHO'!AL80/'Indice PondENGHO'!AL68-1</f>
        <v>1.3454449181693127</v>
      </c>
      <c r="AM82" s="11">
        <f>+'Indice PondENGHO'!AM80/'Indice PondENGHO'!AM68-1</f>
        <v>1.1904629435258718</v>
      </c>
      <c r="AN82" s="10">
        <f>+'Indice PondENGHO'!AN80/'Indice PondENGHO'!AN68-1</f>
        <v>1.1682104860892779</v>
      </c>
      <c r="AO82" s="3">
        <f>+'Indice PondENGHO'!AO80/'Indice PondENGHO'!AO68-1</f>
        <v>1.1518312702475058</v>
      </c>
      <c r="AP82" s="3">
        <f>+'Indice PondENGHO'!AP80/'Indice PondENGHO'!AP68-1</f>
        <v>1.2118940860497003</v>
      </c>
      <c r="AQ82" s="3">
        <f>+'Indice PondENGHO'!AQ80/'Indice PondENGHO'!AQ68-1</f>
        <v>1.1224869627720584</v>
      </c>
      <c r="AR82" s="3">
        <f>+'Indice PondENGHO'!AR80/'Indice PondENGHO'!AR68-1</f>
        <v>1.2205965691511937</v>
      </c>
      <c r="AS82" s="3">
        <f>+'Indice PondENGHO'!AS80/'Indice PondENGHO'!AS68-1</f>
        <v>1.0466562098367906</v>
      </c>
      <c r="AT82" s="3">
        <f>+'Indice PondENGHO'!AT80/'Indice PondENGHO'!AT68-1</f>
        <v>1.0006288943788517</v>
      </c>
      <c r="AU82" s="3">
        <f>+'Indice PondENGHO'!AU80/'Indice PondENGHO'!AU68-1</f>
        <v>1.0593988527581808</v>
      </c>
      <c r="AV82" s="3">
        <f>+'Indice PondENGHO'!AV80/'Indice PondENGHO'!AV68-1</f>
        <v>1.1614426878204842</v>
      </c>
      <c r="AW82" s="3">
        <f>+'Indice PondENGHO'!AW80/'Indice PondENGHO'!AW68-1</f>
        <v>1.1182001635171925</v>
      </c>
      <c r="AX82" s="3">
        <f>+'Indice PondENGHO'!AX80/'Indice PondENGHO'!AX68-1</f>
        <v>1.3448460197136951</v>
      </c>
      <c r="AY82" s="11">
        <f>+'Indice PondENGHO'!AY80/'Indice PondENGHO'!AY68-1</f>
        <v>1.190525939968023</v>
      </c>
      <c r="AZ82" s="10">
        <f>+'Indice PondENGHO'!AZ80/'Indice PondENGHO'!AZ68-1</f>
        <v>1.1714172826038149</v>
      </c>
      <c r="BA82" s="3">
        <f>+'Indice PondENGHO'!BA80/'Indice PondENGHO'!BA68-1</f>
        <v>1.1479918830523768</v>
      </c>
      <c r="BB82" s="3">
        <f>+'Indice PondENGHO'!BB80/'Indice PondENGHO'!BB68-1</f>
        <v>1.2143497352662336</v>
      </c>
      <c r="BC82" s="3">
        <f>+'Indice PondENGHO'!BC80/'Indice PondENGHO'!BC68-1</f>
        <v>1.1240109543937304</v>
      </c>
      <c r="BD82" s="3">
        <f>+'Indice PondENGHO'!BD80/'Indice PondENGHO'!BD68-1</f>
        <v>1.2196465543612858</v>
      </c>
      <c r="BE82" s="3">
        <f>+'Indice PondENGHO'!BE80/'Indice PondENGHO'!BE68-1</f>
        <v>1.0432145525565506</v>
      </c>
      <c r="BF82" s="3">
        <f>+'Indice PondENGHO'!BF80/'Indice PondENGHO'!BF68-1</f>
        <v>1.0059736068156808</v>
      </c>
      <c r="BG82" s="3">
        <f>+'Indice PondENGHO'!BG80/'Indice PondENGHO'!BG68-1</f>
        <v>1.0573951466347937</v>
      </c>
      <c r="BH82" s="3">
        <f>+'Indice PondENGHO'!BH80/'Indice PondENGHO'!BH68-1</f>
        <v>1.1618880579332282</v>
      </c>
      <c r="BI82" s="3">
        <f>+'Indice PondENGHO'!BI80/'Indice PondENGHO'!BI68-1</f>
        <v>1.1299666336938534</v>
      </c>
      <c r="BJ82" s="3">
        <f>+'Indice PondENGHO'!BJ80/'Indice PondENGHO'!BJ68-1</f>
        <v>1.3460173924585495</v>
      </c>
      <c r="BK82" s="11">
        <f>+'Indice PondENGHO'!BK80/'Indice PondENGHO'!BK68-1</f>
        <v>1.1931173489470623</v>
      </c>
      <c r="BL82" s="3">
        <f>+'Indice PondENGHO'!BL80/'Indice PondENGHO'!BL68-1</f>
        <v>1.156350926533205</v>
      </c>
      <c r="BM82" s="3">
        <f>+'Indice PondENGHO'!BM80/'Indice PondENGHO'!BM68-1</f>
        <v>1.1536373783146461</v>
      </c>
      <c r="BN82" s="3">
        <f>+'Indice PondENGHO'!BN80/'Indice PondENGHO'!BN68-1</f>
        <v>1.1539520456144228</v>
      </c>
      <c r="BO82" s="3">
        <f>+'Indice PondENGHO'!BO80/'Indice PondENGHO'!BO68-1</f>
        <v>1.1519054271255729</v>
      </c>
      <c r="BP82" s="3">
        <f>+'Indice PondENGHO'!BP80/'Indice PondENGHO'!BP68-1</f>
        <v>1.1561040713493753</v>
      </c>
      <c r="BQ82" s="10">
        <f>+'Indice PondENGHO'!BQ80/'Indice PondENGHO'!BQ68-1</f>
        <v>1.1665247672098307</v>
      </c>
      <c r="BR82" s="3">
        <f>+'Indice PondENGHO'!BR80/'Indice PondENGHO'!BR68-1</f>
        <v>1.152555499238173</v>
      </c>
      <c r="BS82" s="3">
        <f>+'Indice PondENGHO'!BS80/'Indice PondENGHO'!BS68-1</f>
        <v>1.2117077063758925</v>
      </c>
      <c r="BT82" s="3">
        <f>+'Indice PondENGHO'!BT80/'Indice PondENGHO'!BT68-1</f>
        <v>1.1275383398292629</v>
      </c>
      <c r="BU82" s="3">
        <f>+'Indice PondENGHO'!BU80/'Indice PondENGHO'!BU68-1</f>
        <v>1.221805431215977</v>
      </c>
      <c r="BV82" s="3">
        <f>+'Indice PondENGHO'!BV80/'Indice PondENGHO'!BV68-1</f>
        <v>1.0469047814642409</v>
      </c>
      <c r="BW82" s="3">
        <f>+'Indice PondENGHO'!BW80/'Indice PondENGHO'!BW68-1</f>
        <v>0.99942959582790092</v>
      </c>
      <c r="BX82" s="3">
        <f>+'Indice PondENGHO'!BX80/'Indice PondENGHO'!BX68-1</f>
        <v>1.0598889448218825</v>
      </c>
      <c r="BY82" s="3">
        <f>+'Indice PondENGHO'!BY80/'Indice PondENGHO'!BY68-1</f>
        <v>1.1601150603416688</v>
      </c>
      <c r="BZ82" s="3">
        <f>+'Indice PondENGHO'!BZ80/'Indice PondENGHO'!BZ68-1</f>
        <v>1.1215575542326044</v>
      </c>
      <c r="CA82" s="3">
        <f>+'Indice PondENGHO'!CA80/'Indice PondENGHO'!CA68-1</f>
        <v>1.3440681174564233</v>
      </c>
      <c r="CB82" s="11">
        <f>+'Indice PondENGHO'!CB80/'Indice PondENGHO'!CB68-1</f>
        <v>1.1917001222172892</v>
      </c>
      <c r="CC82" s="3">
        <f>+'Indice PondENGHO'!CC80/'Indice PondENGHO'!CC68-1</f>
        <v>1.154432740222497</v>
      </c>
      <c r="CD82" s="3">
        <f>+'Indice PondENGHO'!CD80/'Indice PondENGHO'!CD68-1</f>
        <v>1.154432740222497</v>
      </c>
      <c r="CF82" s="3">
        <f t="shared" ref="CF82" si="14">+BL82-BP82</f>
        <v>2.4685518382971949E-4</v>
      </c>
    </row>
    <row r="83" spans="1:84" x14ac:dyDescent="0.25">
      <c r="A83" s="2">
        <f t="shared" ref="A83" si="15">+DATE(C83,B83,1)</f>
        <v>45108</v>
      </c>
      <c r="B83" s="1">
        <f t="shared" si="4"/>
        <v>7</v>
      </c>
      <c r="C83" s="1">
        <f t="shared" ref="C83" si="16">+IF(B83=1,C82+1,C82)</f>
        <v>2023</v>
      </c>
      <c r="D83" s="10">
        <f>+'Indice PondENGHO'!D81/'Indice PondENGHO'!D69-1</f>
        <v>1.1534553800520384</v>
      </c>
      <c r="E83" s="3">
        <f>+'Indice PondENGHO'!E81/'Indice PondENGHO'!E69-1</f>
        <v>1.2133778701995626</v>
      </c>
      <c r="F83" s="3">
        <f>+'Indice PondENGHO'!F81/'Indice PondENGHO'!F69-1</f>
        <v>1.0954522863285172</v>
      </c>
      <c r="G83" s="3">
        <f>+'Indice PondENGHO'!G81/'Indice PondENGHO'!G69-1</f>
        <v>1.1365217238190217</v>
      </c>
      <c r="H83" s="3">
        <f>+'Indice PondENGHO'!H81/'Indice PondENGHO'!H69-1</f>
        <v>1.1478615858831569</v>
      </c>
      <c r="I83" s="3">
        <f>+'Indice PondENGHO'!I81/'Indice PondENGHO'!I69-1</f>
        <v>1.0991984319863248</v>
      </c>
      <c r="J83" s="3">
        <f>+'Indice PondENGHO'!J81/'Indice PondENGHO'!J69-1</f>
        <v>0.98802506567308979</v>
      </c>
      <c r="K83" s="3">
        <f>+'Indice PondENGHO'!K81/'Indice PondENGHO'!K69-1</f>
        <v>1.1795743445129552</v>
      </c>
      <c r="L83" s="3">
        <f>+'Indice PondENGHO'!L81/'Indice PondENGHO'!L69-1</f>
        <v>1.1158187931194337</v>
      </c>
      <c r="M83" s="3">
        <f>+'Indice PondENGHO'!M81/'Indice PondENGHO'!M69-1</f>
        <v>1.1000122858083716</v>
      </c>
      <c r="N83" s="3">
        <f>+'Indice PondENGHO'!N81/'Indice PondENGHO'!N69-1</f>
        <v>1.2992058750997852</v>
      </c>
      <c r="O83" s="11">
        <f>+'Indice PondENGHO'!O81/'Indice PondENGHO'!O69-1</f>
        <v>1.1540511294980109</v>
      </c>
      <c r="P83" s="10">
        <f>+'Indice PondENGHO'!P81/'Indice PondENGHO'!P69-1</f>
        <v>1.157937581194378</v>
      </c>
      <c r="Q83" s="3">
        <f>+'Indice PondENGHO'!Q81/'Indice PondENGHO'!Q69-1</f>
        <v>1.2064604273751067</v>
      </c>
      <c r="R83" s="3">
        <f>+'Indice PondENGHO'!R81/'Indice PondENGHO'!R69-1</f>
        <v>1.096458061230845</v>
      </c>
      <c r="S83" s="3">
        <f>+'Indice PondENGHO'!S81/'Indice PondENGHO'!S69-1</f>
        <v>1.1229897525370363</v>
      </c>
      <c r="T83" s="3">
        <f>+'Indice PondENGHO'!T81/'Indice PondENGHO'!T69-1</f>
        <v>1.1427893215853242</v>
      </c>
      <c r="U83" s="3">
        <f>+'Indice PondENGHO'!U81/'Indice PondENGHO'!U69-1</f>
        <v>1.0957082885151634</v>
      </c>
      <c r="V83" s="3">
        <f>+'Indice PondENGHO'!V81/'Indice PondENGHO'!V69-1</f>
        <v>0.99032381228943334</v>
      </c>
      <c r="W83" s="3">
        <f>+'Indice PondENGHO'!W81/'Indice PondENGHO'!W69-1</f>
        <v>1.1866763811212713</v>
      </c>
      <c r="X83" s="3">
        <f>+'Indice PondENGHO'!X81/'Indice PondENGHO'!X69-1</f>
        <v>1.1181304892787458</v>
      </c>
      <c r="Y83" s="3">
        <f>+'Indice PondENGHO'!Y81/'Indice PondENGHO'!Y69-1</f>
        <v>1.1120615851188962</v>
      </c>
      <c r="Z83" s="3">
        <f>+'Indice PondENGHO'!Z81/'Indice PondENGHO'!Z69-1</f>
        <v>1.2952577168616179</v>
      </c>
      <c r="AA83" s="11">
        <f>+'Indice PondENGHO'!AA81/'Indice PondENGHO'!AA69-1</f>
        <v>1.1549613731482831</v>
      </c>
      <c r="AB83" s="10">
        <f>+'Indice PondENGHO'!AB81/'Indice PondENGHO'!AB69-1</f>
        <v>1.1609758175592213</v>
      </c>
      <c r="AC83" s="3">
        <f>+'Indice PondENGHO'!AC81/'Indice PondENGHO'!AC69-1</f>
        <v>1.2084487065582459</v>
      </c>
      <c r="AD83" s="3">
        <f>+'Indice PondENGHO'!AD81/'Indice PondENGHO'!AD69-1</f>
        <v>1.0970723791912085</v>
      </c>
      <c r="AE83" s="3">
        <f>+'Indice PondENGHO'!AE81/'Indice PondENGHO'!AE69-1</f>
        <v>1.1134551493145599</v>
      </c>
      <c r="AF83" s="3">
        <f>+'Indice PondENGHO'!AF81/'Indice PondENGHO'!AF69-1</f>
        <v>1.1387326234729382</v>
      </c>
      <c r="AG83" s="3">
        <f>+'Indice PondENGHO'!AG81/'Indice PondENGHO'!AG69-1</f>
        <v>1.095651417876057</v>
      </c>
      <c r="AH83" s="3">
        <f>+'Indice PondENGHO'!AH81/'Indice PondENGHO'!AH69-1</f>
        <v>0.99141785943772365</v>
      </c>
      <c r="AI83" s="3">
        <f>+'Indice PondENGHO'!AI81/'Indice PondENGHO'!AI69-1</f>
        <v>1.1911049675376995</v>
      </c>
      <c r="AJ83" s="3">
        <f>+'Indice PondENGHO'!AJ81/'Indice PondENGHO'!AJ69-1</f>
        <v>1.1184846927733476</v>
      </c>
      <c r="AK83" s="3">
        <f>+'Indice PondENGHO'!AK81/'Indice PondENGHO'!AK69-1</f>
        <v>1.1154477368119982</v>
      </c>
      <c r="AL83" s="3">
        <f>+'Indice PondENGHO'!AL81/'Indice PondENGHO'!AL69-1</f>
        <v>1.2972915051891478</v>
      </c>
      <c r="AM83" s="11">
        <f>+'Indice PondENGHO'!AM81/'Indice PondENGHO'!AM69-1</f>
        <v>1.1549799306729072</v>
      </c>
      <c r="AN83" s="10">
        <f>+'Indice PondENGHO'!AN81/'Indice PondENGHO'!AN69-1</f>
        <v>1.1630276962388826</v>
      </c>
      <c r="AO83" s="3">
        <f>+'Indice PondENGHO'!AO81/'Indice PondENGHO'!AO69-1</f>
        <v>1.2068593176614835</v>
      </c>
      <c r="AP83" s="3">
        <f>+'Indice PondENGHO'!AP81/'Indice PondENGHO'!AP69-1</f>
        <v>1.1001444330938117</v>
      </c>
      <c r="AQ83" s="3">
        <f>+'Indice PondENGHO'!AQ81/'Indice PondENGHO'!AQ69-1</f>
        <v>1.1113306590154419</v>
      </c>
      <c r="AR83" s="3">
        <f>+'Indice PondENGHO'!AR81/'Indice PondENGHO'!AR69-1</f>
        <v>1.1381051955079582</v>
      </c>
      <c r="AS83" s="3">
        <f>+'Indice PondENGHO'!AS81/'Indice PondENGHO'!AS69-1</f>
        <v>1.0872693263696647</v>
      </c>
      <c r="AT83" s="3">
        <f>+'Indice PondENGHO'!AT81/'Indice PondENGHO'!AT69-1</f>
        <v>0.99740919060379607</v>
      </c>
      <c r="AU83" s="3">
        <f>+'Indice PondENGHO'!AU81/'Indice PondENGHO'!AU69-1</f>
        <v>1.1887046518998146</v>
      </c>
      <c r="AV83" s="3">
        <f>+'Indice PondENGHO'!AV81/'Indice PondENGHO'!AV69-1</f>
        <v>1.1219636412642346</v>
      </c>
      <c r="AW83" s="3">
        <f>+'Indice PondENGHO'!AW81/'Indice PondENGHO'!AW69-1</f>
        <v>1.1125644734910174</v>
      </c>
      <c r="AX83" s="3">
        <f>+'Indice PondENGHO'!AX81/'Indice PondENGHO'!AX69-1</f>
        <v>1.2911388400026995</v>
      </c>
      <c r="AY83" s="11">
        <f>+'Indice PondENGHO'!AY81/'Indice PondENGHO'!AY69-1</f>
        <v>1.1568310643388307</v>
      </c>
      <c r="AZ83" s="10">
        <f>+'Indice PondENGHO'!AZ81/'Indice PondENGHO'!AZ69-1</f>
        <v>1.1673200196216564</v>
      </c>
      <c r="BA83" s="3">
        <f>+'Indice PondENGHO'!BA81/'Indice PondENGHO'!BA69-1</f>
        <v>1.2022725074022045</v>
      </c>
      <c r="BB83" s="3">
        <f>+'Indice PondENGHO'!BB81/'Indice PondENGHO'!BB69-1</f>
        <v>1.1037742941935829</v>
      </c>
      <c r="BC83" s="3">
        <f>+'Indice PondENGHO'!BC81/'Indice PondENGHO'!BC69-1</f>
        <v>1.1108407979251411</v>
      </c>
      <c r="BD83" s="3">
        <f>+'Indice PondENGHO'!BD81/'Indice PondENGHO'!BD69-1</f>
        <v>1.1361651322290029</v>
      </c>
      <c r="BE83" s="3">
        <f>+'Indice PondENGHO'!BE81/'Indice PondENGHO'!BE69-1</f>
        <v>1.0801531779341769</v>
      </c>
      <c r="BF83" s="3">
        <f>+'Indice PondENGHO'!BF81/'Indice PondENGHO'!BF69-1</f>
        <v>1.0042015859106237</v>
      </c>
      <c r="BG83" s="3">
        <f>+'Indice PondENGHO'!BG81/'Indice PondENGHO'!BG69-1</f>
        <v>1.191662307464548</v>
      </c>
      <c r="BH83" s="3">
        <f>+'Indice PondENGHO'!BH81/'Indice PondENGHO'!BH69-1</f>
        <v>1.1251145327562564</v>
      </c>
      <c r="BI83" s="3">
        <f>+'Indice PondENGHO'!BI81/'Indice PondENGHO'!BI69-1</f>
        <v>1.1208187506099927</v>
      </c>
      <c r="BJ83" s="3">
        <f>+'Indice PondENGHO'!BJ81/'Indice PondENGHO'!BJ69-1</f>
        <v>1.2852924724637158</v>
      </c>
      <c r="BK83" s="11">
        <f>+'Indice PondENGHO'!BK81/'Indice PondENGHO'!BK69-1</f>
        <v>1.1604455434398591</v>
      </c>
      <c r="BL83" s="3">
        <f>+'Indice PondENGHO'!BL81/'Indice PondENGHO'!BL69-1</f>
        <v>1.1364984991221054</v>
      </c>
      <c r="BM83" s="3">
        <f>+'Indice PondENGHO'!BM81/'Indice PondENGHO'!BM69-1</f>
        <v>1.1343250656629196</v>
      </c>
      <c r="BN83" s="3">
        <f>+'Indice PondENGHO'!BN81/'Indice PondENGHO'!BN69-1</f>
        <v>1.1345919010337631</v>
      </c>
      <c r="BO83" s="3">
        <f>+'Indice PondENGHO'!BO81/'Indice PondENGHO'!BO69-1</f>
        <v>1.1316596644955963</v>
      </c>
      <c r="BP83" s="3">
        <f>+'Indice PondENGHO'!BP81/'Indice PondENGHO'!BP69-1</f>
        <v>1.1338721297960852</v>
      </c>
      <c r="BQ83" s="10">
        <f>+'Indice PondENGHO'!BQ81/'Indice PondENGHO'!BQ69-1</f>
        <v>1.1608883869499627</v>
      </c>
      <c r="BR83" s="3">
        <f>+'Indice PondENGHO'!BR81/'Indice PondENGHO'!BR69-1</f>
        <v>1.2065371335659183</v>
      </c>
      <c r="BS83" s="3">
        <f>+'Indice PondENGHO'!BS81/'Indice PondENGHO'!BS69-1</f>
        <v>1.0993719717450428</v>
      </c>
      <c r="BT83" s="3">
        <f>+'Indice PondENGHO'!BT81/'Indice PondENGHO'!BT69-1</f>
        <v>1.1164061362213413</v>
      </c>
      <c r="BU83" s="3">
        <f>+'Indice PondENGHO'!BU81/'Indice PondENGHO'!BU69-1</f>
        <v>1.138847444502546</v>
      </c>
      <c r="BV83" s="3">
        <f>+'Indice PondENGHO'!BV81/'Indice PondENGHO'!BV69-1</f>
        <v>1.0877432096647159</v>
      </c>
      <c r="BW83" s="3">
        <f>+'Indice PondENGHO'!BW81/'Indice PondENGHO'!BW69-1</f>
        <v>0.99700627002244424</v>
      </c>
      <c r="BX83" s="3">
        <f>+'Indice PondENGHO'!BX81/'Indice PondENGHO'!BX69-1</f>
        <v>1.1886176490482567</v>
      </c>
      <c r="BY83" s="3">
        <f>+'Indice PondENGHO'!BY81/'Indice PondENGHO'!BY69-1</f>
        <v>1.121383033861747</v>
      </c>
      <c r="BZ83" s="3">
        <f>+'Indice PondENGHO'!BZ81/'Indice PondENGHO'!BZ69-1</f>
        <v>1.1155485333433544</v>
      </c>
      <c r="CA83" s="3">
        <f>+'Indice PondENGHO'!CA81/'Indice PondENGHO'!CA69-1</f>
        <v>1.2909036832897689</v>
      </c>
      <c r="CB83" s="11">
        <f>+'Indice PondENGHO'!CB81/'Indice PondENGHO'!CB69-1</f>
        <v>1.1573250618286179</v>
      </c>
      <c r="CC83" s="3">
        <f>+'Indice PondENGHO'!CC81/'Indice PondENGHO'!CC69-1</f>
        <v>1.1339021286876223</v>
      </c>
      <c r="CD83" s="3">
        <f>+'Indice PondENGHO'!CD81/'Indice PondENGHO'!CD69-1</f>
        <v>1.1339021286876223</v>
      </c>
      <c r="CF83" s="3">
        <f t="shared" ref="CF83" si="17">+BL83-BP83</f>
        <v>2.6263693260202281E-3</v>
      </c>
    </row>
    <row r="84" spans="1:84" x14ac:dyDescent="0.25">
      <c r="A84" s="2">
        <f t="shared" ref="A84" si="18">+DATE(C84,B84,1)</f>
        <v>45139</v>
      </c>
      <c r="B84" s="1">
        <f t="shared" si="4"/>
        <v>8</v>
      </c>
      <c r="C84" s="1">
        <f t="shared" ref="C84" si="19">+IF(B84=1,C83+1,C83)</f>
        <v>2023</v>
      </c>
      <c r="D84" s="10">
        <f>+'Indice PondENGHO'!D82/'Indice PondENGHO'!D70-1</f>
        <v>1.3329566265835715</v>
      </c>
      <c r="E84" s="3">
        <f>+'Indice PondENGHO'!E82/'Indice PondENGHO'!E70-1</f>
        <v>1.2533441757036834</v>
      </c>
      <c r="F84" s="3">
        <f>+'Indice PondENGHO'!F82/'Indice PondENGHO'!F70-1</f>
        <v>1.0848395152653652</v>
      </c>
      <c r="G84" s="3">
        <f>+'Indice PondENGHO'!G82/'Indice PondENGHO'!G70-1</f>
        <v>1.1848723023978982</v>
      </c>
      <c r="H84" s="3">
        <f>+'Indice PondENGHO'!H82/'Indice PondENGHO'!H70-1</f>
        <v>1.2646700804112587</v>
      </c>
      <c r="I84" s="3">
        <f>+'Indice PondENGHO'!I82/'Indice PondENGHO'!I70-1</f>
        <v>1.2910077722811111</v>
      </c>
      <c r="J84" s="3">
        <f>+'Indice PondENGHO'!J82/'Indice PondENGHO'!J70-1</f>
        <v>1.0643291405428954</v>
      </c>
      <c r="K84" s="3">
        <f>+'Indice PondENGHO'!K82/'Indice PondENGHO'!K70-1</f>
        <v>1.1909590615684063</v>
      </c>
      <c r="L84" s="3">
        <f>+'Indice PondENGHO'!L82/'Indice PondENGHO'!L70-1</f>
        <v>1.2447225147011123</v>
      </c>
      <c r="M84" s="3">
        <f>+'Indice PondENGHO'!M82/'Indice PondENGHO'!M70-1</f>
        <v>1.1769991581994894</v>
      </c>
      <c r="N84" s="3">
        <f>+'Indice PondENGHO'!N82/'Indice PondENGHO'!N70-1</f>
        <v>1.4296333638651362</v>
      </c>
      <c r="O84" s="11">
        <f>+'Indice PondENGHO'!O82/'Indice PondENGHO'!O70-1</f>
        <v>1.1730460963442284</v>
      </c>
      <c r="P84" s="10">
        <f>+'Indice PondENGHO'!P82/'Indice PondENGHO'!P70-1</f>
        <v>1.3335136822103992</v>
      </c>
      <c r="Q84" s="3">
        <f>+'Indice PondENGHO'!Q82/'Indice PondENGHO'!Q70-1</f>
        <v>1.2381788107007319</v>
      </c>
      <c r="R84" s="3">
        <f>+'Indice PondENGHO'!R82/'Indice PondENGHO'!R70-1</f>
        <v>1.0850606491054737</v>
      </c>
      <c r="S84" s="3">
        <f>+'Indice PondENGHO'!S82/'Indice PondENGHO'!S70-1</f>
        <v>1.1846750950899829</v>
      </c>
      <c r="T84" s="3">
        <f>+'Indice PondENGHO'!T82/'Indice PondENGHO'!T70-1</f>
        <v>1.2559188730056681</v>
      </c>
      <c r="U84" s="3">
        <f>+'Indice PondENGHO'!U82/'Indice PondENGHO'!U70-1</f>
        <v>1.2847778393183278</v>
      </c>
      <c r="V84" s="3">
        <f>+'Indice PondENGHO'!V82/'Indice PondENGHO'!V70-1</f>
        <v>1.0656274146899669</v>
      </c>
      <c r="W84" s="3">
        <f>+'Indice PondENGHO'!W82/'Indice PondENGHO'!W70-1</f>
        <v>1.195774536004155</v>
      </c>
      <c r="X84" s="3">
        <f>+'Indice PondENGHO'!X82/'Indice PondENGHO'!X70-1</f>
        <v>1.2498054413287485</v>
      </c>
      <c r="Y84" s="3">
        <f>+'Indice PondENGHO'!Y82/'Indice PondENGHO'!Y70-1</f>
        <v>1.1955222476797935</v>
      </c>
      <c r="Z84" s="3">
        <f>+'Indice PondENGHO'!Z82/'Indice PondENGHO'!Z70-1</f>
        <v>1.4250052364632606</v>
      </c>
      <c r="AA84" s="11">
        <f>+'Indice PondENGHO'!AA82/'Indice PondENGHO'!AA70-1</f>
        <v>1.1703703530839422</v>
      </c>
      <c r="AB84" s="10">
        <f>+'Indice PondENGHO'!AB82/'Indice PondENGHO'!AB70-1</f>
        <v>1.3335073657757746</v>
      </c>
      <c r="AC84" s="3">
        <f>+'Indice PondENGHO'!AC82/'Indice PondENGHO'!AC70-1</f>
        <v>1.242004794401864</v>
      </c>
      <c r="AD84" s="3">
        <f>+'Indice PondENGHO'!AD82/'Indice PondENGHO'!AD70-1</f>
        <v>1.0853825113047191</v>
      </c>
      <c r="AE84" s="3">
        <f>+'Indice PondENGHO'!AE82/'Indice PondENGHO'!AE70-1</f>
        <v>1.1817282000906353</v>
      </c>
      <c r="AF84" s="3">
        <f>+'Indice PondENGHO'!AF82/'Indice PondENGHO'!AF70-1</f>
        <v>1.2487204411827535</v>
      </c>
      <c r="AG84" s="3">
        <f>+'Indice PondENGHO'!AG82/'Indice PondENGHO'!AG70-1</f>
        <v>1.2821399258775514</v>
      </c>
      <c r="AH84" s="3">
        <f>+'Indice PondENGHO'!AH82/'Indice PondENGHO'!AH70-1</f>
        <v>1.0681027065019912</v>
      </c>
      <c r="AI84" s="3">
        <f>+'Indice PondENGHO'!AI82/'Indice PondENGHO'!AI70-1</f>
        <v>1.1995992437832381</v>
      </c>
      <c r="AJ84" s="3">
        <f>+'Indice PondENGHO'!AJ82/'Indice PondENGHO'!AJ70-1</f>
        <v>1.2515809602343007</v>
      </c>
      <c r="AK84" s="3">
        <f>+'Indice PondENGHO'!AK82/'Indice PondENGHO'!AK70-1</f>
        <v>1.2017379102817696</v>
      </c>
      <c r="AL84" s="3">
        <f>+'Indice PondENGHO'!AL82/'Indice PondENGHO'!AL70-1</f>
        <v>1.4235487237586559</v>
      </c>
      <c r="AM84" s="11">
        <f>+'Indice PondENGHO'!AM82/'Indice PondENGHO'!AM70-1</f>
        <v>1.1683565225923909</v>
      </c>
      <c r="AN84" s="10">
        <f>+'Indice PondENGHO'!AN82/'Indice PondENGHO'!AN70-1</f>
        <v>1.3334843079614727</v>
      </c>
      <c r="AO84" s="3">
        <f>+'Indice PondENGHO'!AO82/'Indice PondENGHO'!AO70-1</f>
        <v>1.2378098378079399</v>
      </c>
      <c r="AP84" s="3">
        <f>+'Indice PondENGHO'!AP82/'Indice PondENGHO'!AP70-1</f>
        <v>1.0885855384009946</v>
      </c>
      <c r="AQ84" s="3">
        <f>+'Indice PondENGHO'!AQ82/'Indice PondENGHO'!AQ70-1</f>
        <v>1.1853495106347003</v>
      </c>
      <c r="AR84" s="3">
        <f>+'Indice PondENGHO'!AR82/'Indice PondENGHO'!AR70-1</f>
        <v>1.2481426357372296</v>
      </c>
      <c r="AS84" s="3">
        <f>+'Indice PondENGHO'!AS82/'Indice PondENGHO'!AS70-1</f>
        <v>1.27414287171207</v>
      </c>
      <c r="AT84" s="3">
        <f>+'Indice PondENGHO'!AT82/'Indice PondENGHO'!AT70-1</f>
        <v>1.0697821185783156</v>
      </c>
      <c r="AU84" s="3">
        <f>+'Indice PondENGHO'!AU82/'Indice PondENGHO'!AU70-1</f>
        <v>1.1965221834032489</v>
      </c>
      <c r="AV84" s="3">
        <f>+'Indice PondENGHO'!AV82/'Indice PondENGHO'!AV70-1</f>
        <v>1.2574719739030584</v>
      </c>
      <c r="AW84" s="3">
        <f>+'Indice PondENGHO'!AW82/'Indice PondENGHO'!AW70-1</f>
        <v>1.1979782073214333</v>
      </c>
      <c r="AX84" s="3">
        <f>+'Indice PondENGHO'!AX82/'Indice PondENGHO'!AX70-1</f>
        <v>1.4172888933403569</v>
      </c>
      <c r="AY84" s="11">
        <f>+'Indice PondENGHO'!AY82/'Indice PondENGHO'!AY70-1</f>
        <v>1.1708414654464878</v>
      </c>
      <c r="AZ84" s="10">
        <f>+'Indice PondENGHO'!AZ82/'Indice PondENGHO'!AZ70-1</f>
        <v>1.3357627773723202</v>
      </c>
      <c r="BA84" s="3">
        <f>+'Indice PondENGHO'!BA82/'Indice PondENGHO'!BA70-1</f>
        <v>1.2272331307216584</v>
      </c>
      <c r="BB84" s="3">
        <f>+'Indice PondENGHO'!BB82/'Indice PondENGHO'!BB70-1</f>
        <v>1.0919153296431827</v>
      </c>
      <c r="BC84" s="3">
        <f>+'Indice PondENGHO'!BC82/'Indice PondENGHO'!BC70-1</f>
        <v>1.1975220414168581</v>
      </c>
      <c r="BD84" s="3">
        <f>+'Indice PondENGHO'!BD82/'Indice PondENGHO'!BD70-1</f>
        <v>1.247573202416437</v>
      </c>
      <c r="BE84" s="3">
        <f>+'Indice PondENGHO'!BE82/'Indice PondENGHO'!BE70-1</f>
        <v>1.2664184633773425</v>
      </c>
      <c r="BF84" s="3">
        <f>+'Indice PondENGHO'!BF82/'Indice PondENGHO'!BF70-1</f>
        <v>1.0731334483310961</v>
      </c>
      <c r="BG84" s="3">
        <f>+'Indice PondENGHO'!BG82/'Indice PondENGHO'!BG70-1</f>
        <v>1.1996882086825242</v>
      </c>
      <c r="BH84" s="3">
        <f>+'Indice PondENGHO'!BH82/'Indice PondENGHO'!BH70-1</f>
        <v>1.2622457505024407</v>
      </c>
      <c r="BI84" s="3">
        <f>+'Indice PondENGHO'!BI82/'Indice PondENGHO'!BI70-1</f>
        <v>1.2156972911768236</v>
      </c>
      <c r="BJ84" s="3">
        <f>+'Indice PondENGHO'!BJ82/'Indice PondENGHO'!BJ70-1</f>
        <v>1.4105197988511149</v>
      </c>
      <c r="BK84" s="11">
        <f>+'Indice PondENGHO'!BK82/'Indice PondENGHO'!BK70-1</f>
        <v>1.1743015112996553</v>
      </c>
      <c r="BL84" s="3">
        <f>+'Indice PondENGHO'!BL82/'Indice PondENGHO'!BL70-1</f>
        <v>1.2539479954554973</v>
      </c>
      <c r="BM84" s="3">
        <f>+'Indice PondENGHO'!BM82/'Indice PondENGHO'!BM70-1</f>
        <v>1.2452767645122855</v>
      </c>
      <c r="BN84" s="3">
        <f>+'Indice PondENGHO'!BN82/'Indice PondENGHO'!BN70-1</f>
        <v>1.2448628415979592</v>
      </c>
      <c r="BO84" s="3">
        <f>+'Indice PondENGHO'!BO82/'Indice PondENGHO'!BO70-1</f>
        <v>1.2392467534188958</v>
      </c>
      <c r="BP84" s="3">
        <f>+'Indice PondENGHO'!BP82/'Indice PondENGHO'!BP70-1</f>
        <v>1.240496655103009</v>
      </c>
      <c r="BQ84" s="10">
        <f>+'Indice PondENGHO'!BQ82/'Indice PondENGHO'!BQ70-1</f>
        <v>1.3339099730682533</v>
      </c>
      <c r="BR84" s="3">
        <f>+'Indice PondENGHO'!BR82/'Indice PondENGHO'!BR70-1</f>
        <v>1.2374640742325904</v>
      </c>
      <c r="BS84" s="3">
        <f>+'Indice PondENGHO'!BS82/'Indice PondENGHO'!BS70-1</f>
        <v>1.0878556203567782</v>
      </c>
      <c r="BT84" s="3">
        <f>+'Indice PondENGHO'!BT82/'Indice PondENGHO'!BT70-1</f>
        <v>1.1885136164104639</v>
      </c>
      <c r="BU84" s="3">
        <f>+'Indice PondENGHO'!BU82/'Indice PondENGHO'!BU70-1</f>
        <v>1.2504390464329536</v>
      </c>
      <c r="BV84" s="3">
        <f>+'Indice PondENGHO'!BV82/'Indice PondENGHO'!BV70-1</f>
        <v>1.2749372390739664</v>
      </c>
      <c r="BW84" s="3">
        <f>+'Indice PondENGHO'!BW82/'Indice PondENGHO'!BW70-1</f>
        <v>1.0696288459050236</v>
      </c>
      <c r="BX84" s="3">
        <f>+'Indice PondENGHO'!BX82/'Indice PondENGHO'!BX70-1</f>
        <v>1.1972615628860916</v>
      </c>
      <c r="BY84" s="3">
        <f>+'Indice PondENGHO'!BY82/'Indice PondENGHO'!BY70-1</f>
        <v>1.2558672414106611</v>
      </c>
      <c r="BZ84" s="3">
        <f>+'Indice PondENGHO'!BZ82/'Indice PondENGHO'!BZ70-1</f>
        <v>1.2041387560805825</v>
      </c>
      <c r="CA84" s="3">
        <f>+'Indice PondENGHO'!CA82/'Indice PondENGHO'!CA70-1</f>
        <v>1.4174915448105008</v>
      </c>
      <c r="CB84" s="11">
        <f>+'Indice PondENGHO'!CB82/'Indice PondENGHO'!CB70-1</f>
        <v>1.1718583578628583</v>
      </c>
      <c r="CC84" s="3">
        <f>+'Indice PondENGHO'!CC82/'Indice PondENGHO'!CC70-1</f>
        <v>1.2434041382054026</v>
      </c>
      <c r="CD84" s="3">
        <f>+'Indice PondENGHO'!CD82/'Indice PondENGHO'!CD70-1</f>
        <v>1.2434042883570759</v>
      </c>
      <c r="CF84" s="3">
        <f t="shared" ref="CF84" si="20">+BL84-BP84</f>
        <v>1.3451340352488295E-2</v>
      </c>
    </row>
    <row r="85" spans="1:84" x14ac:dyDescent="0.25">
      <c r="A85" s="2">
        <f t="shared" ref="A85" si="21">+DATE(C85,B85,1)</f>
        <v>45170</v>
      </c>
      <c r="B85" s="1">
        <f t="shared" si="4"/>
        <v>9</v>
      </c>
      <c r="C85" s="1">
        <f t="shared" ref="C85" si="22">+IF(B85=1,C84+1,C84)</f>
        <v>2023</v>
      </c>
      <c r="D85" s="10">
        <f>+'Indice PondENGHO'!D83/'Indice PondENGHO'!D71-1</f>
        <v>1.5065336403543532</v>
      </c>
      <c r="E85" s="3">
        <f>+'Indice PondENGHO'!E83/'Indice PondENGHO'!E71-1</f>
        <v>1.2972903394627626</v>
      </c>
      <c r="F85" s="3">
        <f>+'Indice PondENGHO'!F83/'Indice PondENGHO'!F71-1</f>
        <v>1.1716210743950608</v>
      </c>
      <c r="G85" s="3">
        <f>+'Indice PondENGHO'!G83/'Indice PondENGHO'!G71-1</f>
        <v>1.2952742460128825</v>
      </c>
      <c r="H85" s="3">
        <f>+'Indice PondENGHO'!H83/'Indice PondENGHO'!H71-1</f>
        <v>1.4119595538161063</v>
      </c>
      <c r="I85" s="3">
        <f>+'Indice PondENGHO'!I83/'Indice PondENGHO'!I71-1</f>
        <v>1.4092645915561883</v>
      </c>
      <c r="J85" s="3">
        <f>+'Indice PondENGHO'!J83/'Indice PondENGHO'!J71-1</f>
        <v>1.1719723512607723</v>
      </c>
      <c r="K85" s="3">
        <f>+'Indice PondENGHO'!K83/'Indice PondENGHO'!K71-1</f>
        <v>1.3421815937737249</v>
      </c>
      <c r="L85" s="3">
        <f>+'Indice PondENGHO'!L83/'Indice PondENGHO'!L71-1</f>
        <v>1.4565688066999174</v>
      </c>
      <c r="M85" s="3">
        <f>+'Indice PondENGHO'!M83/'Indice PondENGHO'!M71-1</f>
        <v>1.2719302691162739</v>
      </c>
      <c r="N85" s="3">
        <f>+'Indice PondENGHO'!N83/'Indice PondENGHO'!N71-1</f>
        <v>1.6114858855929333</v>
      </c>
      <c r="O85" s="11">
        <f>+'Indice PondENGHO'!O83/'Indice PondENGHO'!O71-1</f>
        <v>1.2713407120511531</v>
      </c>
      <c r="P85" s="10">
        <f>+'Indice PondENGHO'!P83/'Indice PondENGHO'!P71-1</f>
        <v>1.5045984756811044</v>
      </c>
      <c r="Q85" s="3">
        <f>+'Indice PondENGHO'!Q83/'Indice PondENGHO'!Q71-1</f>
        <v>1.2819891041993481</v>
      </c>
      <c r="R85" s="3">
        <f>+'Indice PondENGHO'!R83/'Indice PondENGHO'!R71-1</f>
        <v>1.1762031799744141</v>
      </c>
      <c r="S85" s="3">
        <f>+'Indice PondENGHO'!S83/'Indice PondENGHO'!S71-1</f>
        <v>1.2989600045959144</v>
      </c>
      <c r="T85" s="3">
        <f>+'Indice PondENGHO'!T83/'Indice PondENGHO'!T71-1</f>
        <v>1.3994988328771125</v>
      </c>
      <c r="U85" s="3">
        <f>+'Indice PondENGHO'!U83/'Indice PondENGHO'!U71-1</f>
        <v>1.4037165017693365</v>
      </c>
      <c r="V85" s="3">
        <f>+'Indice PondENGHO'!V83/'Indice PondENGHO'!V71-1</f>
        <v>1.1707912201125628</v>
      </c>
      <c r="W85" s="3">
        <f>+'Indice PondENGHO'!W83/'Indice PondENGHO'!W71-1</f>
        <v>1.3475037797121154</v>
      </c>
      <c r="X85" s="3">
        <f>+'Indice PondENGHO'!X83/'Indice PondENGHO'!X71-1</f>
        <v>1.4611831548269207</v>
      </c>
      <c r="Y85" s="3">
        <f>+'Indice PondENGHO'!Y83/'Indice PondENGHO'!Y71-1</f>
        <v>1.3014992689476537</v>
      </c>
      <c r="Z85" s="3">
        <f>+'Indice PondENGHO'!Z83/'Indice PondENGHO'!Z71-1</f>
        <v>1.6119553406452947</v>
      </c>
      <c r="AA85" s="11">
        <f>+'Indice PondENGHO'!AA83/'Indice PondENGHO'!AA71-1</f>
        <v>1.2693438773601233</v>
      </c>
      <c r="AB85" s="10">
        <f>+'Indice PondENGHO'!AB83/'Indice PondENGHO'!AB71-1</f>
        <v>1.5029257177693296</v>
      </c>
      <c r="AC85" s="3">
        <f>+'Indice PondENGHO'!AC83/'Indice PondENGHO'!AC71-1</f>
        <v>1.2886649590439254</v>
      </c>
      <c r="AD85" s="3">
        <f>+'Indice PondENGHO'!AD83/'Indice PondENGHO'!AD71-1</f>
        <v>1.1774342345724187</v>
      </c>
      <c r="AE85" s="3">
        <f>+'Indice PondENGHO'!AE83/'Indice PondENGHO'!AE71-1</f>
        <v>1.2974472949723928</v>
      </c>
      <c r="AF85" s="3">
        <f>+'Indice PondENGHO'!AF83/'Indice PondENGHO'!AF71-1</f>
        <v>1.3905161232314875</v>
      </c>
      <c r="AG85" s="3">
        <f>+'Indice PondENGHO'!AG83/'Indice PondENGHO'!AG71-1</f>
        <v>1.4033681817336041</v>
      </c>
      <c r="AH85" s="3">
        <f>+'Indice PondENGHO'!AH83/'Indice PondENGHO'!AH71-1</f>
        <v>1.1724598168919198</v>
      </c>
      <c r="AI85" s="3">
        <f>+'Indice PondENGHO'!AI83/'Indice PondENGHO'!AI71-1</f>
        <v>1.3522047774347148</v>
      </c>
      <c r="AJ85" s="3">
        <f>+'Indice PondENGHO'!AJ83/'Indice PondENGHO'!AJ71-1</f>
        <v>1.4627566016054105</v>
      </c>
      <c r="AK85" s="3">
        <f>+'Indice PondENGHO'!AK83/'Indice PondENGHO'!AK71-1</f>
        <v>1.3096370361338048</v>
      </c>
      <c r="AL85" s="3">
        <f>+'Indice PondENGHO'!AL83/'Indice PondENGHO'!AL71-1</f>
        <v>1.6162569327404315</v>
      </c>
      <c r="AM85" s="11">
        <f>+'Indice PondENGHO'!AM83/'Indice PondENGHO'!AM71-1</f>
        <v>1.2669917939377457</v>
      </c>
      <c r="AN85" s="10">
        <f>+'Indice PondENGHO'!AN83/'Indice PondENGHO'!AN71-1</f>
        <v>1.5018166865445006</v>
      </c>
      <c r="AO85" s="3">
        <f>+'Indice PondENGHO'!AO83/'Indice PondENGHO'!AO71-1</f>
        <v>1.2835925739468141</v>
      </c>
      <c r="AP85" s="3">
        <f>+'Indice PondENGHO'!AP83/'Indice PondENGHO'!AP71-1</f>
        <v>1.1840710583461722</v>
      </c>
      <c r="AQ85" s="3">
        <f>+'Indice PondENGHO'!AQ83/'Indice PondENGHO'!AQ71-1</f>
        <v>1.3024276761103426</v>
      </c>
      <c r="AR85" s="3">
        <f>+'Indice PondENGHO'!AR83/'Indice PondENGHO'!AR71-1</f>
        <v>1.389533246108722</v>
      </c>
      <c r="AS85" s="3">
        <f>+'Indice PondENGHO'!AS83/'Indice PondENGHO'!AS71-1</f>
        <v>1.3885018414493682</v>
      </c>
      <c r="AT85" s="3">
        <f>+'Indice PondENGHO'!AT83/'Indice PondENGHO'!AT71-1</f>
        <v>1.1695403271374367</v>
      </c>
      <c r="AU85" s="3">
        <f>+'Indice PondENGHO'!AU83/'Indice PondENGHO'!AU71-1</f>
        <v>1.347841730930829</v>
      </c>
      <c r="AV85" s="3">
        <f>+'Indice PondENGHO'!AV83/'Indice PondENGHO'!AV71-1</f>
        <v>1.4682508321529912</v>
      </c>
      <c r="AW85" s="3">
        <f>+'Indice PondENGHO'!AW83/'Indice PondENGHO'!AW71-1</f>
        <v>1.3038951029797654</v>
      </c>
      <c r="AX85" s="3">
        <f>+'Indice PondENGHO'!AX83/'Indice PondENGHO'!AX71-1</f>
        <v>1.6140577697405725</v>
      </c>
      <c r="AY85" s="11">
        <f>+'Indice PondENGHO'!AY83/'Indice PondENGHO'!AY71-1</f>
        <v>1.270462957743558</v>
      </c>
      <c r="AZ85" s="10">
        <f>+'Indice PondENGHO'!AZ83/'Indice PondENGHO'!AZ71-1</f>
        <v>1.5002314002742092</v>
      </c>
      <c r="BA85" s="3">
        <f>+'Indice PondENGHO'!BA83/'Indice PondENGHO'!BA71-1</f>
        <v>1.2712673310364826</v>
      </c>
      <c r="BB85" s="3">
        <f>+'Indice PondENGHO'!BB83/'Indice PondENGHO'!BB71-1</f>
        <v>1.1905243029570336</v>
      </c>
      <c r="BC85" s="3">
        <f>+'Indice PondENGHO'!BC83/'Indice PondENGHO'!BC71-1</f>
        <v>1.3167326547875509</v>
      </c>
      <c r="BD85" s="3">
        <f>+'Indice PondENGHO'!BD83/'Indice PondENGHO'!BD71-1</f>
        <v>1.3853921459965779</v>
      </c>
      <c r="BE85" s="3">
        <f>+'Indice PondENGHO'!BE83/'Indice PondENGHO'!BE71-1</f>
        <v>1.3758506324546076</v>
      </c>
      <c r="BF85" s="3">
        <f>+'Indice PondENGHO'!BF83/'Indice PondENGHO'!BF71-1</f>
        <v>1.1679586367067043</v>
      </c>
      <c r="BG85" s="3">
        <f>+'Indice PondENGHO'!BG83/'Indice PondENGHO'!BG71-1</f>
        <v>1.3505590985890188</v>
      </c>
      <c r="BH85" s="3">
        <f>+'Indice PondENGHO'!BH83/'Indice PondENGHO'!BH71-1</f>
        <v>1.4737224787757306</v>
      </c>
      <c r="BI85" s="3">
        <f>+'Indice PondENGHO'!BI83/'Indice PondENGHO'!BI71-1</f>
        <v>1.3342701304938189</v>
      </c>
      <c r="BJ85" s="3">
        <f>+'Indice PondENGHO'!BJ83/'Indice PondENGHO'!BJ71-1</f>
        <v>1.6141323018120413</v>
      </c>
      <c r="BK85" s="11">
        <f>+'Indice PondENGHO'!BK83/'Indice PondENGHO'!BK71-1</f>
        <v>1.2766083997780311</v>
      </c>
      <c r="BL85" s="3">
        <f>+'Indice PondENGHO'!BL83/'Indice PondENGHO'!BL71-1</f>
        <v>1.3973093874282263</v>
      </c>
      <c r="BM85" s="3">
        <f>+'Indice PondENGHO'!BM83/'Indice PondENGHO'!BM71-1</f>
        <v>1.3856779493096902</v>
      </c>
      <c r="BN85" s="3">
        <f>+'Indice PondENGHO'!BN83/'Indice PondENGHO'!BN71-1</f>
        <v>1.3853637562003809</v>
      </c>
      <c r="BO85" s="3">
        <f>+'Indice PondENGHO'!BO83/'Indice PondENGHO'!BO71-1</f>
        <v>1.3778634745488412</v>
      </c>
      <c r="BP85" s="3">
        <f>+'Indice PondENGHO'!BP83/'Indice PondENGHO'!BP71-1</f>
        <v>1.3782274397904906</v>
      </c>
      <c r="BQ85" s="10">
        <f>+'Indice PondENGHO'!BQ83/'Indice PondENGHO'!BQ71-1</f>
        <v>1.5030596512510908</v>
      </c>
      <c r="BR85" s="3">
        <f>+'Indice PondENGHO'!BR83/'Indice PondENGHO'!BR71-1</f>
        <v>1.282249920436688</v>
      </c>
      <c r="BS85" s="3">
        <f>+'Indice PondENGHO'!BS83/'Indice PondENGHO'!BS71-1</f>
        <v>1.1816933241895891</v>
      </c>
      <c r="BT85" s="3">
        <f>+'Indice PondENGHO'!BT83/'Indice PondENGHO'!BT71-1</f>
        <v>1.3047822245251068</v>
      </c>
      <c r="BU85" s="3">
        <f>+'Indice PondENGHO'!BU83/'Indice PondENGHO'!BU71-1</f>
        <v>1.3911990796309182</v>
      </c>
      <c r="BV85" s="3">
        <f>+'Indice PondENGHO'!BV83/'Indice PondENGHO'!BV71-1</f>
        <v>1.389327320468126</v>
      </c>
      <c r="BW85" s="3">
        <f>+'Indice PondENGHO'!BW83/'Indice PondENGHO'!BW71-1</f>
        <v>1.1698448702838347</v>
      </c>
      <c r="BX85" s="3">
        <f>+'Indice PondENGHO'!BX83/'Indice PondENGHO'!BX71-1</f>
        <v>1.3487607923885836</v>
      </c>
      <c r="BY85" s="3">
        <f>+'Indice PondENGHO'!BY83/'Indice PondENGHO'!BY71-1</f>
        <v>1.4671678354767268</v>
      </c>
      <c r="BZ85" s="3">
        <f>+'Indice PondENGHO'!BZ83/'Indice PondENGHO'!BZ71-1</f>
        <v>1.3148061557990713</v>
      </c>
      <c r="CA85" s="3">
        <f>+'Indice PondENGHO'!CA83/'Indice PondENGHO'!CA71-1</f>
        <v>1.613969303651126</v>
      </c>
      <c r="CB85" s="11">
        <f>+'Indice PondENGHO'!CB83/'Indice PondENGHO'!CB71-1</f>
        <v>1.2720879745763956</v>
      </c>
      <c r="CC85" s="3">
        <f>+'Indice PondENGHO'!CC83/'Indice PondENGHO'!CC71-1</f>
        <v>1.3829465977686417</v>
      </c>
      <c r="CD85" s="3">
        <f>+'Indice PondENGHO'!CD83/'Indice PondENGHO'!CD71-1</f>
        <v>1.3829465977686417</v>
      </c>
      <c r="CF85" s="3">
        <f t="shared" ref="CF85" si="23">+BL85-BP85</f>
        <v>1.9081947637735741E-2</v>
      </c>
    </row>
    <row r="86" spans="1:84" x14ac:dyDescent="0.25">
      <c r="A86" s="2">
        <f t="shared" ref="A86" si="24">+DATE(C86,B86,1)</f>
        <v>45200</v>
      </c>
      <c r="B86" s="1">
        <f t="shared" si="4"/>
        <v>10</v>
      </c>
      <c r="C86" s="1">
        <f t="shared" ref="C86" si="25">+IF(B86=1,C85+1,C85)</f>
        <v>2023</v>
      </c>
      <c r="D86" s="10">
        <f>+'Indice PondENGHO'!D84/'Indice PondENGHO'!D72-1</f>
        <v>1.5378284424478941</v>
      </c>
      <c r="E86" s="3">
        <f>+'Indice PondENGHO'!E84/'Indice PondENGHO'!E72-1</f>
        <v>1.3904886477234055</v>
      </c>
      <c r="F86" s="3">
        <f>+'Indice PondENGHO'!F84/'Indice PondENGHO'!F72-1</f>
        <v>1.2498818687472353</v>
      </c>
      <c r="G86" s="3">
        <f>+'Indice PondENGHO'!G84/'Indice PondENGHO'!G72-1</f>
        <v>1.2914731064859035</v>
      </c>
      <c r="H86" s="3">
        <f>+'Indice PondENGHO'!H84/'Indice PondENGHO'!H72-1</f>
        <v>1.536649088514022</v>
      </c>
      <c r="I86" s="3">
        <f>+'Indice PondENGHO'!I84/'Indice PondENGHO'!I72-1</f>
        <v>1.3636478523280631</v>
      </c>
      <c r="J86" s="3">
        <f>+'Indice PondENGHO'!J84/'Indice PondENGHO'!J72-1</f>
        <v>1.2173243315852784</v>
      </c>
      <c r="K86" s="3">
        <f>+'Indice PondENGHO'!K84/'Indice PondENGHO'!K72-1</f>
        <v>1.3547921442078326</v>
      </c>
      <c r="L86" s="3">
        <f>+'Indice PondENGHO'!L84/'Indice PondENGHO'!L72-1</f>
        <v>1.5457999076829601</v>
      </c>
      <c r="M86" s="3">
        <f>+'Indice PondENGHO'!M84/'Indice PondENGHO'!M72-1</f>
        <v>1.264224101462168</v>
      </c>
      <c r="N86" s="3">
        <f>+'Indice PondENGHO'!N84/'Indice PondENGHO'!N72-1</f>
        <v>1.6506555897683959</v>
      </c>
      <c r="O86" s="11">
        <f>+'Indice PondENGHO'!O84/'Indice PondENGHO'!O72-1</f>
        <v>1.3055064597514101</v>
      </c>
      <c r="P86" s="10">
        <f>+'Indice PondENGHO'!P84/'Indice PondENGHO'!P72-1</f>
        <v>1.5383989473089086</v>
      </c>
      <c r="Q86" s="3">
        <f>+'Indice PondENGHO'!Q84/'Indice PondENGHO'!Q72-1</f>
        <v>1.3771216279006224</v>
      </c>
      <c r="R86" s="3">
        <f>+'Indice PondENGHO'!R84/'Indice PondENGHO'!R72-1</f>
        <v>1.2588651698686202</v>
      </c>
      <c r="S86" s="3">
        <f>+'Indice PondENGHO'!S84/'Indice PondENGHO'!S72-1</f>
        <v>1.3016857930507961</v>
      </c>
      <c r="T86" s="3">
        <f>+'Indice PondENGHO'!T84/'Indice PondENGHO'!T72-1</f>
        <v>1.5286058826557438</v>
      </c>
      <c r="U86" s="3">
        <f>+'Indice PondENGHO'!U84/'Indice PondENGHO'!U72-1</f>
        <v>1.3575070564040583</v>
      </c>
      <c r="V86" s="3">
        <f>+'Indice PondENGHO'!V84/'Indice PondENGHO'!V72-1</f>
        <v>1.217730522554211</v>
      </c>
      <c r="W86" s="3">
        <f>+'Indice PondENGHO'!W84/'Indice PondENGHO'!W72-1</f>
        <v>1.3591782892687583</v>
      </c>
      <c r="X86" s="3">
        <f>+'Indice PondENGHO'!X84/'Indice PondENGHO'!X72-1</f>
        <v>1.5452151737972444</v>
      </c>
      <c r="Y86" s="3">
        <f>+'Indice PondENGHO'!Y84/'Indice PondENGHO'!Y72-1</f>
        <v>1.2783577300383011</v>
      </c>
      <c r="Z86" s="3">
        <f>+'Indice PondENGHO'!Z84/'Indice PondENGHO'!Z72-1</f>
        <v>1.6491335654240156</v>
      </c>
      <c r="AA86" s="11">
        <f>+'Indice PondENGHO'!AA84/'Indice PondENGHO'!AA72-1</f>
        <v>1.3017605945858293</v>
      </c>
      <c r="AB86" s="10">
        <f>+'Indice PondENGHO'!AB84/'Indice PondENGHO'!AB72-1</f>
        <v>1.5382988905421233</v>
      </c>
      <c r="AC86" s="3">
        <f>+'Indice PondENGHO'!AC84/'Indice PondENGHO'!AC72-1</f>
        <v>1.382692962439013</v>
      </c>
      <c r="AD86" s="3">
        <f>+'Indice PondENGHO'!AD84/'Indice PondENGHO'!AD72-1</f>
        <v>1.2628640653788774</v>
      </c>
      <c r="AE86" s="3">
        <f>+'Indice PondENGHO'!AE84/'Indice PondENGHO'!AE72-1</f>
        <v>1.3048442154272308</v>
      </c>
      <c r="AF86" s="3">
        <f>+'Indice PondENGHO'!AF84/'Indice PondENGHO'!AF72-1</f>
        <v>1.5189860097835077</v>
      </c>
      <c r="AG86" s="3">
        <f>+'Indice PondENGHO'!AG84/'Indice PondENGHO'!AG72-1</f>
        <v>1.3579391577336071</v>
      </c>
      <c r="AH86" s="3">
        <f>+'Indice PondENGHO'!AH84/'Indice PondENGHO'!AH72-1</f>
        <v>1.2238026331245129</v>
      </c>
      <c r="AI86" s="3">
        <f>+'Indice PondENGHO'!AI84/'Indice PondENGHO'!AI72-1</f>
        <v>1.363577528767165</v>
      </c>
      <c r="AJ86" s="3">
        <f>+'Indice PondENGHO'!AJ84/'Indice PondENGHO'!AJ72-1</f>
        <v>1.5440360862704647</v>
      </c>
      <c r="AK86" s="3">
        <f>+'Indice PondENGHO'!AK84/'Indice PondENGHO'!AK72-1</f>
        <v>1.2832055670424398</v>
      </c>
      <c r="AL86" s="3">
        <f>+'Indice PondENGHO'!AL84/'Indice PondENGHO'!AL72-1</f>
        <v>1.6497235814263518</v>
      </c>
      <c r="AM86" s="11">
        <f>+'Indice PondENGHO'!AM84/'Indice PondENGHO'!AM72-1</f>
        <v>1.3003779115265077</v>
      </c>
      <c r="AN86" s="10">
        <f>+'Indice PondENGHO'!AN84/'Indice PondENGHO'!AN72-1</f>
        <v>1.5375803303236388</v>
      </c>
      <c r="AO86" s="3">
        <f>+'Indice PondENGHO'!AO84/'Indice PondENGHO'!AO72-1</f>
        <v>1.3781551071110716</v>
      </c>
      <c r="AP86" s="3">
        <f>+'Indice PondENGHO'!AP84/'Indice PondENGHO'!AP72-1</f>
        <v>1.2704422748204944</v>
      </c>
      <c r="AQ86" s="3">
        <f>+'Indice PondENGHO'!AQ84/'Indice PondENGHO'!AQ72-1</f>
        <v>1.3113393409614491</v>
      </c>
      <c r="AR86" s="3">
        <f>+'Indice PondENGHO'!AR84/'Indice PondENGHO'!AR72-1</f>
        <v>1.5181584788104683</v>
      </c>
      <c r="AS86" s="3">
        <f>+'Indice PondENGHO'!AS84/'Indice PondENGHO'!AS72-1</f>
        <v>1.3433379415080933</v>
      </c>
      <c r="AT86" s="3">
        <f>+'Indice PondENGHO'!AT84/'Indice PondENGHO'!AT72-1</f>
        <v>1.2222291490710067</v>
      </c>
      <c r="AU86" s="3">
        <f>+'Indice PondENGHO'!AU84/'Indice PondENGHO'!AU72-1</f>
        <v>1.3590662346443563</v>
      </c>
      <c r="AV86" s="3">
        <f>+'Indice PondENGHO'!AV84/'Indice PondENGHO'!AV72-1</f>
        <v>1.550559520688493</v>
      </c>
      <c r="AW86" s="3">
        <f>+'Indice PondENGHO'!AW84/'Indice PondENGHO'!AW72-1</f>
        <v>1.2784598359272947</v>
      </c>
      <c r="AX86" s="3">
        <f>+'Indice PondENGHO'!AX84/'Indice PondENGHO'!AX72-1</f>
        <v>1.6460116252966124</v>
      </c>
      <c r="AY86" s="11">
        <f>+'Indice PondENGHO'!AY84/'Indice PondENGHO'!AY72-1</f>
        <v>1.2992118483704496</v>
      </c>
      <c r="AZ86" s="10">
        <f>+'Indice PondENGHO'!AZ84/'Indice PondENGHO'!AZ72-1</f>
        <v>1.5375287940921245</v>
      </c>
      <c r="BA86" s="3">
        <f>+'Indice PondENGHO'!BA84/'Indice PondENGHO'!BA72-1</f>
        <v>1.3670919243761843</v>
      </c>
      <c r="BB86" s="3">
        <f>+'Indice PondENGHO'!BB84/'Indice PondENGHO'!BB72-1</f>
        <v>1.2788576763882049</v>
      </c>
      <c r="BC86" s="3">
        <f>+'Indice PondENGHO'!BC84/'Indice PondENGHO'!BC72-1</f>
        <v>1.3284628872956148</v>
      </c>
      <c r="BD86" s="3">
        <f>+'Indice PondENGHO'!BD84/'Indice PondENGHO'!BD72-1</f>
        <v>1.5200103493742714</v>
      </c>
      <c r="BE86" s="3">
        <f>+'Indice PondENGHO'!BE84/'Indice PondENGHO'!BE72-1</f>
        <v>1.331073523482873</v>
      </c>
      <c r="BF86" s="3">
        <f>+'Indice PondENGHO'!BF84/'Indice PondENGHO'!BF72-1</f>
        <v>1.2241735965421654</v>
      </c>
      <c r="BG86" s="3">
        <f>+'Indice PondENGHO'!BG84/'Indice PondENGHO'!BG72-1</f>
        <v>1.3602258069097846</v>
      </c>
      <c r="BH86" s="3">
        <f>+'Indice PondENGHO'!BH84/'Indice PondENGHO'!BH72-1</f>
        <v>1.5552525616889366</v>
      </c>
      <c r="BI86" s="3">
        <f>+'Indice PondENGHO'!BI84/'Indice PondENGHO'!BI72-1</f>
        <v>1.2933828375195615</v>
      </c>
      <c r="BJ86" s="3">
        <f>+'Indice PondENGHO'!BJ84/'Indice PondENGHO'!BJ72-1</f>
        <v>1.6422675172086425</v>
      </c>
      <c r="BK86" s="11">
        <f>+'Indice PondENGHO'!BK84/'Indice PondENGHO'!BK72-1</f>
        <v>1.3001215049295629</v>
      </c>
      <c r="BL86" s="3">
        <f>+'Indice PondENGHO'!BL84/'Indice PondENGHO'!BL72-1</f>
        <v>1.4385769150439902</v>
      </c>
      <c r="BM86" s="3">
        <f>+'Indice PondENGHO'!BM84/'Indice PondENGHO'!BM72-1</f>
        <v>1.4288137399763152</v>
      </c>
      <c r="BN86" s="3">
        <f>+'Indice PondENGHO'!BN84/'Indice PondENGHO'!BN72-1</f>
        <v>1.4279346144317118</v>
      </c>
      <c r="BO86" s="3">
        <f>+'Indice PondENGHO'!BO84/'Indice PondENGHO'!BO72-1</f>
        <v>1.421170324380062</v>
      </c>
      <c r="BP86" s="3">
        <f>+'Indice PondENGHO'!BP84/'Indice PondENGHO'!BP72-1</f>
        <v>1.4225316776760333</v>
      </c>
      <c r="BQ86" s="10">
        <f>+'Indice PondENGHO'!BQ84/'Indice PondENGHO'!BQ72-1</f>
        <v>1.5379096066428728</v>
      </c>
      <c r="BR86" s="3">
        <f>+'Indice PondENGHO'!BR84/'Indice PondENGHO'!BR72-1</f>
        <v>1.3770279821648104</v>
      </c>
      <c r="BS86" s="3">
        <f>+'Indice PondENGHO'!BS84/'Indice PondENGHO'!BS72-1</f>
        <v>1.266725387426539</v>
      </c>
      <c r="BT86" s="3">
        <f>+'Indice PondENGHO'!BT84/'Indice PondENGHO'!BT72-1</f>
        <v>1.3118271527324668</v>
      </c>
      <c r="BU86" s="3">
        <f>+'Indice PondENGHO'!BU84/'Indice PondENGHO'!BU72-1</f>
        <v>1.5220140205625738</v>
      </c>
      <c r="BV86" s="3">
        <f>+'Indice PondENGHO'!BV84/'Indice PondENGHO'!BV72-1</f>
        <v>1.3441064850780386</v>
      </c>
      <c r="BW86" s="3">
        <f>+'Indice PondENGHO'!BW84/'Indice PondENGHO'!BW72-1</f>
        <v>1.222103248252818</v>
      </c>
      <c r="BX86" s="3">
        <f>+'Indice PondENGHO'!BX84/'Indice PondENGHO'!BX72-1</f>
        <v>1.3598052108903378</v>
      </c>
      <c r="BY86" s="3">
        <f>+'Indice PondENGHO'!BY84/'Indice PondENGHO'!BY72-1</f>
        <v>1.5499881072955581</v>
      </c>
      <c r="BZ86" s="3">
        <f>+'Indice PondENGHO'!BZ84/'Indice PondENGHO'!BZ72-1</f>
        <v>1.284424203435147</v>
      </c>
      <c r="CA86" s="3">
        <f>+'Indice PondENGHO'!CA84/'Indice PondENGHO'!CA72-1</f>
        <v>1.6458459759569593</v>
      </c>
      <c r="CB86" s="11">
        <f>+'Indice PondENGHO'!CB84/'Indice PondENGHO'!CB72-1</f>
        <v>1.300721482767218</v>
      </c>
      <c r="CC86" s="3">
        <f>+'Indice PondENGHO'!CC84/'Indice PondENGHO'!CC72-1</f>
        <v>1.4261601945107976</v>
      </c>
      <c r="CD86" s="3">
        <f>+'Indice PondENGHO'!CD84/'Indice PondENGHO'!CD72-1</f>
        <v>1.4261601945107976</v>
      </c>
      <c r="CF86" s="3">
        <f t="shared" ref="CF86" si="26">+BL86-BP86</f>
        <v>1.6045237367956933E-2</v>
      </c>
    </row>
    <row r="87" spans="1:84" x14ac:dyDescent="0.25">
      <c r="A87" s="2">
        <f t="shared" ref="A87" si="27">+DATE(C87,B87,1)</f>
        <v>45231</v>
      </c>
      <c r="B87" s="1">
        <f t="shared" si="4"/>
        <v>11</v>
      </c>
      <c r="C87" s="1">
        <f t="shared" ref="C87" si="28">+IF(B87=1,C86+1,C86)</f>
        <v>2023</v>
      </c>
      <c r="D87" s="10">
        <f>+'Indice PondENGHO'!D85/'Indice PondENGHO'!D73-1</f>
        <v>1.821636245690323</v>
      </c>
      <c r="E87" s="3">
        <f>+'Indice PondENGHO'!E85/'Indice PondENGHO'!E73-1</f>
        <v>1.5101178320063129</v>
      </c>
      <c r="F87" s="3">
        <f>+'Indice PondENGHO'!F85/'Indice PondENGHO'!F73-1</f>
        <v>1.3750843520789311</v>
      </c>
      <c r="G87" s="3">
        <f>+'Indice PondENGHO'!G85/'Indice PondENGHO'!G73-1</f>
        <v>1.2790677728390025</v>
      </c>
      <c r="H87" s="3">
        <f>+'Indice PondENGHO'!H85/'Indice PondENGHO'!H73-1</f>
        <v>1.711653262201402</v>
      </c>
      <c r="I87" s="3">
        <f>+'Indice PondENGHO'!I85/'Indice PondENGHO'!I73-1</f>
        <v>1.6177386293386369</v>
      </c>
      <c r="J87" s="3">
        <f>+'Indice PondENGHO'!J85/'Indice PondENGHO'!J73-1</f>
        <v>1.3143748130218174</v>
      </c>
      <c r="K87" s="3">
        <f>+'Indice PondENGHO'!K85/'Indice PondENGHO'!K73-1</f>
        <v>1.5538301821447598</v>
      </c>
      <c r="L87" s="3">
        <f>+'Indice PondENGHO'!L85/'Indice PondENGHO'!L73-1</f>
        <v>1.7559863726377731</v>
      </c>
      <c r="M87" s="3">
        <f>+'Indice PondENGHO'!M85/'Indice PondENGHO'!M73-1</f>
        <v>1.3652609936041094</v>
      </c>
      <c r="N87" s="3">
        <f>+'Indice PondENGHO'!N85/'Indice PondENGHO'!N73-1</f>
        <v>1.8099376597854451</v>
      </c>
      <c r="O87" s="11">
        <f>+'Indice PondENGHO'!O85/'Indice PondENGHO'!O73-1</f>
        <v>1.4303222080737923</v>
      </c>
      <c r="P87" s="10">
        <f>+'Indice PondENGHO'!P85/'Indice PondENGHO'!P73-1</f>
        <v>1.8283142379889865</v>
      </c>
      <c r="Q87" s="3">
        <f>+'Indice PondENGHO'!Q85/'Indice PondENGHO'!Q73-1</f>
        <v>1.4979612581194321</v>
      </c>
      <c r="R87" s="3">
        <f>+'Indice PondENGHO'!R85/'Indice PondENGHO'!R73-1</f>
        <v>1.3816190212452315</v>
      </c>
      <c r="S87" s="3">
        <f>+'Indice PondENGHO'!S85/'Indice PondENGHO'!S73-1</f>
        <v>1.2824434465205501</v>
      </c>
      <c r="T87" s="3">
        <f>+'Indice PondENGHO'!T85/'Indice PondENGHO'!T73-1</f>
        <v>1.6993748164991755</v>
      </c>
      <c r="U87" s="3">
        <f>+'Indice PondENGHO'!U85/'Indice PondENGHO'!U73-1</f>
        <v>1.6161566673764249</v>
      </c>
      <c r="V87" s="3">
        <f>+'Indice PondENGHO'!V85/'Indice PondENGHO'!V73-1</f>
        <v>1.3110841050602784</v>
      </c>
      <c r="W87" s="3">
        <f>+'Indice PondENGHO'!W85/'Indice PondENGHO'!W73-1</f>
        <v>1.5553627188250312</v>
      </c>
      <c r="X87" s="3">
        <f>+'Indice PondENGHO'!X85/'Indice PondENGHO'!X73-1</f>
        <v>1.7615776148053945</v>
      </c>
      <c r="Y87" s="3">
        <f>+'Indice PondENGHO'!Y85/'Indice PondENGHO'!Y73-1</f>
        <v>1.3931084379663123</v>
      </c>
      <c r="Z87" s="3">
        <f>+'Indice PondENGHO'!Z85/'Indice PondENGHO'!Z73-1</f>
        <v>1.8104734634116006</v>
      </c>
      <c r="AA87" s="11">
        <f>+'Indice PondENGHO'!AA85/'Indice PondENGHO'!AA73-1</f>
        <v>1.4249261699205547</v>
      </c>
      <c r="AB87" s="10">
        <f>+'Indice PondENGHO'!AB85/'Indice PondENGHO'!AB73-1</f>
        <v>1.8323173592331403</v>
      </c>
      <c r="AC87" s="3">
        <f>+'Indice PondENGHO'!AC85/'Indice PondENGHO'!AC73-1</f>
        <v>1.5017693167857349</v>
      </c>
      <c r="AD87" s="3">
        <f>+'Indice PondENGHO'!AD85/'Indice PondENGHO'!AD73-1</f>
        <v>1.3850894123968986</v>
      </c>
      <c r="AE87" s="3">
        <f>+'Indice PondENGHO'!AE85/'Indice PondENGHO'!AE73-1</f>
        <v>1.2800565156830874</v>
      </c>
      <c r="AF87" s="3">
        <f>+'Indice PondENGHO'!AF85/'Indice PondENGHO'!AF73-1</f>
        <v>1.6878590168352838</v>
      </c>
      <c r="AG87" s="3">
        <f>+'Indice PondENGHO'!AG85/'Indice PondENGHO'!AG73-1</f>
        <v>1.6122829784893642</v>
      </c>
      <c r="AH87" s="3">
        <f>+'Indice PondENGHO'!AH85/'Indice PondENGHO'!AH73-1</f>
        <v>1.3187534970939465</v>
      </c>
      <c r="AI87" s="3">
        <f>+'Indice PondENGHO'!AI85/'Indice PondENGHO'!AI73-1</f>
        <v>1.5591345034721877</v>
      </c>
      <c r="AJ87" s="3">
        <f>+'Indice PondENGHO'!AJ85/'Indice PondENGHO'!AJ73-1</f>
        <v>1.7643273078136197</v>
      </c>
      <c r="AK87" s="3">
        <f>+'Indice PondENGHO'!AK85/'Indice PondENGHO'!AK73-1</f>
        <v>1.4007746492917144</v>
      </c>
      <c r="AL87" s="3">
        <f>+'Indice PondENGHO'!AL85/'Indice PondENGHO'!AL73-1</f>
        <v>1.8130935459462765</v>
      </c>
      <c r="AM87" s="11">
        <f>+'Indice PondENGHO'!AM85/'Indice PondENGHO'!AM73-1</f>
        <v>1.422364666675628</v>
      </c>
      <c r="AN87" s="10">
        <f>+'Indice PondENGHO'!AN85/'Indice PondENGHO'!AN73-1</f>
        <v>1.8341411284594424</v>
      </c>
      <c r="AO87" s="3">
        <f>+'Indice PondENGHO'!AO85/'Indice PondENGHO'!AO73-1</f>
        <v>1.4971295935754152</v>
      </c>
      <c r="AP87" s="3">
        <f>+'Indice PondENGHO'!AP85/'Indice PondENGHO'!AP73-1</f>
        <v>1.390893788466101</v>
      </c>
      <c r="AQ87" s="3">
        <f>+'Indice PondENGHO'!AQ85/'Indice PondENGHO'!AQ73-1</f>
        <v>1.282609738653302</v>
      </c>
      <c r="AR87" s="3">
        <f>+'Indice PondENGHO'!AR85/'Indice PondENGHO'!AR73-1</f>
        <v>1.6871451803999475</v>
      </c>
      <c r="AS87" s="3">
        <f>+'Indice PondENGHO'!AS85/'Indice PondENGHO'!AS73-1</f>
        <v>1.6112074233717988</v>
      </c>
      <c r="AT87" s="3">
        <f>+'Indice PondENGHO'!AT85/'Indice PondENGHO'!AT73-1</f>
        <v>1.3123468948140093</v>
      </c>
      <c r="AU87" s="3">
        <f>+'Indice PondENGHO'!AU85/'Indice PondENGHO'!AU73-1</f>
        <v>1.5529045743538132</v>
      </c>
      <c r="AV87" s="3">
        <f>+'Indice PondENGHO'!AV85/'Indice PondENGHO'!AV73-1</f>
        <v>1.7718205092529882</v>
      </c>
      <c r="AW87" s="3">
        <f>+'Indice PondENGHO'!AW85/'Indice PondENGHO'!AW73-1</f>
        <v>1.3930805163505111</v>
      </c>
      <c r="AX87" s="3">
        <f>+'Indice PondENGHO'!AX85/'Indice PondENGHO'!AX73-1</f>
        <v>1.8102543823442598</v>
      </c>
      <c r="AY87" s="11">
        <f>+'Indice PondENGHO'!AY85/'Indice PondENGHO'!AY73-1</f>
        <v>1.4219640196065959</v>
      </c>
      <c r="AZ87" s="10">
        <f>+'Indice PondENGHO'!AZ85/'Indice PondENGHO'!AZ73-1</f>
        <v>1.8396271093254342</v>
      </c>
      <c r="BA87" s="3">
        <f>+'Indice PondENGHO'!BA85/'Indice PondENGHO'!BA73-1</f>
        <v>1.4871637891427212</v>
      </c>
      <c r="BB87" s="3">
        <f>+'Indice PondENGHO'!BB85/'Indice PondENGHO'!BB73-1</f>
        <v>1.3976420394031037</v>
      </c>
      <c r="BC87" s="3">
        <f>+'Indice PondENGHO'!BC85/'Indice PondENGHO'!BC73-1</f>
        <v>1.2848969759217406</v>
      </c>
      <c r="BD87" s="3">
        <f>+'Indice PondENGHO'!BD85/'Indice PondENGHO'!BD73-1</f>
        <v>1.6872566265173865</v>
      </c>
      <c r="BE87" s="3">
        <f>+'Indice PondENGHO'!BE85/'Indice PondENGHO'!BE73-1</f>
        <v>1.6088289056404488</v>
      </c>
      <c r="BF87" s="3">
        <f>+'Indice PondENGHO'!BF85/'Indice PondENGHO'!BF73-1</f>
        <v>1.312513042609246</v>
      </c>
      <c r="BG87" s="3">
        <f>+'Indice PondENGHO'!BG85/'Indice PondENGHO'!BG73-1</f>
        <v>1.5550461071266759</v>
      </c>
      <c r="BH87" s="3">
        <f>+'Indice PondENGHO'!BH85/'Indice PondENGHO'!BH73-1</f>
        <v>1.7812377183147063</v>
      </c>
      <c r="BI87" s="3">
        <f>+'Indice PondENGHO'!BI85/'Indice PondENGHO'!BI73-1</f>
        <v>1.4170463844859698</v>
      </c>
      <c r="BJ87" s="3">
        <f>+'Indice PondENGHO'!BJ85/'Indice PondENGHO'!BJ73-1</f>
        <v>1.8090262140216411</v>
      </c>
      <c r="BK87" s="11">
        <f>+'Indice PondENGHO'!BK85/'Indice PondENGHO'!BK73-1</f>
        <v>1.4238762134951517</v>
      </c>
      <c r="BL87" s="3">
        <f>+'Indice PondENGHO'!BL85/'Indice PondENGHO'!BL73-1</f>
        <v>1.6341499161499682</v>
      </c>
      <c r="BM87" s="3">
        <f>+'Indice PondENGHO'!BM85/'Indice PondENGHO'!BM73-1</f>
        <v>1.6155890115480283</v>
      </c>
      <c r="BN87" s="3">
        <f>+'Indice PondENGHO'!BN85/'Indice PondENGHO'!BN73-1</f>
        <v>1.6144194970436394</v>
      </c>
      <c r="BO87" s="3">
        <f>+'Indice PondENGHO'!BO85/'Indice PondENGHO'!BO73-1</f>
        <v>1.602065345992759</v>
      </c>
      <c r="BP87" s="3">
        <f>+'Indice PondENGHO'!BP85/'Indice PondENGHO'!BP73-1</f>
        <v>1.598166536990191</v>
      </c>
      <c r="BQ87" s="10">
        <f>+'Indice PondENGHO'!BQ85/'Indice PondENGHO'!BQ73-1</f>
        <v>1.8316490257581854</v>
      </c>
      <c r="BR87" s="3">
        <f>+'Indice PondENGHO'!BR85/'Indice PondENGHO'!BR73-1</f>
        <v>1.4967943148677088</v>
      </c>
      <c r="BS87" s="3">
        <f>+'Indice PondENGHO'!BS85/'Indice PondENGHO'!BS73-1</f>
        <v>1.3880583920313776</v>
      </c>
      <c r="BT87" s="3">
        <f>+'Indice PondENGHO'!BT85/'Indice PondENGHO'!BT73-1</f>
        <v>1.2824528609440966</v>
      </c>
      <c r="BU87" s="3">
        <f>+'Indice PondENGHO'!BU85/'Indice PondENGHO'!BU73-1</f>
        <v>1.6910122718654872</v>
      </c>
      <c r="BV87" s="3">
        <f>+'Indice PondENGHO'!BV85/'Indice PondENGHO'!BV73-1</f>
        <v>1.6115216114145365</v>
      </c>
      <c r="BW87" s="3">
        <f>+'Indice PondENGHO'!BW85/'Indice PondENGHO'!BW73-1</f>
        <v>1.3134464492490623</v>
      </c>
      <c r="BX87" s="3">
        <f>+'Indice PondENGHO'!BX85/'Indice PondENGHO'!BX73-1</f>
        <v>1.5552662357555609</v>
      </c>
      <c r="BY87" s="3">
        <f>+'Indice PondENGHO'!BY85/'Indice PondENGHO'!BY73-1</f>
        <v>1.7709869041250004</v>
      </c>
      <c r="BZ87" s="3">
        <f>+'Indice PondENGHO'!BZ85/'Indice PondENGHO'!BZ73-1</f>
        <v>1.4023933972044671</v>
      </c>
      <c r="CA87" s="3">
        <f>+'Indice PondENGHO'!CA85/'Indice PondENGHO'!CA73-1</f>
        <v>1.8102108345298595</v>
      </c>
      <c r="CB87" s="11">
        <f>+'Indice PondENGHO'!CB85/'Indice PondENGHO'!CB73-1</f>
        <v>1.4239778571805268</v>
      </c>
      <c r="CC87" s="3">
        <f>+'Indice PondENGHO'!CC85/'Indice PondENGHO'!CC73-1</f>
        <v>1.6090921603587938</v>
      </c>
      <c r="CD87" s="3">
        <f>+'Indice PondENGHO'!CD85/'Indice PondENGHO'!CD73-1</f>
        <v>1.6090922291889496</v>
      </c>
      <c r="CF87" s="3">
        <f t="shared" ref="CF87" si="29">+BL87-BP87</f>
        <v>3.5983379159777229E-2</v>
      </c>
    </row>
    <row r="88" spans="1:84" x14ac:dyDescent="0.25">
      <c r="A88" s="2">
        <f t="shared" ref="A88" si="30">+DATE(C88,B88,1)</f>
        <v>45261</v>
      </c>
      <c r="B88" s="1">
        <f t="shared" si="4"/>
        <v>12</v>
      </c>
      <c r="C88" s="1">
        <f t="shared" ref="C88" si="31">+IF(B88=1,C87+1,C87)</f>
        <v>2023</v>
      </c>
      <c r="D88" s="10">
        <f>+'Indice PondENGHO'!D86/'Indice PondENGHO'!D74-1</f>
        <v>2.5114118542819619</v>
      </c>
      <c r="E88" s="3">
        <f>+'Indice PondENGHO'!E86/'Indice PondENGHO'!E74-1</f>
        <v>1.812567636625023</v>
      </c>
      <c r="F88" s="3">
        <f>+'Indice PondENGHO'!F86/'Indice PondENGHO'!F74-1</f>
        <v>1.6680429380737647</v>
      </c>
      <c r="G88" s="3">
        <f>+'Indice PondENGHO'!G86/'Indice PondENGHO'!G74-1</f>
        <v>1.4915258140807053</v>
      </c>
      <c r="H88" s="3">
        <f>+'Indice PondENGHO'!H86/'Indice PondENGHO'!H74-1</f>
        <v>2.3387354710189845</v>
      </c>
      <c r="I88" s="3">
        <f>+'Indice PondENGHO'!I86/'Indice PondENGHO'!I74-1</f>
        <v>2.2986294304489241</v>
      </c>
      <c r="J88" s="3">
        <f>+'Indice PondENGHO'!J86/'Indice PondENGHO'!J74-1</f>
        <v>1.8917307513206669</v>
      </c>
      <c r="K88" s="3">
        <f>+'Indice PondENGHO'!K86/'Indice PondENGHO'!K74-1</f>
        <v>1.8533006247222619</v>
      </c>
      <c r="L88" s="3">
        <f>+'Indice PondENGHO'!L86/'Indice PondENGHO'!L74-1</f>
        <v>2.1588632828433045</v>
      </c>
      <c r="M88" s="3">
        <f>+'Indice PondENGHO'!M86/'Indice PondENGHO'!M74-1</f>
        <v>1.4256431694494545</v>
      </c>
      <c r="N88" s="3">
        <f>+'Indice PondENGHO'!N86/'Indice PondENGHO'!N74-1</f>
        <v>2.1904260972751031</v>
      </c>
      <c r="O88" s="11">
        <f>+'Indice PondENGHO'!O86/'Indice PondENGHO'!O74-1</f>
        <v>2.0644857010720958</v>
      </c>
      <c r="P88" s="10">
        <f>+'Indice PondENGHO'!P86/'Indice PondENGHO'!P74-1</f>
        <v>2.5129919335388959</v>
      </c>
      <c r="Q88" s="3">
        <f>+'Indice PondENGHO'!Q86/'Indice PondENGHO'!Q74-1</f>
        <v>1.8011383826304761</v>
      </c>
      <c r="R88" s="3">
        <f>+'Indice PondENGHO'!R86/'Indice PondENGHO'!R74-1</f>
        <v>1.677137562758455</v>
      </c>
      <c r="S88" s="3">
        <f>+'Indice PondENGHO'!S86/'Indice PondENGHO'!S74-1</f>
        <v>1.4914228935379596</v>
      </c>
      <c r="T88" s="3">
        <f>+'Indice PondENGHO'!T86/'Indice PondENGHO'!T74-1</f>
        <v>2.3259138816662368</v>
      </c>
      <c r="U88" s="3">
        <f>+'Indice PondENGHO'!U86/'Indice PondENGHO'!U74-1</f>
        <v>2.2941382527752676</v>
      </c>
      <c r="V88" s="3">
        <f>+'Indice PondENGHO'!V86/'Indice PondENGHO'!V74-1</f>
        <v>1.8818708513813975</v>
      </c>
      <c r="W88" s="3">
        <f>+'Indice PondENGHO'!W86/'Indice PondENGHO'!W74-1</f>
        <v>1.8535965943189456</v>
      </c>
      <c r="X88" s="3">
        <f>+'Indice PondENGHO'!X86/'Indice PondENGHO'!X74-1</f>
        <v>2.1671892469668994</v>
      </c>
      <c r="Y88" s="3">
        <f>+'Indice PondENGHO'!Y86/'Indice PondENGHO'!Y74-1</f>
        <v>1.4449183342141909</v>
      </c>
      <c r="Z88" s="3">
        <f>+'Indice PondENGHO'!Z86/'Indice PondENGHO'!Z74-1</f>
        <v>2.1903227016578222</v>
      </c>
      <c r="AA88" s="11">
        <f>+'Indice PondENGHO'!AA86/'Indice PondENGHO'!AA74-1</f>
        <v>2.0438902837572073</v>
      </c>
      <c r="AB88" s="10">
        <f>+'Indice PondENGHO'!AB86/'Indice PondENGHO'!AB74-1</f>
        <v>2.5130594961351744</v>
      </c>
      <c r="AC88" s="3">
        <f>+'Indice PondENGHO'!AC86/'Indice PondENGHO'!AC74-1</f>
        <v>1.8036551100994545</v>
      </c>
      <c r="AD88" s="3">
        <f>+'Indice PondENGHO'!AD86/'Indice PondENGHO'!AD74-1</f>
        <v>1.6813520719905091</v>
      </c>
      <c r="AE88" s="3">
        <f>+'Indice PondENGHO'!AE86/'Indice PondENGHO'!AE74-1</f>
        <v>1.4877287681583011</v>
      </c>
      <c r="AF88" s="3">
        <f>+'Indice PondENGHO'!AF86/'Indice PondENGHO'!AF74-1</f>
        <v>2.314292724072422</v>
      </c>
      <c r="AG88" s="3">
        <f>+'Indice PondENGHO'!AG86/'Indice PondENGHO'!AG74-1</f>
        <v>2.2890549727612446</v>
      </c>
      <c r="AH88" s="3">
        <f>+'Indice PondENGHO'!AH86/'Indice PondENGHO'!AH74-1</f>
        <v>1.8869770467586724</v>
      </c>
      <c r="AI88" s="3">
        <f>+'Indice PondENGHO'!AI86/'Indice PondENGHO'!AI74-1</f>
        <v>1.8586797125134074</v>
      </c>
      <c r="AJ88" s="3">
        <f>+'Indice PondENGHO'!AJ86/'Indice PondENGHO'!AJ74-1</f>
        <v>2.1703753390778395</v>
      </c>
      <c r="AK88" s="3">
        <f>+'Indice PondENGHO'!AK86/'Indice PondENGHO'!AK74-1</f>
        <v>1.451751740059867</v>
      </c>
      <c r="AL88" s="3">
        <f>+'Indice PondENGHO'!AL86/'Indice PondENGHO'!AL74-1</f>
        <v>2.1909453119353155</v>
      </c>
      <c r="AM88" s="11">
        <f>+'Indice PondENGHO'!AM86/'Indice PondENGHO'!AM74-1</f>
        <v>2.0374026214865366</v>
      </c>
      <c r="AN88" s="10">
        <f>+'Indice PondENGHO'!AN86/'Indice PondENGHO'!AN74-1</f>
        <v>2.5118483675566479</v>
      </c>
      <c r="AO88" s="3">
        <f>+'Indice PondENGHO'!AO86/'Indice PondENGHO'!AO74-1</f>
        <v>1.7998704299855262</v>
      </c>
      <c r="AP88" s="3">
        <f>+'Indice PondENGHO'!AP86/'Indice PondENGHO'!AP74-1</f>
        <v>1.6914461195830945</v>
      </c>
      <c r="AQ88" s="3">
        <f>+'Indice PondENGHO'!AQ86/'Indice PondENGHO'!AQ74-1</f>
        <v>1.490451771189762</v>
      </c>
      <c r="AR88" s="3">
        <f>+'Indice PondENGHO'!AR86/'Indice PondENGHO'!AR74-1</f>
        <v>2.3134994238179227</v>
      </c>
      <c r="AS88" s="3">
        <f>+'Indice PondENGHO'!AS86/'Indice PondENGHO'!AS74-1</f>
        <v>2.274968765717905</v>
      </c>
      <c r="AT88" s="3">
        <f>+'Indice PondENGHO'!AT86/'Indice PondENGHO'!AT74-1</f>
        <v>1.8761776985324485</v>
      </c>
      <c r="AU88" s="3">
        <f>+'Indice PondENGHO'!AU86/'Indice PondENGHO'!AU74-1</f>
        <v>1.8519341279024673</v>
      </c>
      <c r="AV88" s="3">
        <f>+'Indice PondENGHO'!AV86/'Indice PondENGHO'!AV74-1</f>
        <v>2.1845892854296807</v>
      </c>
      <c r="AW88" s="3">
        <f>+'Indice PondENGHO'!AW86/'Indice PondENGHO'!AW74-1</f>
        <v>1.4424719679218851</v>
      </c>
      <c r="AX88" s="3">
        <f>+'Indice PondENGHO'!AX86/'Indice PondENGHO'!AX74-1</f>
        <v>2.1881405315343994</v>
      </c>
      <c r="AY88" s="11">
        <f>+'Indice PondENGHO'!AY86/'Indice PondENGHO'!AY74-1</f>
        <v>2.0314328220439712</v>
      </c>
      <c r="AZ88" s="10">
        <f>+'Indice PondENGHO'!AZ86/'Indice PondENGHO'!AZ74-1</f>
        <v>2.5118958547843615</v>
      </c>
      <c r="BA88" s="3">
        <f>+'Indice PondENGHO'!BA86/'Indice PondENGHO'!BA74-1</f>
        <v>1.7921980586232169</v>
      </c>
      <c r="BB88" s="3">
        <f>+'Indice PondENGHO'!BB86/'Indice PondENGHO'!BB74-1</f>
        <v>1.7027196692923137</v>
      </c>
      <c r="BC88" s="3">
        <f>+'Indice PondENGHO'!BC86/'Indice PondENGHO'!BC74-1</f>
        <v>1.4936645751627426</v>
      </c>
      <c r="BD88" s="3">
        <f>+'Indice PondENGHO'!BD86/'Indice PondENGHO'!BD74-1</f>
        <v>2.3151367090065156</v>
      </c>
      <c r="BE88" s="3">
        <f>+'Indice PondENGHO'!BE86/'Indice PondENGHO'!BE74-1</f>
        <v>2.2613854910403117</v>
      </c>
      <c r="BF88" s="3">
        <f>+'Indice PondENGHO'!BF86/'Indice PondENGHO'!BF74-1</f>
        <v>1.8741220495876476</v>
      </c>
      <c r="BG88" s="3">
        <f>+'Indice PondENGHO'!BG86/'Indice PondENGHO'!BG74-1</f>
        <v>1.8576988879635468</v>
      </c>
      <c r="BH88" s="3">
        <f>+'Indice PondENGHO'!BH86/'Indice PondENGHO'!BH74-1</f>
        <v>2.2013248768256966</v>
      </c>
      <c r="BI88" s="3">
        <f>+'Indice PondENGHO'!BI86/'Indice PondENGHO'!BI74-1</f>
        <v>1.4596522928421396</v>
      </c>
      <c r="BJ88" s="3">
        <f>+'Indice PondENGHO'!BJ86/'Indice PondENGHO'!BJ74-1</f>
        <v>2.1875118020126907</v>
      </c>
      <c r="BK88" s="11">
        <f>+'Indice PondENGHO'!BK86/'Indice PondENGHO'!BK74-1</f>
        <v>2.0246129313609531</v>
      </c>
      <c r="BL88" s="3">
        <f>+'Indice PondENGHO'!BL86/'Indice PondENGHO'!BL74-1</f>
        <v>2.1635628384354195</v>
      </c>
      <c r="BM88" s="3">
        <f>+'Indice PondENGHO'!BM86/'Indice PondENGHO'!BM74-1</f>
        <v>2.1276637842536283</v>
      </c>
      <c r="BN88" s="3">
        <f>+'Indice PondENGHO'!BN86/'Indice PondENGHO'!BN74-1</f>
        <v>2.1224960344521904</v>
      </c>
      <c r="BO88" s="3">
        <f>+'Indice PondENGHO'!BO86/'Indice PondENGHO'!BO74-1</f>
        <v>2.1039959174421332</v>
      </c>
      <c r="BP88" s="3">
        <f>+'Indice PondENGHO'!BP86/'Indice PondENGHO'!BP74-1</f>
        <v>2.0889330390518772</v>
      </c>
      <c r="BQ88" s="10">
        <f>+'Indice PondENGHO'!BQ86/'Indice PondENGHO'!BQ74-1</f>
        <v>2.5122343510018754</v>
      </c>
      <c r="BR88" s="3">
        <f>+'Indice PondENGHO'!BR86/'Indice PondENGHO'!BR74-1</f>
        <v>1.800132410595654</v>
      </c>
      <c r="BS88" s="3">
        <f>+'Indice PondENGHO'!BS86/'Indice PondENGHO'!BS74-1</f>
        <v>1.6872417921634906</v>
      </c>
      <c r="BT88" s="3">
        <f>+'Indice PondENGHO'!BT86/'Indice PondENGHO'!BT74-1</f>
        <v>1.4913018137295282</v>
      </c>
      <c r="BU88" s="3">
        <f>+'Indice PondENGHO'!BU86/'Indice PondENGHO'!BU74-1</f>
        <v>2.3181047456185579</v>
      </c>
      <c r="BV88" s="3">
        <f>+'Indice PondENGHO'!BV86/'Indice PondENGHO'!BV74-1</f>
        <v>2.2759882951210715</v>
      </c>
      <c r="BW88" s="3">
        <f>+'Indice PondENGHO'!BW86/'Indice PondENGHO'!BW74-1</f>
        <v>1.8793819582209244</v>
      </c>
      <c r="BX88" s="3">
        <f>+'Indice PondENGHO'!BX86/'Indice PondENGHO'!BX74-1</f>
        <v>1.8553582043379109</v>
      </c>
      <c r="BY88" s="3">
        <f>+'Indice PondENGHO'!BY86/'Indice PondENGHO'!BY74-1</f>
        <v>2.1833077429723353</v>
      </c>
      <c r="BZ88" s="3">
        <f>+'Indice PondENGHO'!BZ86/'Indice PondENGHO'!BZ74-1</f>
        <v>1.450330432662752</v>
      </c>
      <c r="CA88" s="3">
        <f>+'Indice PondENGHO'!CA86/'Indice PondENGHO'!CA74-1</f>
        <v>2.1887873807620224</v>
      </c>
      <c r="CB88" s="11">
        <f>+'Indice PondENGHO'!CB86/'Indice PondENGHO'!CB74-1</f>
        <v>2.0349060664807475</v>
      </c>
      <c r="CC88" s="3">
        <f>+'Indice PondENGHO'!CC86/'Indice PondENGHO'!CC74-1</f>
        <v>2.113493258691467</v>
      </c>
      <c r="CD88" s="3">
        <f>+'Indice PondENGHO'!CD86/'Indice PondENGHO'!CD74-1</f>
        <v>2.113493258691467</v>
      </c>
      <c r="CF88" s="3">
        <f t="shared" ref="CF88" si="32">+BL88-BP88</f>
        <v>7.4629799383542306E-2</v>
      </c>
    </row>
    <row r="89" spans="1:84" x14ac:dyDescent="0.25">
      <c r="A89" s="2">
        <f t="shared" ref="A89" si="33">+DATE(C89,B89,1)</f>
        <v>45292</v>
      </c>
      <c r="B89" s="1">
        <f t="shared" si="4"/>
        <v>1</v>
      </c>
      <c r="C89" s="1">
        <f t="shared" ref="C89" si="34">+IF(B89=1,C88+1,C88)</f>
        <v>2024</v>
      </c>
      <c r="D89" s="10">
        <f>+'Indice PondENGHO'!D87/'Indice PondENGHO'!D75-1</f>
        <v>2.9529471327774446</v>
      </c>
      <c r="E89" s="3">
        <f>+'Indice PondENGHO'!E87/'Indice PondENGHO'!E75-1</f>
        <v>2.1723535741091378</v>
      </c>
      <c r="F89" s="3">
        <f>+'Indice PondENGHO'!F87/'Indice PondENGHO'!F75-1</f>
        <v>1.9176166748147039</v>
      </c>
      <c r="G89" s="3">
        <f>+'Indice PondENGHO'!G87/'Indice PondENGHO'!G75-1</f>
        <v>1.675831985113585</v>
      </c>
      <c r="H89" s="3">
        <f>+'Indice PondENGHO'!H87/'Indice PondENGHO'!H75-1</f>
        <v>2.8743867497155562</v>
      </c>
      <c r="I89" s="3">
        <f>+'Indice PondENGHO'!I87/'Indice PondENGHO'!I75-1</f>
        <v>2.7918708838881039</v>
      </c>
      <c r="J89" s="3">
        <f>+'Indice PondENGHO'!J87/'Indice PondENGHO'!J75-1</f>
        <v>2.4651836868523107</v>
      </c>
      <c r="K89" s="3">
        <f>+'Indice PondENGHO'!K87/'Indice PondENGHO'!K75-1</f>
        <v>2.311009030442905</v>
      </c>
      <c r="L89" s="3">
        <f>+'Indice PondENGHO'!L87/'Indice PondENGHO'!L75-1</f>
        <v>2.6012286311543384</v>
      </c>
      <c r="M89" s="3">
        <f>+'Indice PondENGHO'!M87/'Indice PondENGHO'!M75-1</f>
        <v>1.4284103800137826</v>
      </c>
      <c r="N89" s="3">
        <f>+'Indice PondENGHO'!N87/'Indice PondENGHO'!N75-1</f>
        <v>2.5818237221847951</v>
      </c>
      <c r="O89" s="11">
        <f>+'Indice PondENGHO'!O87/'Indice PondENGHO'!O75-1</f>
        <v>3.1474644749432965</v>
      </c>
      <c r="P89" s="10">
        <f>+'Indice PondENGHO'!P87/'Indice PondENGHO'!P75-1</f>
        <v>2.9581838043249293</v>
      </c>
      <c r="Q89" s="3">
        <f>+'Indice PondENGHO'!Q87/'Indice PondENGHO'!Q75-1</f>
        <v>2.1604120325605201</v>
      </c>
      <c r="R89" s="3">
        <f>+'Indice PondENGHO'!R87/'Indice PondENGHO'!R75-1</f>
        <v>1.9305019288084373</v>
      </c>
      <c r="S89" s="3">
        <f>+'Indice PondENGHO'!S87/'Indice PondENGHO'!S75-1</f>
        <v>1.6477823635797093</v>
      </c>
      <c r="T89" s="3">
        <f>+'Indice PondENGHO'!T87/'Indice PondENGHO'!T75-1</f>
        <v>2.8606053443989836</v>
      </c>
      <c r="U89" s="3">
        <f>+'Indice PondENGHO'!U87/'Indice PondENGHO'!U75-1</f>
        <v>2.7824026427063582</v>
      </c>
      <c r="V89" s="3">
        <f>+'Indice PondENGHO'!V87/'Indice PondENGHO'!V75-1</f>
        <v>2.4520199963800948</v>
      </c>
      <c r="W89" s="3">
        <f>+'Indice PondENGHO'!W87/'Indice PondENGHO'!W75-1</f>
        <v>2.308853016923591</v>
      </c>
      <c r="X89" s="3">
        <f>+'Indice PondENGHO'!X87/'Indice PondENGHO'!X75-1</f>
        <v>2.6105397113303459</v>
      </c>
      <c r="Y89" s="3">
        <f>+'Indice PondENGHO'!Y87/'Indice PondENGHO'!Y75-1</f>
        <v>1.4435041537426723</v>
      </c>
      <c r="Z89" s="3">
        <f>+'Indice PondENGHO'!Z87/'Indice PondENGHO'!Z75-1</f>
        <v>2.5840550442377466</v>
      </c>
      <c r="AA89" s="11">
        <f>+'Indice PondENGHO'!AA87/'Indice PondENGHO'!AA75-1</f>
        <v>3.1214307088464448</v>
      </c>
      <c r="AB89" s="10">
        <f>+'Indice PondENGHO'!AB87/'Indice PondENGHO'!AB75-1</f>
        <v>2.9616077580500817</v>
      </c>
      <c r="AC89" s="3">
        <f>+'Indice PondENGHO'!AC87/'Indice PondENGHO'!AC75-1</f>
        <v>2.1683803000632755</v>
      </c>
      <c r="AD89" s="3">
        <f>+'Indice PondENGHO'!AD87/'Indice PondENGHO'!AD75-1</f>
        <v>1.9356425355524167</v>
      </c>
      <c r="AE89" s="3">
        <f>+'Indice PondENGHO'!AE87/'Indice PondENGHO'!AE75-1</f>
        <v>1.631277885073227</v>
      </c>
      <c r="AF89" s="3">
        <f>+'Indice PondENGHO'!AF87/'Indice PondENGHO'!AF75-1</f>
        <v>2.8526063314022991</v>
      </c>
      <c r="AG89" s="3">
        <f>+'Indice PondENGHO'!AG87/'Indice PondENGHO'!AG75-1</f>
        <v>2.7767574127017673</v>
      </c>
      <c r="AH89" s="3">
        <f>+'Indice PondENGHO'!AH87/'Indice PondENGHO'!AH75-1</f>
        <v>2.4544406494017403</v>
      </c>
      <c r="AI89" s="3">
        <f>+'Indice PondENGHO'!AI87/'Indice PondENGHO'!AI75-1</f>
        <v>2.3132194578161243</v>
      </c>
      <c r="AJ89" s="3">
        <f>+'Indice PondENGHO'!AJ87/'Indice PondENGHO'!AJ75-1</f>
        <v>2.6155005812087784</v>
      </c>
      <c r="AK89" s="3">
        <f>+'Indice PondENGHO'!AK87/'Indice PondENGHO'!AK75-1</f>
        <v>1.4492249398081753</v>
      </c>
      <c r="AL89" s="3">
        <f>+'Indice PondENGHO'!AL87/'Indice PondENGHO'!AL75-1</f>
        <v>2.5865435161368313</v>
      </c>
      <c r="AM89" s="11">
        <f>+'Indice PondENGHO'!AM87/'Indice PondENGHO'!AM75-1</f>
        <v>3.1077100810550782</v>
      </c>
      <c r="AN89" s="10">
        <f>+'Indice PondENGHO'!AN87/'Indice PondENGHO'!AN75-1</f>
        <v>2.9656754477194069</v>
      </c>
      <c r="AO89" s="3">
        <f>+'Indice PondENGHO'!AO87/'Indice PondENGHO'!AO75-1</f>
        <v>2.1647393054389967</v>
      </c>
      <c r="AP89" s="3">
        <f>+'Indice PondENGHO'!AP87/'Indice PondENGHO'!AP75-1</f>
        <v>1.9447835246127063</v>
      </c>
      <c r="AQ89" s="3">
        <f>+'Indice PondENGHO'!AQ87/'Indice PondENGHO'!AQ75-1</f>
        <v>1.6278549728962721</v>
      </c>
      <c r="AR89" s="3">
        <f>+'Indice PondENGHO'!AR87/'Indice PondENGHO'!AR75-1</f>
        <v>2.8528686851936023</v>
      </c>
      <c r="AS89" s="3">
        <f>+'Indice PondENGHO'!AS87/'Indice PondENGHO'!AS75-1</f>
        <v>2.7582606135810894</v>
      </c>
      <c r="AT89" s="3">
        <f>+'Indice PondENGHO'!AT87/'Indice PondENGHO'!AT75-1</f>
        <v>2.437443838905073</v>
      </c>
      <c r="AU89" s="3">
        <f>+'Indice PondENGHO'!AU87/'Indice PondENGHO'!AU75-1</f>
        <v>2.302836709256169</v>
      </c>
      <c r="AV89" s="3">
        <f>+'Indice PondENGHO'!AV87/'Indice PondENGHO'!AV75-1</f>
        <v>2.6248083045328268</v>
      </c>
      <c r="AW89" s="3">
        <f>+'Indice PondENGHO'!AW87/'Indice PondENGHO'!AW75-1</f>
        <v>1.4390152974248109</v>
      </c>
      <c r="AX89" s="3">
        <f>+'Indice PondENGHO'!AX87/'Indice PondENGHO'!AX75-1</f>
        <v>2.5836023262407819</v>
      </c>
      <c r="AY89" s="11">
        <f>+'Indice PondENGHO'!AY87/'Indice PondENGHO'!AY75-1</f>
        <v>3.1051406388620491</v>
      </c>
      <c r="AZ89" s="10">
        <f>+'Indice PondENGHO'!AZ87/'Indice PondENGHO'!AZ75-1</f>
        <v>2.9704582836258533</v>
      </c>
      <c r="BA89" s="3">
        <f>+'Indice PondENGHO'!BA87/'Indice PondENGHO'!BA75-1</f>
        <v>2.1540509117077016</v>
      </c>
      <c r="BB89" s="3">
        <f>+'Indice PondENGHO'!BB87/'Indice PondENGHO'!BB75-1</f>
        <v>1.9551908319029772</v>
      </c>
      <c r="BC89" s="3">
        <f>+'Indice PondENGHO'!BC87/'Indice PondENGHO'!BC75-1</f>
        <v>1.6115997656473708</v>
      </c>
      <c r="BD89" s="3">
        <f>+'Indice PondENGHO'!BD87/'Indice PondENGHO'!BD75-1</f>
        <v>2.8477643874314977</v>
      </c>
      <c r="BE89" s="3">
        <f>+'Indice PondENGHO'!BE87/'Indice PondENGHO'!BE75-1</f>
        <v>2.7403052332935931</v>
      </c>
      <c r="BF89" s="3">
        <f>+'Indice PondENGHO'!BF87/'Indice PondENGHO'!BF75-1</f>
        <v>2.4308629708108076</v>
      </c>
      <c r="BG89" s="3">
        <f>+'Indice PondENGHO'!BG87/'Indice PondENGHO'!BG75-1</f>
        <v>2.3053431781477873</v>
      </c>
      <c r="BH89" s="3">
        <f>+'Indice PondENGHO'!BH87/'Indice PondENGHO'!BH75-1</f>
        <v>2.6354083190497328</v>
      </c>
      <c r="BI89" s="3">
        <f>+'Indice PondENGHO'!BI87/'Indice PondENGHO'!BI75-1</f>
        <v>1.4569230115695659</v>
      </c>
      <c r="BJ89" s="3">
        <f>+'Indice PondENGHO'!BJ87/'Indice PondENGHO'!BJ75-1</f>
        <v>2.5847933681325377</v>
      </c>
      <c r="BK89" s="11">
        <f>+'Indice PondENGHO'!BK87/'Indice PondENGHO'!BK75-1</f>
        <v>3.0946448394088382</v>
      </c>
      <c r="BL89" s="3">
        <f>+'Indice PondENGHO'!BL87/'Indice PondENGHO'!BL75-1</f>
        <v>2.5897848009458526</v>
      </c>
      <c r="BM89" s="3">
        <f>+'Indice PondENGHO'!BM87/'Indice PondENGHO'!BM75-1</f>
        <v>2.5553302307303101</v>
      </c>
      <c r="BN89" s="3">
        <f>+'Indice PondENGHO'!BN87/'Indice PondENGHO'!BN75-1</f>
        <v>2.5516340392628827</v>
      </c>
      <c r="BO89" s="3">
        <f>+'Indice PondENGHO'!BO87/'Indice PondENGHO'!BO75-1</f>
        <v>2.5381441885575748</v>
      </c>
      <c r="BP89" s="3">
        <f>+'Indice PondENGHO'!BP87/'Indice PondENGHO'!BP75-1</f>
        <v>2.5228973640327168</v>
      </c>
      <c r="BQ89" s="10">
        <f>+'Indice PondENGHO'!BQ87/'Indice PondENGHO'!BQ75-1</f>
        <v>2.9622328708167331</v>
      </c>
      <c r="BR89" s="3">
        <f>+'Indice PondENGHO'!BR87/'Indice PondENGHO'!BR75-1</f>
        <v>2.1623239600568915</v>
      </c>
      <c r="BS89" s="3">
        <f>+'Indice PondENGHO'!BS87/'Indice PondENGHO'!BS75-1</f>
        <v>1.9399858038979838</v>
      </c>
      <c r="BT89" s="3">
        <f>+'Indice PondENGHO'!BT87/'Indice PondENGHO'!BT75-1</f>
        <v>1.632039994644535</v>
      </c>
      <c r="BU89" s="3">
        <f>+'Indice PondENGHO'!BU87/'Indice PondENGHO'!BU75-1</f>
        <v>2.8535911571575285</v>
      </c>
      <c r="BV89" s="3">
        <f>+'Indice PondENGHO'!BV87/'Indice PondENGHO'!BV75-1</f>
        <v>2.759610670552886</v>
      </c>
      <c r="BW89" s="3">
        <f>+'Indice PondENGHO'!BW87/'Indice PondENGHO'!BW75-1</f>
        <v>2.4423824685462243</v>
      </c>
      <c r="BX89" s="3">
        <f>+'Indice PondENGHO'!BX87/'Indice PondENGHO'!BX75-1</f>
        <v>2.3075655447508177</v>
      </c>
      <c r="BY89" s="3">
        <f>+'Indice PondENGHO'!BY87/'Indice PondENGHO'!BY75-1</f>
        <v>2.6227435642303072</v>
      </c>
      <c r="BZ89" s="3">
        <f>+'Indice PondENGHO'!BZ87/'Indice PondENGHO'!BZ75-1</f>
        <v>1.4479676005921305</v>
      </c>
      <c r="CA89" s="3">
        <f>+'Indice PondENGHO'!CA87/'Indice PondENGHO'!CA75-1</f>
        <v>2.5844692365164628</v>
      </c>
      <c r="CB89" s="11">
        <f>+'Indice PondENGHO'!CB87/'Indice PondENGHO'!CB75-1</f>
        <v>3.1081300209860192</v>
      </c>
      <c r="CC89" s="3">
        <f>+'Indice PondENGHO'!CC87/'Indice PondENGHO'!CC75-1</f>
        <v>2.5447173527775662</v>
      </c>
      <c r="CD89" s="3">
        <f>+'Indice PondENGHO'!CD87/'Indice PondENGHO'!CD75-1</f>
        <v>2.5447173527775662</v>
      </c>
      <c r="CF89" s="3">
        <f t="shared" ref="CF89" si="35">+BL89-BP89</f>
        <v>6.6887436913135812E-2</v>
      </c>
    </row>
    <row r="90" spans="1:84" x14ac:dyDescent="0.25">
      <c r="A90" s="2">
        <f t="shared" ref="A90" si="36">+DATE(C90,B90,1)</f>
        <v>45323</v>
      </c>
      <c r="B90" s="1">
        <f t="shared" si="4"/>
        <v>2</v>
      </c>
      <c r="C90" s="1">
        <f t="shared" ref="C90" si="37">+IF(B90=1,C89+1,C89)</f>
        <v>2024</v>
      </c>
      <c r="D90" s="10">
        <f>+'Indice PondENGHO'!D88/'Indice PondENGHO'!D76-1</f>
        <v>3.0012420316526667</v>
      </c>
      <c r="E90" s="3">
        <f>+'Indice PondENGHO'!E88/'Indice PondENGHO'!E76-1</f>
        <v>2.5360904630703542</v>
      </c>
      <c r="F90" s="3">
        <f>+'Indice PondENGHO'!F88/'Indice PondENGHO'!F76-1</f>
        <v>2.0224845704344445</v>
      </c>
      <c r="G90" s="3">
        <f>+'Indice PondENGHO'!G88/'Indice PondENGHO'!G76-1</f>
        <v>2.0674611080981662</v>
      </c>
      <c r="H90" s="3">
        <f>+'Indice PondENGHO'!H88/'Indice PondENGHO'!H76-1</f>
        <v>3.0547714171861626</v>
      </c>
      <c r="I90" s="3">
        <f>+'Indice PondENGHO'!I88/'Indice PondENGHO'!I76-1</f>
        <v>3.0775779537615673</v>
      </c>
      <c r="J90" s="3">
        <f>+'Indice PondENGHO'!J88/'Indice PondENGHO'!J76-1</f>
        <v>2.9403038510405128</v>
      </c>
      <c r="K90" s="3">
        <f>+'Indice PondENGHO'!K88/'Indice PondENGHO'!K76-1</f>
        <v>2.8159640942554303</v>
      </c>
      <c r="L90" s="3">
        <f>+'Indice PondENGHO'!L88/'Indice PondENGHO'!L76-1</f>
        <v>2.6714591586684797</v>
      </c>
      <c r="M90" s="3">
        <f>+'Indice PondENGHO'!M88/'Indice PondENGHO'!M76-1</f>
        <v>1.5857041136287098</v>
      </c>
      <c r="N90" s="3">
        <f>+'Indice PondENGHO'!N88/'Indice PondENGHO'!N76-1</f>
        <v>2.7073241907937917</v>
      </c>
      <c r="O90" s="11">
        <f>+'Indice PondENGHO'!O88/'Indice PondENGHO'!O76-1</f>
        <v>3.5544158857267369</v>
      </c>
      <c r="P90" s="10">
        <f>+'Indice PondENGHO'!P88/'Indice PondENGHO'!P76-1</f>
        <v>3.0199493930068666</v>
      </c>
      <c r="Q90" s="3">
        <f>+'Indice PondENGHO'!Q88/'Indice PondENGHO'!Q76-1</f>
        <v>2.5307579673882512</v>
      </c>
      <c r="R90" s="3">
        <f>+'Indice PondENGHO'!R88/'Indice PondENGHO'!R76-1</f>
        <v>2.0315535952010739</v>
      </c>
      <c r="S90" s="3">
        <f>+'Indice PondENGHO'!S88/'Indice PondENGHO'!S76-1</f>
        <v>2.043171640808767</v>
      </c>
      <c r="T90" s="3">
        <f>+'Indice PondENGHO'!T88/'Indice PondENGHO'!T76-1</f>
        <v>3.0461287833812518</v>
      </c>
      <c r="U90" s="3">
        <f>+'Indice PondENGHO'!U88/'Indice PondENGHO'!U76-1</f>
        <v>3.0709003279094889</v>
      </c>
      <c r="V90" s="3">
        <f>+'Indice PondENGHO'!V88/'Indice PondENGHO'!V76-1</f>
        <v>2.9519045566825319</v>
      </c>
      <c r="W90" s="3">
        <f>+'Indice PondENGHO'!W88/'Indice PondENGHO'!W76-1</f>
        <v>2.8223329460797877</v>
      </c>
      <c r="X90" s="3">
        <f>+'Indice PondENGHO'!X88/'Indice PondENGHO'!X76-1</f>
        <v>2.6875024818530955</v>
      </c>
      <c r="Y90" s="3">
        <f>+'Indice PondENGHO'!Y88/'Indice PondENGHO'!Y76-1</f>
        <v>1.624915963081802</v>
      </c>
      <c r="Z90" s="3">
        <f>+'Indice PondENGHO'!Z88/'Indice PondENGHO'!Z76-1</f>
        <v>2.7080059942862049</v>
      </c>
      <c r="AA90" s="11">
        <f>+'Indice PondENGHO'!AA88/'Indice PondENGHO'!AA76-1</f>
        <v>3.5232651967335569</v>
      </c>
      <c r="AB90" s="10">
        <f>+'Indice PondENGHO'!AB88/'Indice PondENGHO'!AB76-1</f>
        <v>3.0330030558352599</v>
      </c>
      <c r="AC90" s="3">
        <f>+'Indice PondENGHO'!AC88/'Indice PondENGHO'!AC76-1</f>
        <v>2.54103339479484</v>
      </c>
      <c r="AD90" s="3">
        <f>+'Indice PondENGHO'!AD88/'Indice PondENGHO'!AD76-1</f>
        <v>2.0353606915529205</v>
      </c>
      <c r="AE90" s="3">
        <f>+'Indice PondENGHO'!AE88/'Indice PondENGHO'!AE76-1</f>
        <v>2.0148639511676829</v>
      </c>
      <c r="AF90" s="3">
        <f>+'Indice PondENGHO'!AF88/'Indice PondENGHO'!AF76-1</f>
        <v>3.0468541623191685</v>
      </c>
      <c r="AG90" s="3">
        <f>+'Indice PondENGHO'!AG88/'Indice PondENGHO'!AG76-1</f>
        <v>3.0630422341683721</v>
      </c>
      <c r="AH90" s="3">
        <f>+'Indice PondENGHO'!AH88/'Indice PondENGHO'!AH76-1</f>
        <v>2.9497609055241898</v>
      </c>
      <c r="AI90" s="3">
        <f>+'Indice PondENGHO'!AI88/'Indice PondENGHO'!AI76-1</f>
        <v>2.8312487848972654</v>
      </c>
      <c r="AJ90" s="3">
        <f>+'Indice PondENGHO'!AJ88/'Indice PondENGHO'!AJ76-1</f>
        <v>2.6952802367661435</v>
      </c>
      <c r="AK90" s="3">
        <f>+'Indice PondENGHO'!AK88/'Indice PondENGHO'!AK76-1</f>
        <v>1.633712142873609</v>
      </c>
      <c r="AL90" s="3">
        <f>+'Indice PondENGHO'!AL88/'Indice PondENGHO'!AL76-1</f>
        <v>2.7090056288345155</v>
      </c>
      <c r="AM90" s="11">
        <f>+'Indice PondENGHO'!AM88/'Indice PondENGHO'!AM76-1</f>
        <v>3.5057899307683762</v>
      </c>
      <c r="AN90" s="10">
        <f>+'Indice PondENGHO'!AN88/'Indice PondENGHO'!AN76-1</f>
        <v>3.0426504071180016</v>
      </c>
      <c r="AO90" s="3">
        <f>+'Indice PondENGHO'!AO88/'Indice PondENGHO'!AO76-1</f>
        <v>2.5420163817460546</v>
      </c>
      <c r="AP90" s="3">
        <f>+'Indice PondENGHO'!AP88/'Indice PondENGHO'!AP76-1</f>
        <v>2.0411390903133659</v>
      </c>
      <c r="AQ90" s="3">
        <f>+'Indice PondENGHO'!AQ88/'Indice PondENGHO'!AQ76-1</f>
        <v>2.0082277705016778</v>
      </c>
      <c r="AR90" s="3">
        <f>+'Indice PondENGHO'!AR88/'Indice PondENGHO'!AR76-1</f>
        <v>3.0486070320114296</v>
      </c>
      <c r="AS90" s="3">
        <f>+'Indice PondENGHO'!AS88/'Indice PondENGHO'!AS76-1</f>
        <v>3.0545324366790183</v>
      </c>
      <c r="AT90" s="3">
        <f>+'Indice PondENGHO'!AT88/'Indice PondENGHO'!AT76-1</f>
        <v>2.9689039044447991</v>
      </c>
      <c r="AU90" s="3">
        <f>+'Indice PondENGHO'!AU88/'Indice PondENGHO'!AU76-1</f>
        <v>2.8244225349952985</v>
      </c>
      <c r="AV90" s="3">
        <f>+'Indice PondENGHO'!AV88/'Indice PondENGHO'!AV76-1</f>
        <v>2.7121449545930534</v>
      </c>
      <c r="AW90" s="3">
        <f>+'Indice PondENGHO'!AW88/'Indice PondENGHO'!AW76-1</f>
        <v>1.6220785632159189</v>
      </c>
      <c r="AX90" s="3">
        <f>+'Indice PondENGHO'!AX88/'Indice PondENGHO'!AX76-1</f>
        <v>2.7023435594420189</v>
      </c>
      <c r="AY90" s="11">
        <f>+'Indice PondENGHO'!AY88/'Indice PondENGHO'!AY76-1</f>
        <v>3.5028344380526182</v>
      </c>
      <c r="AZ90" s="10">
        <f>+'Indice PondENGHO'!AZ88/'Indice PondENGHO'!AZ76-1</f>
        <v>3.0559954926097888</v>
      </c>
      <c r="BA90" s="3">
        <f>+'Indice PondENGHO'!BA88/'Indice PondENGHO'!BA76-1</f>
        <v>2.5370520185238061</v>
      </c>
      <c r="BB90" s="3">
        <f>+'Indice PondENGHO'!BB88/'Indice PondENGHO'!BB76-1</f>
        <v>2.0476994018192149</v>
      </c>
      <c r="BC90" s="3">
        <f>+'Indice PondENGHO'!BC88/'Indice PondENGHO'!BC76-1</f>
        <v>1.9942046433970808</v>
      </c>
      <c r="BD90" s="3">
        <f>+'Indice PondENGHO'!BD88/'Indice PondENGHO'!BD76-1</f>
        <v>3.0436429903300315</v>
      </c>
      <c r="BE90" s="3">
        <f>+'Indice PondENGHO'!BE88/'Indice PondENGHO'!BE76-1</f>
        <v>3.0442222388458298</v>
      </c>
      <c r="BF90" s="3">
        <f>+'Indice PondENGHO'!BF88/'Indice PondENGHO'!BF76-1</f>
        <v>2.9875584644605842</v>
      </c>
      <c r="BG90" s="3">
        <f>+'Indice PondENGHO'!BG88/'Indice PondENGHO'!BG76-1</f>
        <v>2.8331663423144757</v>
      </c>
      <c r="BH90" s="3">
        <f>+'Indice PondENGHO'!BH88/'Indice PondENGHO'!BH76-1</f>
        <v>2.728152000385788</v>
      </c>
      <c r="BI90" s="3">
        <f>+'Indice PondENGHO'!BI88/'Indice PondENGHO'!BI76-1</f>
        <v>1.6649812255637171</v>
      </c>
      <c r="BJ90" s="3">
        <f>+'Indice PondENGHO'!BJ88/'Indice PondENGHO'!BJ76-1</f>
        <v>2.6962942341175884</v>
      </c>
      <c r="BK90" s="11">
        <f>+'Indice PondENGHO'!BK88/'Indice PondENGHO'!BK76-1</f>
        <v>3.4728141992102612</v>
      </c>
      <c r="BL90" s="3">
        <f>+'Indice PondENGHO'!BL88/'Indice PondENGHO'!BL76-1</f>
        <v>2.7642645077346533</v>
      </c>
      <c r="BM90" s="3">
        <f>+'Indice PondENGHO'!BM88/'Indice PondENGHO'!BM76-1</f>
        <v>2.7581798668220574</v>
      </c>
      <c r="BN90" s="3">
        <f>+'Indice PondENGHO'!BN88/'Indice PondENGHO'!BN76-1</f>
        <v>2.7600157140438015</v>
      </c>
      <c r="BO90" s="3">
        <f>+'Indice PondENGHO'!BO88/'Indice PondENGHO'!BO76-1</f>
        <v>2.7650198452098382</v>
      </c>
      <c r="BP90" s="3">
        <f>+'Indice PondENGHO'!BP88/'Indice PondENGHO'!BP76-1</f>
        <v>2.7621313146869815</v>
      </c>
      <c r="BQ90" s="10">
        <f>+'Indice PondENGHO'!BQ88/'Indice PondENGHO'!BQ76-1</f>
        <v>3.031965671004567</v>
      </c>
      <c r="BR90" s="3">
        <f>+'Indice PondENGHO'!BR88/'Indice PondENGHO'!BR76-1</f>
        <v>2.5374311011868609</v>
      </c>
      <c r="BS90" s="3">
        <f>+'Indice PondENGHO'!BS88/'Indice PondENGHO'!BS76-1</f>
        <v>2.0378103635112659</v>
      </c>
      <c r="BT90" s="3">
        <f>+'Indice PondENGHO'!BT88/'Indice PondENGHO'!BT76-1</f>
        <v>2.0174368577845181</v>
      </c>
      <c r="BU90" s="3">
        <f>+'Indice PondENGHO'!BU88/'Indice PondENGHO'!BU76-1</f>
        <v>3.0465092847669828</v>
      </c>
      <c r="BV90" s="3">
        <f>+'Indice PondENGHO'!BV88/'Indice PondENGHO'!BV76-1</f>
        <v>3.055529315169089</v>
      </c>
      <c r="BW90" s="3">
        <f>+'Indice PondENGHO'!BW88/'Indice PondENGHO'!BW76-1</f>
        <v>2.9674644065572844</v>
      </c>
      <c r="BX90" s="3">
        <f>+'Indice PondENGHO'!BX88/'Indice PondENGHO'!BX76-1</f>
        <v>2.8269397528511471</v>
      </c>
      <c r="BY90" s="3">
        <f>+'Indice PondENGHO'!BY88/'Indice PondENGHO'!BY76-1</f>
        <v>2.7075540233140276</v>
      </c>
      <c r="BZ90" s="3">
        <f>+'Indice PondENGHO'!BZ88/'Indice PondENGHO'!BZ76-1</f>
        <v>1.6396198703752751</v>
      </c>
      <c r="CA90" s="3">
        <f>+'Indice PondENGHO'!CA88/'Indice PondENGHO'!CA76-1</f>
        <v>2.7020630446004907</v>
      </c>
      <c r="CB90" s="11">
        <f>+'Indice PondENGHO'!CB88/'Indice PondENGHO'!CB76-1</f>
        <v>3.500128707040453</v>
      </c>
      <c r="CC90" s="3">
        <f>+'Indice PondENGHO'!CC88/'Indice PondENGHO'!CC76-1</f>
        <v>2.7620469914312538</v>
      </c>
      <c r="CD90" s="3">
        <f>+'Indice PondENGHO'!CD88/'Indice PondENGHO'!CD76-1</f>
        <v>2.7620469914312538</v>
      </c>
      <c r="CF90" s="3">
        <f t="shared" ref="CF90" si="38">+BL90-BP90</f>
        <v>2.1331930476717886E-3</v>
      </c>
    </row>
    <row r="91" spans="1:84" x14ac:dyDescent="0.25">
      <c r="A91" s="2">
        <f t="shared" ref="A91" si="39">+DATE(C91,B91,1)</f>
        <v>45352</v>
      </c>
      <c r="B91" s="1">
        <f t="shared" si="4"/>
        <v>3</v>
      </c>
      <c r="C91" s="1">
        <f t="shared" ref="C91" si="40">+IF(B91=1,C90+1,C90)</f>
        <v>2024</v>
      </c>
      <c r="D91" s="10">
        <f>+'Indice PondENGHO'!D89/'Indice PondENGHO'!D77-1</f>
        <v>3.038372541688692</v>
      </c>
      <c r="E91" s="3">
        <f>+'Indice PondENGHO'!E89/'Indice PondENGHO'!E77-1</f>
        <v>2.6625787625496629</v>
      </c>
      <c r="F91" s="3">
        <f>+'Indice PondENGHO'!F89/'Indice PondENGHO'!F77-1</f>
        <v>2.0580089064059179</v>
      </c>
      <c r="G91" s="3">
        <f>+'Indice PondENGHO'!G89/'Indice PondENGHO'!G77-1</f>
        <v>2.2454313749922266</v>
      </c>
      <c r="H91" s="3">
        <f>+'Indice PondENGHO'!H89/'Indice PondENGHO'!H77-1</f>
        <v>3.0193574280713023</v>
      </c>
      <c r="I91" s="3">
        <f>+'Indice PondENGHO'!I89/'Indice PondENGHO'!I77-1</f>
        <v>3.3193114381636661</v>
      </c>
      <c r="J91" s="3">
        <f>+'Indice PondENGHO'!J89/'Indice PondENGHO'!J77-1</f>
        <v>3.2552653864735284</v>
      </c>
      <c r="K91" s="3">
        <f>+'Indice PondENGHO'!K89/'Indice PondENGHO'!K77-1</f>
        <v>3.3244048423882964</v>
      </c>
      <c r="L91" s="3">
        <f>+'Indice PondENGHO'!L89/'Indice PondENGHO'!L77-1</f>
        <v>2.8015883769264951</v>
      </c>
      <c r="M91" s="3">
        <f>+'Indice PondENGHO'!M89/'Indice PondENGHO'!M77-1</f>
        <v>2.0455891508946484</v>
      </c>
      <c r="N91" s="3">
        <f>+'Indice PondENGHO'!N89/'Indice PondENGHO'!N77-1</f>
        <v>2.7176813763558108</v>
      </c>
      <c r="O91" s="11">
        <f>+'Indice PondENGHO'!O89/'Indice PondENGHO'!O77-1</f>
        <v>3.6899243568940197</v>
      </c>
      <c r="P91" s="10">
        <f>+'Indice PondENGHO'!P89/'Indice PondENGHO'!P77-1</f>
        <v>3.0599351710649811</v>
      </c>
      <c r="Q91" s="3">
        <f>+'Indice PondENGHO'!Q89/'Indice PondENGHO'!Q77-1</f>
        <v>2.6628468650785013</v>
      </c>
      <c r="R91" s="3">
        <f>+'Indice PondENGHO'!R89/'Indice PondENGHO'!R77-1</f>
        <v>2.0702323896394246</v>
      </c>
      <c r="S91" s="3">
        <f>+'Indice PondENGHO'!S89/'Indice PondENGHO'!S77-1</f>
        <v>2.2227840664554863</v>
      </c>
      <c r="T91" s="3">
        <f>+'Indice PondENGHO'!T89/'Indice PondENGHO'!T77-1</f>
        <v>3.0140232043001882</v>
      </c>
      <c r="U91" s="3">
        <f>+'Indice PondENGHO'!U89/'Indice PondENGHO'!U77-1</f>
        <v>3.3169091450714037</v>
      </c>
      <c r="V91" s="3">
        <f>+'Indice PondENGHO'!V89/'Indice PondENGHO'!V77-1</f>
        <v>3.2504367366006539</v>
      </c>
      <c r="W91" s="3">
        <f>+'Indice PondENGHO'!W89/'Indice PondENGHO'!W77-1</f>
        <v>3.3403962910465026</v>
      </c>
      <c r="X91" s="3">
        <f>+'Indice PondENGHO'!X89/'Indice PondENGHO'!X77-1</f>
        <v>2.8231012344932753</v>
      </c>
      <c r="Y91" s="3">
        <f>+'Indice PondENGHO'!Y89/'Indice PondENGHO'!Y77-1</f>
        <v>2.093921857783609</v>
      </c>
      <c r="Z91" s="3">
        <f>+'Indice PondENGHO'!Z89/'Indice PondENGHO'!Z77-1</f>
        <v>2.7152049803780578</v>
      </c>
      <c r="AA91" s="11">
        <f>+'Indice PondENGHO'!AA89/'Indice PondENGHO'!AA77-1</f>
        <v>3.6604665901445523</v>
      </c>
      <c r="AB91" s="10">
        <f>+'Indice PondENGHO'!AB89/'Indice PondENGHO'!AB77-1</f>
        <v>3.0747386085763369</v>
      </c>
      <c r="AC91" s="3">
        <f>+'Indice PondENGHO'!AC89/'Indice PondENGHO'!AC77-1</f>
        <v>2.6727717252249832</v>
      </c>
      <c r="AD91" s="3">
        <f>+'Indice PondENGHO'!AD89/'Indice PondENGHO'!AD77-1</f>
        <v>2.0760325374419533</v>
      </c>
      <c r="AE91" s="3">
        <f>+'Indice PondENGHO'!AE89/'Indice PondENGHO'!AE77-1</f>
        <v>2.2011847323916669</v>
      </c>
      <c r="AF91" s="3">
        <f>+'Indice PondENGHO'!AF89/'Indice PondENGHO'!AF77-1</f>
        <v>3.0179575603365896</v>
      </c>
      <c r="AG91" s="3">
        <f>+'Indice PondENGHO'!AG89/'Indice PondENGHO'!AG77-1</f>
        <v>3.311541656471114</v>
      </c>
      <c r="AH91" s="3">
        <f>+'Indice PondENGHO'!AH89/'Indice PondENGHO'!AH77-1</f>
        <v>3.2412762894407106</v>
      </c>
      <c r="AI91" s="3">
        <f>+'Indice PondENGHO'!AI89/'Indice PondENGHO'!AI77-1</f>
        <v>3.3569932099608195</v>
      </c>
      <c r="AJ91" s="3">
        <f>+'Indice PondENGHO'!AJ89/'Indice PondENGHO'!AJ77-1</f>
        <v>2.8352254004430111</v>
      </c>
      <c r="AK91" s="3">
        <f>+'Indice PondENGHO'!AK89/'Indice PondENGHO'!AK77-1</f>
        <v>2.1089117477436874</v>
      </c>
      <c r="AL91" s="3">
        <f>+'Indice PondENGHO'!AL89/'Indice PondENGHO'!AL77-1</f>
        <v>2.7208245306741681</v>
      </c>
      <c r="AM91" s="11">
        <f>+'Indice PondENGHO'!AM89/'Indice PondENGHO'!AM77-1</f>
        <v>3.6449702555100449</v>
      </c>
      <c r="AN91" s="10">
        <f>+'Indice PondENGHO'!AN89/'Indice PondENGHO'!AN77-1</f>
        <v>3.0870289196829992</v>
      </c>
      <c r="AO91" s="3">
        <f>+'Indice PondENGHO'!AO89/'Indice PondENGHO'!AO77-1</f>
        <v>2.6725564701573989</v>
      </c>
      <c r="AP91" s="3">
        <f>+'Indice PondENGHO'!AP89/'Indice PondENGHO'!AP77-1</f>
        <v>2.086111509907445</v>
      </c>
      <c r="AQ91" s="3">
        <f>+'Indice PondENGHO'!AQ89/'Indice PondENGHO'!AQ77-1</f>
        <v>2.1981608649313902</v>
      </c>
      <c r="AR91" s="3">
        <f>+'Indice PondENGHO'!AR89/'Indice PondENGHO'!AR77-1</f>
        <v>3.0195230668635711</v>
      </c>
      <c r="AS91" s="3">
        <f>+'Indice PondENGHO'!AS89/'Indice PondENGHO'!AS77-1</f>
        <v>3.3061371605048553</v>
      </c>
      <c r="AT91" s="3">
        <f>+'Indice PondENGHO'!AT89/'Indice PondENGHO'!AT77-1</f>
        <v>3.2516322545227485</v>
      </c>
      <c r="AU91" s="3">
        <f>+'Indice PondENGHO'!AU89/'Indice PondENGHO'!AU77-1</f>
        <v>3.3486978159458838</v>
      </c>
      <c r="AV91" s="3">
        <f>+'Indice PondENGHO'!AV89/'Indice PondENGHO'!AV77-1</f>
        <v>2.8533489167919277</v>
      </c>
      <c r="AW91" s="3">
        <f>+'Indice PondENGHO'!AW89/'Indice PondENGHO'!AW77-1</f>
        <v>2.0920140657169859</v>
      </c>
      <c r="AX91" s="3">
        <f>+'Indice PondENGHO'!AX89/'Indice PondENGHO'!AX77-1</f>
        <v>2.7160483354046741</v>
      </c>
      <c r="AY91" s="11">
        <f>+'Indice PondENGHO'!AY89/'Indice PondENGHO'!AY77-1</f>
        <v>3.6423919792864448</v>
      </c>
      <c r="AZ91" s="10">
        <f>+'Indice PondENGHO'!AZ89/'Indice PondENGHO'!AZ77-1</f>
        <v>3.1048063926316969</v>
      </c>
      <c r="BA91" s="3">
        <f>+'Indice PondENGHO'!BA89/'Indice PondENGHO'!BA77-1</f>
        <v>2.6686166255199701</v>
      </c>
      <c r="BB91" s="3">
        <f>+'Indice PondENGHO'!BB89/'Indice PondENGHO'!BB77-1</f>
        <v>2.0971097510602097</v>
      </c>
      <c r="BC91" s="3">
        <f>+'Indice PondENGHO'!BC89/'Indice PondENGHO'!BC77-1</f>
        <v>2.1914671164858182</v>
      </c>
      <c r="BD91" s="3">
        <f>+'Indice PondENGHO'!BD89/'Indice PondENGHO'!BD77-1</f>
        <v>3.0131518937666391</v>
      </c>
      <c r="BE91" s="3">
        <f>+'Indice PondENGHO'!BE89/'Indice PondENGHO'!BE77-1</f>
        <v>3.2999419018606924</v>
      </c>
      <c r="BF91" s="3">
        <f>+'Indice PondENGHO'!BF89/'Indice PondENGHO'!BF77-1</f>
        <v>3.262464438821663</v>
      </c>
      <c r="BG91" s="3">
        <f>+'Indice PondENGHO'!BG89/'Indice PondENGHO'!BG77-1</f>
        <v>3.3619431108844262</v>
      </c>
      <c r="BH91" s="3">
        <f>+'Indice PondENGHO'!BH89/'Indice PondENGHO'!BH77-1</f>
        <v>2.8763231722395961</v>
      </c>
      <c r="BI91" s="3">
        <f>+'Indice PondENGHO'!BI89/'Indice PondENGHO'!BI77-1</f>
        <v>2.1419284908491538</v>
      </c>
      <c r="BJ91" s="3">
        <f>+'Indice PondENGHO'!BJ89/'Indice PondENGHO'!BJ77-1</f>
        <v>2.7128785784022416</v>
      </c>
      <c r="BK91" s="11">
        <f>+'Indice PondENGHO'!BK89/'Indice PondENGHO'!BK77-1</f>
        <v>3.6100113443455175</v>
      </c>
      <c r="BL91" s="3">
        <f>+'Indice PondENGHO'!BL89/'Indice PondENGHO'!BL77-1</f>
        <v>2.8598592483386129</v>
      </c>
      <c r="BM91" s="3">
        <f>+'Indice PondENGHO'!BM89/'Indice PondENGHO'!BM77-1</f>
        <v>2.8664367524959347</v>
      </c>
      <c r="BN91" s="3">
        <f>+'Indice PondENGHO'!BN89/'Indice PondENGHO'!BN77-1</f>
        <v>2.8740730556340131</v>
      </c>
      <c r="BO91" s="3">
        <f>+'Indice PondENGHO'!BO89/'Indice PondENGHO'!BO77-1</f>
        <v>2.8858720698486331</v>
      </c>
      <c r="BP91" s="3">
        <f>+'Indice PondENGHO'!BP89/'Indice PondENGHO'!BP77-1</f>
        <v>2.8879701381604033</v>
      </c>
      <c r="BQ91" s="10">
        <f>+'Indice PondENGHO'!BQ89/'Indice PondENGHO'!BQ77-1</f>
        <v>3.0747108200235154</v>
      </c>
      <c r="BR91" s="3">
        <f>+'Indice PondENGHO'!BR89/'Indice PondENGHO'!BR77-1</f>
        <v>2.6682338620147004</v>
      </c>
      <c r="BS91" s="3">
        <f>+'Indice PondENGHO'!BS89/'Indice PondENGHO'!BS77-1</f>
        <v>2.0809647489413829</v>
      </c>
      <c r="BT91" s="3">
        <f>+'Indice PondENGHO'!BT89/'Indice PondENGHO'!BT77-1</f>
        <v>2.2060526407091365</v>
      </c>
      <c r="BU91" s="3">
        <f>+'Indice PondENGHO'!BU89/'Indice PondENGHO'!BU77-1</f>
        <v>3.0159232072173108</v>
      </c>
      <c r="BV91" s="3">
        <f>+'Indice PondENGHO'!BV89/'Indice PondENGHO'!BV77-1</f>
        <v>3.3068406553411176</v>
      </c>
      <c r="BW91" s="3">
        <f>+'Indice PondENGHO'!BW89/'Indice PondENGHO'!BW77-1</f>
        <v>3.2539296596980432</v>
      </c>
      <c r="BX91" s="3">
        <f>+'Indice PondENGHO'!BX89/'Indice PondENGHO'!BX77-1</f>
        <v>3.349897186293318</v>
      </c>
      <c r="BY91" s="3">
        <f>+'Indice PondENGHO'!BY89/'Indice PondENGHO'!BY77-1</f>
        <v>2.8491497110817652</v>
      </c>
      <c r="BZ91" s="3">
        <f>+'Indice PondENGHO'!BZ89/'Indice PondENGHO'!BZ77-1</f>
        <v>2.1124525346819842</v>
      </c>
      <c r="CA91" s="3">
        <f>+'Indice PondENGHO'!CA89/'Indice PondENGHO'!CA77-1</f>
        <v>2.7155516987049402</v>
      </c>
      <c r="CB91" s="11">
        <f>+'Indice PondENGHO'!CB89/'Indice PondENGHO'!CB77-1</f>
        <v>3.6380167046767289</v>
      </c>
      <c r="CC91" s="3">
        <f>+'Indice PondENGHO'!CC89/'Indice PondENGHO'!CC77-1</f>
        <v>2.8781653879231972</v>
      </c>
      <c r="CD91" s="3">
        <f>+'Indice PondENGHO'!CD89/'Indice PondENGHO'!CD77-1</f>
        <v>2.8781653879231972</v>
      </c>
      <c r="CF91" s="3">
        <f t="shared" ref="CF91" si="41">+BL91-BP91</f>
        <v>-2.811088982179033E-2</v>
      </c>
    </row>
    <row r="92" spans="1:84" x14ac:dyDescent="0.25">
      <c r="A92" s="2">
        <f t="shared" ref="A92" si="42">+DATE(C92,B92,1)</f>
        <v>45383</v>
      </c>
      <c r="B92" s="1">
        <f t="shared" si="4"/>
        <v>4</v>
      </c>
      <c r="C92" s="1">
        <f t="shared" ref="C92" si="43">+IF(B92=1,C91+1,C91)</f>
        <v>2024</v>
      </c>
      <c r="D92" s="10">
        <f>+'Indice PondENGHO'!D90/'Indice PondENGHO'!D78-1</f>
        <v>2.9003508851478967</v>
      </c>
      <c r="E92" s="3">
        <f>+'Indice PondENGHO'!E90/'Indice PondENGHO'!E78-1</f>
        <v>2.719543925784814</v>
      </c>
      <c r="F92" s="3">
        <f>+'Indice PondENGHO'!F90/'Indice PondENGHO'!F78-1</f>
        <v>2.0316620041257685</v>
      </c>
      <c r="G92" s="3">
        <f>+'Indice PondENGHO'!G90/'Indice PondENGHO'!G78-1</f>
        <v>3.0922115127902146</v>
      </c>
      <c r="H92" s="3">
        <f>+'Indice PondENGHO'!H90/'Indice PondENGHO'!H78-1</f>
        <v>2.9380147720336183</v>
      </c>
      <c r="I92" s="3">
        <f>+'Indice PondENGHO'!I90/'Indice PondENGHO'!I78-1</f>
        <v>3.4172148819638091</v>
      </c>
      <c r="J92" s="3">
        <f>+'Indice PondENGHO'!J90/'Indice PondENGHO'!J78-1</f>
        <v>3.2529965811976949</v>
      </c>
      <c r="K92" s="3">
        <f>+'Indice PondENGHO'!K90/'Indice PondENGHO'!K78-1</f>
        <v>3.6545404448132484</v>
      </c>
      <c r="L92" s="3">
        <f>+'Indice PondENGHO'!L90/'Indice PondENGHO'!L78-1</f>
        <v>2.8082221942740428</v>
      </c>
      <c r="M92" s="3">
        <f>+'Indice PondENGHO'!M90/'Indice PondENGHO'!M78-1</f>
        <v>2.1572356735234641</v>
      </c>
      <c r="N92" s="3">
        <f>+'Indice PondENGHO'!N90/'Indice PondENGHO'!N78-1</f>
        <v>2.6071036783961961</v>
      </c>
      <c r="O92" s="11">
        <f>+'Indice PondENGHO'!O90/'Indice PondENGHO'!O78-1</f>
        <v>3.6559485444997621</v>
      </c>
      <c r="P92" s="10">
        <f>+'Indice PondENGHO'!P90/'Indice PondENGHO'!P78-1</f>
        <v>2.9165297707443965</v>
      </c>
      <c r="Q92" s="3">
        <f>+'Indice PondENGHO'!Q90/'Indice PondENGHO'!Q78-1</f>
        <v>2.7229036752271987</v>
      </c>
      <c r="R92" s="3">
        <f>+'Indice PondENGHO'!R90/'Indice PondENGHO'!R78-1</f>
        <v>2.0421761970209364</v>
      </c>
      <c r="S92" s="3">
        <f>+'Indice PondENGHO'!S90/'Indice PondENGHO'!S78-1</f>
        <v>3.1109596643976154</v>
      </c>
      <c r="T92" s="3">
        <f>+'Indice PondENGHO'!T90/'Indice PondENGHO'!T78-1</f>
        <v>2.9336358465187264</v>
      </c>
      <c r="U92" s="3">
        <f>+'Indice PondENGHO'!U90/'Indice PondENGHO'!U78-1</f>
        <v>3.4187597267658134</v>
      </c>
      <c r="V92" s="3">
        <f>+'Indice PondENGHO'!V90/'Indice PondENGHO'!V78-1</f>
        <v>3.2440536113816787</v>
      </c>
      <c r="W92" s="3">
        <f>+'Indice PondENGHO'!W90/'Indice PondENGHO'!W78-1</f>
        <v>3.665136440555897</v>
      </c>
      <c r="X92" s="3">
        <f>+'Indice PondENGHO'!X90/'Indice PondENGHO'!X78-1</f>
        <v>2.8163106190550447</v>
      </c>
      <c r="Y92" s="3">
        <f>+'Indice PondENGHO'!Y90/'Indice PondENGHO'!Y78-1</f>
        <v>2.1978434935146089</v>
      </c>
      <c r="Z92" s="3">
        <f>+'Indice PondENGHO'!Z90/'Indice PondENGHO'!Z78-1</f>
        <v>2.6176996098120773</v>
      </c>
      <c r="AA92" s="11">
        <f>+'Indice PondENGHO'!AA90/'Indice PondENGHO'!AA78-1</f>
        <v>3.6247969185701541</v>
      </c>
      <c r="AB92" s="10">
        <f>+'Indice PondENGHO'!AB90/'Indice PondENGHO'!AB78-1</f>
        <v>2.9256270600428209</v>
      </c>
      <c r="AC92" s="3">
        <f>+'Indice PondENGHO'!AC90/'Indice PondENGHO'!AC78-1</f>
        <v>2.7337133272077381</v>
      </c>
      <c r="AD92" s="3">
        <f>+'Indice PondENGHO'!AD90/'Indice PondENGHO'!AD78-1</f>
        <v>2.0478263204851062</v>
      </c>
      <c r="AE92" s="3">
        <f>+'Indice PondENGHO'!AE90/'Indice PondENGHO'!AE78-1</f>
        <v>3.1101547800888802</v>
      </c>
      <c r="AF92" s="3">
        <f>+'Indice PondENGHO'!AF90/'Indice PondENGHO'!AF78-1</f>
        <v>2.9396459491749818</v>
      </c>
      <c r="AG92" s="3">
        <f>+'Indice PondENGHO'!AG90/'Indice PondENGHO'!AG78-1</f>
        <v>3.4154393499088522</v>
      </c>
      <c r="AH92" s="3">
        <f>+'Indice PondENGHO'!AH90/'Indice PondENGHO'!AH78-1</f>
        <v>3.2446972598947879</v>
      </c>
      <c r="AI92" s="3">
        <f>+'Indice PondENGHO'!AI90/'Indice PondENGHO'!AI78-1</f>
        <v>3.6806292728508661</v>
      </c>
      <c r="AJ92" s="3">
        <f>+'Indice PondENGHO'!AJ90/'Indice PondENGHO'!AJ78-1</f>
        <v>2.8195944213708399</v>
      </c>
      <c r="AK92" s="3">
        <f>+'Indice PondENGHO'!AK90/'Indice PondENGHO'!AK78-1</f>
        <v>2.2096881733086611</v>
      </c>
      <c r="AL92" s="3">
        <f>+'Indice PondENGHO'!AL90/'Indice PondENGHO'!AL78-1</f>
        <v>2.6343446271538946</v>
      </c>
      <c r="AM92" s="11">
        <f>+'Indice PondENGHO'!AM90/'Indice PondENGHO'!AM78-1</f>
        <v>3.6087334446553969</v>
      </c>
      <c r="AN92" s="10">
        <f>+'Indice PondENGHO'!AN90/'Indice PondENGHO'!AN78-1</f>
        <v>2.9335895741148166</v>
      </c>
      <c r="AO92" s="3">
        <f>+'Indice PondENGHO'!AO90/'Indice PondENGHO'!AO78-1</f>
        <v>2.7357669383919543</v>
      </c>
      <c r="AP92" s="3">
        <f>+'Indice PondENGHO'!AP90/'Indice PondENGHO'!AP78-1</f>
        <v>2.0530838513529219</v>
      </c>
      <c r="AQ92" s="3">
        <f>+'Indice PondENGHO'!AQ90/'Indice PondENGHO'!AQ78-1</f>
        <v>3.1163587290007309</v>
      </c>
      <c r="AR92" s="3">
        <f>+'Indice PondENGHO'!AR90/'Indice PondENGHO'!AR78-1</f>
        <v>2.9418579004425696</v>
      </c>
      <c r="AS92" s="3">
        <f>+'Indice PondENGHO'!AS90/'Indice PondENGHO'!AS78-1</f>
        <v>3.4115216091894691</v>
      </c>
      <c r="AT92" s="3">
        <f>+'Indice PondENGHO'!AT90/'Indice PondENGHO'!AT78-1</f>
        <v>3.239768958573257</v>
      </c>
      <c r="AU92" s="3">
        <f>+'Indice PondENGHO'!AU90/'Indice PondENGHO'!AU78-1</f>
        <v>3.672302971958719</v>
      </c>
      <c r="AV92" s="3">
        <f>+'Indice PondENGHO'!AV90/'Indice PondENGHO'!AV78-1</f>
        <v>2.8340591433056406</v>
      </c>
      <c r="AW92" s="3">
        <f>+'Indice PondENGHO'!AW90/'Indice PondENGHO'!AW78-1</f>
        <v>2.1953573081136502</v>
      </c>
      <c r="AX92" s="3">
        <f>+'Indice PondENGHO'!AX90/'Indice PondENGHO'!AX78-1</f>
        <v>2.6374281409682823</v>
      </c>
      <c r="AY92" s="11">
        <f>+'Indice PondENGHO'!AY90/'Indice PondENGHO'!AY78-1</f>
        <v>3.6057806154934893</v>
      </c>
      <c r="AZ92" s="10">
        <f>+'Indice PondENGHO'!AZ90/'Indice PondENGHO'!AZ78-1</f>
        <v>2.9468147885308831</v>
      </c>
      <c r="BA92" s="3">
        <f>+'Indice PondENGHO'!BA90/'Indice PondENGHO'!BA78-1</f>
        <v>2.7337822344867684</v>
      </c>
      <c r="BB92" s="3">
        <f>+'Indice PondENGHO'!BB90/'Indice PondENGHO'!BB78-1</f>
        <v>2.0597060180244688</v>
      </c>
      <c r="BC92" s="3">
        <f>+'Indice PondENGHO'!BC90/'Indice PondENGHO'!BC78-1</f>
        <v>3.1355232249923803</v>
      </c>
      <c r="BD92" s="3">
        <f>+'Indice PondENGHO'!BD90/'Indice PondENGHO'!BD78-1</f>
        <v>2.9354337114872586</v>
      </c>
      <c r="BE92" s="3">
        <f>+'Indice PondENGHO'!BE90/'Indice PondENGHO'!BE78-1</f>
        <v>3.4073171845825421</v>
      </c>
      <c r="BF92" s="3">
        <f>+'Indice PondENGHO'!BF90/'Indice PondENGHO'!BF78-1</f>
        <v>3.2429164303185871</v>
      </c>
      <c r="BG92" s="3">
        <f>+'Indice PondENGHO'!BG90/'Indice PondENGHO'!BG78-1</f>
        <v>3.6851822812387116</v>
      </c>
      <c r="BH92" s="3">
        <f>+'Indice PondENGHO'!BH90/'Indice PondENGHO'!BH78-1</f>
        <v>2.8519232331201163</v>
      </c>
      <c r="BI92" s="3">
        <f>+'Indice PondENGHO'!BI90/'Indice PondENGHO'!BI78-1</f>
        <v>2.2414594973950748</v>
      </c>
      <c r="BJ92" s="3">
        <f>+'Indice PondENGHO'!BJ90/'Indice PondENGHO'!BJ78-1</f>
        <v>2.6450008065192172</v>
      </c>
      <c r="BK92" s="11">
        <f>+'Indice PondENGHO'!BK90/'Indice PondENGHO'!BK78-1</f>
        <v>3.5657563238265286</v>
      </c>
      <c r="BL92" s="3">
        <f>+'Indice PondENGHO'!BL90/'Indice PondENGHO'!BL78-1</f>
        <v>2.8540055083987332</v>
      </c>
      <c r="BM92" s="3">
        <f>+'Indice PondENGHO'!BM90/'Indice PondENGHO'!BM78-1</f>
        <v>2.8752465811614902</v>
      </c>
      <c r="BN92" s="3">
        <f>+'Indice PondENGHO'!BN90/'Indice PondENGHO'!BN78-1</f>
        <v>2.8880171949171025</v>
      </c>
      <c r="BO92" s="3">
        <f>+'Indice PondENGHO'!BO90/'Indice PondENGHO'!BO78-1</f>
        <v>2.90234729523445</v>
      </c>
      <c r="BP92" s="3">
        <f>+'Indice PondENGHO'!BP90/'Indice PondENGHO'!BP78-1</f>
        <v>2.9166307765129984</v>
      </c>
      <c r="BQ92" s="10">
        <f>+'Indice PondENGHO'!BQ90/'Indice PondENGHO'!BQ78-1</f>
        <v>2.9257941140736565</v>
      </c>
      <c r="BR92" s="3">
        <f>+'Indice PondENGHO'!BR90/'Indice PondENGHO'!BR78-1</f>
        <v>2.7302142726785332</v>
      </c>
      <c r="BS92" s="3">
        <f>+'Indice PondENGHO'!BS90/'Indice PondENGHO'!BS78-1</f>
        <v>2.0493112379610534</v>
      </c>
      <c r="BT92" s="3">
        <f>+'Indice PondENGHO'!BT90/'Indice PondENGHO'!BT78-1</f>
        <v>3.1178213098917311</v>
      </c>
      <c r="BU92" s="3">
        <f>+'Indice PondENGHO'!BU90/'Indice PondENGHO'!BU78-1</f>
        <v>2.9374652769022496</v>
      </c>
      <c r="BV92" s="3">
        <f>+'Indice PondENGHO'!BV90/'Indice PondENGHO'!BV78-1</f>
        <v>3.4117771219569208</v>
      </c>
      <c r="BW92" s="3">
        <f>+'Indice PondENGHO'!BW90/'Indice PondENGHO'!BW78-1</f>
        <v>3.2434541344044376</v>
      </c>
      <c r="BX92" s="3">
        <f>+'Indice PondENGHO'!BX90/'Indice PondENGHO'!BX78-1</f>
        <v>3.674359590172914</v>
      </c>
      <c r="BY92" s="3">
        <f>+'Indice PondENGHO'!BY90/'Indice PondENGHO'!BY78-1</f>
        <v>2.8330848924286078</v>
      </c>
      <c r="BZ92" s="3">
        <f>+'Indice PondENGHO'!BZ90/'Indice PondENGHO'!BZ78-1</f>
        <v>2.2144272756397627</v>
      </c>
      <c r="CA92" s="3">
        <f>+'Indice PondENGHO'!CA90/'Indice PondENGHO'!CA78-1</f>
        <v>2.6350695997453122</v>
      </c>
      <c r="CB92" s="11">
        <f>+'Indice PondENGHO'!CB90/'Indice PondENGHO'!CB78-1</f>
        <v>3.5990001452071274</v>
      </c>
      <c r="CC92" s="3">
        <f>+'Indice PondENGHO'!CC90/'Indice PondENGHO'!CC78-1</f>
        <v>2.8940737030933903</v>
      </c>
      <c r="CD92" s="3">
        <f>+'Indice PondENGHO'!CD90/'Indice PondENGHO'!CD78-1</f>
        <v>2.8940737030933903</v>
      </c>
      <c r="CF92" s="3">
        <f t="shared" ref="CF92" si="44">+BL92-BP92</f>
        <v>-6.2625268114265165E-2</v>
      </c>
    </row>
    <row r="93" spans="1:84" x14ac:dyDescent="0.25">
      <c r="A93" s="2">
        <f t="shared" ref="A93" si="45">+DATE(C93,B93,1)</f>
        <v>45413</v>
      </c>
      <c r="B93" s="1">
        <f t="shared" si="4"/>
        <v>5</v>
      </c>
      <c r="C93" s="1">
        <f t="shared" ref="C93" si="46">+IF(B93=1,C92+1,C92)</f>
        <v>2024</v>
      </c>
      <c r="D93" s="10">
        <f>+'Indice PondENGHO'!D91/'Indice PondENGHO'!D79-1</f>
        <v>2.846963771853575</v>
      </c>
      <c r="E93" s="3">
        <f>+'Indice PondENGHO'!E91/'Indice PondENGHO'!E79-1</f>
        <v>2.649372235757204</v>
      </c>
      <c r="F93" s="3">
        <f>+'Indice PondENGHO'!F91/'Indice PondENGHO'!F79-1</f>
        <v>1.9249572479476509</v>
      </c>
      <c r="G93" s="3">
        <f>+'Indice PondENGHO'!G91/'Indice PondENGHO'!G79-1</f>
        <v>2.7575719278660342</v>
      </c>
      <c r="H93" s="3">
        <f>+'Indice PondENGHO'!H91/'Indice PondENGHO'!H79-1</f>
        <v>2.7372581011903665</v>
      </c>
      <c r="I93" s="3">
        <f>+'Indice PondENGHO'!I91/'Indice PondENGHO'!I79-1</f>
        <v>3.0722048708280374</v>
      </c>
      <c r="J93" s="3">
        <f>+'Indice PondENGHO'!J91/'Indice PondENGHO'!J79-1</f>
        <v>3.1275814893308267</v>
      </c>
      <c r="K93" s="3">
        <f>+'Indice PondENGHO'!K91/'Indice PondENGHO'!K79-1</f>
        <v>3.7146754908799249</v>
      </c>
      <c r="L93" s="3">
        <f>+'Indice PondENGHO'!L91/'Indice PondENGHO'!L79-1</f>
        <v>2.682748198618059</v>
      </c>
      <c r="M93" s="3">
        <f>+'Indice PondENGHO'!M91/'Indice PondENGHO'!M79-1</f>
        <v>2.2399466155342735</v>
      </c>
      <c r="N93" s="3">
        <f>+'Indice PondENGHO'!N91/'Indice PondENGHO'!N79-1</f>
        <v>2.4830741221054549</v>
      </c>
      <c r="O93" s="11">
        <f>+'Indice PondENGHO'!O91/'Indice PondENGHO'!O79-1</f>
        <v>3.5195103024289995</v>
      </c>
      <c r="P93" s="10">
        <f>+'Indice PondENGHO'!P91/'Indice PondENGHO'!P79-1</f>
        <v>2.87013098780589</v>
      </c>
      <c r="Q93" s="3">
        <f>+'Indice PondENGHO'!Q91/'Indice PondENGHO'!Q79-1</f>
        <v>2.6597618886850758</v>
      </c>
      <c r="R93" s="3">
        <f>+'Indice PondENGHO'!R91/'Indice PondENGHO'!R79-1</f>
        <v>1.9345138317652801</v>
      </c>
      <c r="S93" s="3">
        <f>+'Indice PondENGHO'!S91/'Indice PondENGHO'!S79-1</f>
        <v>2.7685896652137774</v>
      </c>
      <c r="T93" s="3">
        <f>+'Indice PondENGHO'!T91/'Indice PondENGHO'!T79-1</f>
        <v>2.7342265068081582</v>
      </c>
      <c r="U93" s="3">
        <f>+'Indice PondENGHO'!U91/'Indice PondENGHO'!U79-1</f>
        <v>3.0760341426079565</v>
      </c>
      <c r="V93" s="3">
        <f>+'Indice PondENGHO'!V91/'Indice PondENGHO'!V79-1</f>
        <v>3.1112521532349451</v>
      </c>
      <c r="W93" s="3">
        <f>+'Indice PondENGHO'!W91/'Indice PondENGHO'!W79-1</f>
        <v>3.7286410752785635</v>
      </c>
      <c r="X93" s="3">
        <f>+'Indice PondENGHO'!X91/'Indice PondENGHO'!X79-1</f>
        <v>2.6865862082110064</v>
      </c>
      <c r="Y93" s="3">
        <f>+'Indice PondENGHO'!Y91/'Indice PondENGHO'!Y79-1</f>
        <v>2.2894706791546953</v>
      </c>
      <c r="Z93" s="3">
        <f>+'Indice PondENGHO'!Z91/'Indice PondENGHO'!Z79-1</f>
        <v>2.492311393493376</v>
      </c>
      <c r="AA93" s="11">
        <f>+'Indice PondENGHO'!AA91/'Indice PondENGHO'!AA79-1</f>
        <v>3.5003387065170015</v>
      </c>
      <c r="AB93" s="10">
        <f>+'Indice PondENGHO'!AB91/'Indice PondENGHO'!AB79-1</f>
        <v>2.885591678170043</v>
      </c>
      <c r="AC93" s="3">
        <f>+'Indice PondENGHO'!AC91/'Indice PondENGHO'!AC79-1</f>
        <v>2.6676099173417738</v>
      </c>
      <c r="AD93" s="3">
        <f>+'Indice PondENGHO'!AD91/'Indice PondENGHO'!AD79-1</f>
        <v>1.9402761425527477</v>
      </c>
      <c r="AE93" s="3">
        <f>+'Indice PondENGHO'!AE91/'Indice PondENGHO'!AE79-1</f>
        <v>2.7669093978956911</v>
      </c>
      <c r="AF93" s="3">
        <f>+'Indice PondENGHO'!AF91/'Indice PondENGHO'!AF79-1</f>
        <v>2.7394231436321816</v>
      </c>
      <c r="AG93" s="3">
        <f>+'Indice PondENGHO'!AG91/'Indice PondENGHO'!AG79-1</f>
        <v>3.0755593352687738</v>
      </c>
      <c r="AH93" s="3">
        <f>+'Indice PondENGHO'!AH91/'Indice PondENGHO'!AH79-1</f>
        <v>3.0973970354027989</v>
      </c>
      <c r="AI93" s="3">
        <f>+'Indice PondENGHO'!AI91/'Indice PondENGHO'!AI79-1</f>
        <v>3.7450363979439247</v>
      </c>
      <c r="AJ93" s="3">
        <f>+'Indice PondENGHO'!AJ91/'Indice PondENGHO'!AJ79-1</f>
        <v>2.687832591238037</v>
      </c>
      <c r="AK93" s="3">
        <f>+'Indice PondENGHO'!AK91/'Indice PondENGHO'!AK79-1</f>
        <v>2.30085386385276</v>
      </c>
      <c r="AL93" s="3">
        <f>+'Indice PondENGHO'!AL91/'Indice PondENGHO'!AL79-1</f>
        <v>2.5077909325819845</v>
      </c>
      <c r="AM93" s="11">
        <f>+'Indice PondENGHO'!AM91/'Indice PondENGHO'!AM79-1</f>
        <v>3.4898137328108465</v>
      </c>
      <c r="AN93" s="10">
        <f>+'Indice PondENGHO'!AN91/'Indice PondENGHO'!AN79-1</f>
        <v>2.8968251382153092</v>
      </c>
      <c r="AO93" s="3">
        <f>+'Indice PondENGHO'!AO91/'Indice PondENGHO'!AO79-1</f>
        <v>2.6726349696127478</v>
      </c>
      <c r="AP93" s="3">
        <f>+'Indice PondENGHO'!AP91/'Indice PondENGHO'!AP79-1</f>
        <v>1.9426269321538414</v>
      </c>
      <c r="AQ93" s="3">
        <f>+'Indice PondENGHO'!AQ91/'Indice PondENGHO'!AQ79-1</f>
        <v>2.7754697388726268</v>
      </c>
      <c r="AR93" s="3">
        <f>+'Indice PondENGHO'!AR91/'Indice PondENGHO'!AR79-1</f>
        <v>2.7411332887698583</v>
      </c>
      <c r="AS93" s="3">
        <f>+'Indice PondENGHO'!AS91/'Indice PondENGHO'!AS79-1</f>
        <v>3.0747109385987699</v>
      </c>
      <c r="AT93" s="3">
        <f>+'Indice PondENGHO'!AT91/'Indice PondENGHO'!AT79-1</f>
        <v>3.0874143392988955</v>
      </c>
      <c r="AU93" s="3">
        <f>+'Indice PondENGHO'!AU91/'Indice PondENGHO'!AU79-1</f>
        <v>3.7380826653629136</v>
      </c>
      <c r="AV93" s="3">
        <f>+'Indice PondENGHO'!AV91/'Indice PondENGHO'!AV79-1</f>
        <v>2.6991418678944159</v>
      </c>
      <c r="AW93" s="3">
        <f>+'Indice PondENGHO'!AW91/'Indice PondENGHO'!AW79-1</f>
        <v>2.2879108354525717</v>
      </c>
      <c r="AX93" s="3">
        <f>+'Indice PondENGHO'!AX91/'Indice PondENGHO'!AX79-1</f>
        <v>2.5132402174655697</v>
      </c>
      <c r="AY93" s="11">
        <f>+'Indice PondENGHO'!AY91/'Indice PondENGHO'!AY79-1</f>
        <v>3.4893485755244571</v>
      </c>
      <c r="AZ93" s="10">
        <f>+'Indice PondENGHO'!AZ91/'Indice PondENGHO'!AZ79-1</f>
        <v>2.9156659577777067</v>
      </c>
      <c r="BA93" s="3">
        <f>+'Indice PondENGHO'!BA91/'Indice PondENGHO'!BA79-1</f>
        <v>2.6777423425852849</v>
      </c>
      <c r="BB93" s="3">
        <f>+'Indice PondENGHO'!BB91/'Indice PondENGHO'!BB79-1</f>
        <v>1.946003087109867</v>
      </c>
      <c r="BC93" s="3">
        <f>+'Indice PondENGHO'!BC91/'Indice PondENGHO'!BC79-1</f>
        <v>2.7946204380171045</v>
      </c>
      <c r="BD93" s="3">
        <f>+'Indice PondENGHO'!BD91/'Indice PondENGHO'!BD79-1</f>
        <v>2.7348193205341782</v>
      </c>
      <c r="BE93" s="3">
        <f>+'Indice PondENGHO'!BE91/'Indice PondENGHO'!BE79-1</f>
        <v>3.0740651970829962</v>
      </c>
      <c r="BF93" s="3">
        <f>+'Indice PondENGHO'!BF91/'Indice PondENGHO'!BF79-1</f>
        <v>3.0804229398238787</v>
      </c>
      <c r="BG93" s="3">
        <f>+'Indice PondENGHO'!BG91/'Indice PondENGHO'!BG79-1</f>
        <v>3.7554194925259852</v>
      </c>
      <c r="BH93" s="3">
        <f>+'Indice PondENGHO'!BH91/'Indice PondENGHO'!BH79-1</f>
        <v>2.7124052801689942</v>
      </c>
      <c r="BI93" s="3">
        <f>+'Indice PondENGHO'!BI91/'Indice PondENGHO'!BI79-1</f>
        <v>2.3454824630784454</v>
      </c>
      <c r="BJ93" s="3">
        <f>+'Indice PondENGHO'!BJ91/'Indice PondENGHO'!BJ79-1</f>
        <v>2.5215734562917591</v>
      </c>
      <c r="BK93" s="11">
        <f>+'Indice PondENGHO'!BK91/'Indice PondENGHO'!BK79-1</f>
        <v>3.4556648979475453</v>
      </c>
      <c r="BL93" s="3">
        <f>+'Indice PondENGHO'!BL91/'Indice PondENGHO'!BL79-1</f>
        <v>2.7404343968394334</v>
      </c>
      <c r="BM93" s="3">
        <f>+'Indice PondENGHO'!BM91/'Indice PondENGHO'!BM79-1</f>
        <v>2.7567143666976128</v>
      </c>
      <c r="BN93" s="3">
        <f>+'Indice PondENGHO'!BN91/'Indice PondENGHO'!BN79-1</f>
        <v>2.7646480991905094</v>
      </c>
      <c r="BO93" s="3">
        <f>+'Indice PondENGHO'!BO91/'Indice PondENGHO'!BO79-1</f>
        <v>2.7721424133012209</v>
      </c>
      <c r="BP93" s="3">
        <f>+'Indice PondENGHO'!BP91/'Indice PondENGHO'!BP79-1</f>
        <v>2.775597477343402</v>
      </c>
      <c r="BQ93" s="10">
        <f>+'Indice PondENGHO'!BQ91/'Indice PondENGHO'!BQ79-1</f>
        <v>2.8848135689472159</v>
      </c>
      <c r="BR93" s="3">
        <f>+'Indice PondENGHO'!BR91/'Indice PondENGHO'!BR79-1</f>
        <v>2.6677770385280133</v>
      </c>
      <c r="BS93" s="3">
        <f>+'Indice PondENGHO'!BS91/'Indice PondENGHO'!BS79-1</f>
        <v>1.9394261225914327</v>
      </c>
      <c r="BT93" s="3">
        <f>+'Indice PondENGHO'!BT91/'Indice PondENGHO'!BT79-1</f>
        <v>2.7770058044113126</v>
      </c>
      <c r="BU93" s="3">
        <f>+'Indice PondENGHO'!BU91/'Indice PondENGHO'!BU79-1</f>
        <v>2.7370274762848035</v>
      </c>
      <c r="BV93" s="3">
        <f>+'Indice PondENGHO'!BV91/'Indice PondENGHO'!BV79-1</f>
        <v>3.0745518480282605</v>
      </c>
      <c r="BW93" s="3">
        <f>+'Indice PondENGHO'!BW91/'Indice PondENGHO'!BW79-1</f>
        <v>3.0934376919824151</v>
      </c>
      <c r="BX93" s="3">
        <f>+'Indice PondENGHO'!BX91/'Indice PondENGHO'!BX79-1</f>
        <v>3.7401122417054351</v>
      </c>
      <c r="BY93" s="3">
        <f>+'Indice PondENGHO'!BY91/'Indice PondENGHO'!BY79-1</f>
        <v>2.6987423437471638</v>
      </c>
      <c r="BZ93" s="3">
        <f>+'Indice PondENGHO'!BZ91/'Indice PondENGHO'!BZ79-1</f>
        <v>2.3106470420132896</v>
      </c>
      <c r="CA93" s="3">
        <f>+'Indice PondENGHO'!CA91/'Indice PondENGHO'!CA79-1</f>
        <v>2.5106826199690433</v>
      </c>
      <c r="CB93" s="11">
        <f>+'Indice PondENGHO'!CB91/'Indice PondENGHO'!CB79-1</f>
        <v>3.4814344913099324</v>
      </c>
      <c r="CC93" s="3">
        <f>+'Indice PondENGHO'!CC91/'Indice PondENGHO'!CC79-1</f>
        <v>2.7655576501133581</v>
      </c>
      <c r="CD93" s="3">
        <f>+'Indice PondENGHO'!CD91/'Indice PondENGHO'!CD79-1</f>
        <v>2.7655576501133581</v>
      </c>
      <c r="CF93" s="3">
        <f t="shared" ref="CF93" si="47">+BL93-BP93</f>
        <v>-3.5163080503968658E-2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3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3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1"/>
  <sheetViews>
    <sheetView zoomScale="112" zoomScaleNormal="85" workbookViewId="0">
      <selection activeCell="M6" sqref="M6"/>
    </sheetView>
  </sheetViews>
  <sheetFormatPr baseColWidth="10" defaultRowHeight="15" x14ac:dyDescent="0.25"/>
  <cols>
    <col min="2" max="2" width="14" bestFit="1" customWidth="1"/>
    <col min="5" max="5" width="26.5703125" bestFit="1" customWidth="1"/>
    <col min="7" max="8" width="19.42578125" customWidth="1"/>
  </cols>
  <sheetData>
    <row r="2" spans="1:19" x14ac:dyDescent="0.25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25">
      <c r="A3" s="59"/>
      <c r="B3" s="59"/>
      <c r="C3" s="59"/>
      <c r="D3" s="59"/>
      <c r="E3" s="78" t="s">
        <v>133</v>
      </c>
      <c r="F3" s="78"/>
      <c r="G3" s="78"/>
      <c r="H3" s="78"/>
      <c r="I3" s="59"/>
      <c r="K3" s="78" t="s">
        <v>134</v>
      </c>
      <c r="L3" s="78"/>
      <c r="M3" s="78"/>
      <c r="N3" s="78"/>
    </row>
    <row r="4" spans="1:19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25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25">
      <c r="A6" s="59"/>
      <c r="B6" s="59"/>
      <c r="C6" s="59">
        <f>+COLUMN($BL$1)</f>
        <v>64</v>
      </c>
      <c r="D6" s="65">
        <f>+$B$7</f>
        <v>45413</v>
      </c>
      <c r="E6" s="59" t="s">
        <v>130</v>
      </c>
      <c r="F6" s="59">
        <v>1</v>
      </c>
      <c r="G6" s="61">
        <f>100*VLOOKUP($D$6,'Infla Mensual PondENGHO'!$A$3:$BP$100000,$C6)</f>
        <v>4.2678306560887114</v>
      </c>
      <c r="H6" s="61">
        <f>100*VLOOKUP($D$6,'Infla Interanual PondENGHO'!$A$3:$BP$100000,$C6)</f>
        <v>274.04343968394335</v>
      </c>
      <c r="I6" s="59"/>
      <c r="K6" s="67">
        <f>+DATE(P6,Q6,1)</f>
        <v>45047</v>
      </c>
      <c r="L6" s="38" t="s">
        <v>137</v>
      </c>
      <c r="M6" s="68">
        <f>100*VLOOKUP($K6,'Infla Mensual PondENGHO'!$A$3:'Infla Mensual PondENGHO'!$A$3:$BP$1000000,COLUMN($BL$1),FALSE)</f>
        <v>7.4337232159194189</v>
      </c>
      <c r="P6">
        <f>+YEAR(D6)-1</f>
        <v>2023</v>
      </c>
      <c r="Q6">
        <f>+MONTH(D6)</f>
        <v>5</v>
      </c>
      <c r="S6">
        <v>1</v>
      </c>
    </row>
    <row r="7" spans="1:19" x14ac:dyDescent="0.25">
      <c r="A7" s="59"/>
      <c r="B7" s="65">
        <f>+MAX('Infla Mensual PondENGHO'!A4:A100000)</f>
        <v>45413</v>
      </c>
      <c r="C7" s="59">
        <f>+C6+1</f>
        <v>65</v>
      </c>
      <c r="D7" s="65">
        <f t="shared" ref="D7:D10" si="0">+$B$7</f>
        <v>45413</v>
      </c>
      <c r="E7" s="59"/>
      <c r="F7" s="59">
        <f>+F6+1</f>
        <v>2</v>
      </c>
      <c r="G7" s="71">
        <f>100*VLOOKUP($D$6,'Infla Mensual PondENGHO'!$A$3:$BP$100000,$C7)</f>
        <v>4.2916808344292123</v>
      </c>
      <c r="H7" s="61">
        <f>100*VLOOKUP($D$6,'Infla Interanual PondENGHO'!$A$3:$BP$100000,$C7)</f>
        <v>275.67143666976131</v>
      </c>
      <c r="I7" s="59"/>
      <c r="K7" s="67">
        <f t="shared" ref="K7:K18" si="1">+DATE(P7,Q7,1)</f>
        <v>45078</v>
      </c>
      <c r="L7" s="38" t="s">
        <v>137</v>
      </c>
      <c r="M7" s="68">
        <f>100*VLOOKUP($K7,'Infla Mensual PondENGHO'!$A$3:'Infla Mensual PondENGHO'!$A$3:$BP$1000000,COLUMN($BL$1),FALSE)</f>
        <v>5.6976255082355154</v>
      </c>
      <c r="P7">
        <f>+IF(Q6=12,P6+1,P6)</f>
        <v>2023</v>
      </c>
      <c r="Q7">
        <f>+IF(Q6=12,1,Q6+1)</f>
        <v>6</v>
      </c>
      <c r="S7">
        <f>+S6+1</f>
        <v>2</v>
      </c>
    </row>
    <row r="8" spans="1:19" x14ac:dyDescent="0.25">
      <c r="A8" s="59"/>
      <c r="B8" s="59"/>
      <c r="C8" s="59">
        <f t="shared" ref="C8:C10" si="2">+C7+1</f>
        <v>66</v>
      </c>
      <c r="D8" s="65">
        <f t="shared" si="0"/>
        <v>45413</v>
      </c>
      <c r="E8" s="59"/>
      <c r="F8" s="59">
        <f t="shared" ref="F8:F9" si="3">+F7+1</f>
        <v>3</v>
      </c>
      <c r="G8" s="71">
        <f>100*VLOOKUP($D$6,'Infla Mensual PondENGHO'!$A$3:$BP$100000,$C8)</f>
        <v>4.2386161819870427</v>
      </c>
      <c r="H8" s="61">
        <f>100*VLOOKUP($D$6,'Infla Interanual PondENGHO'!$A$3:$BP$100000,$C8)</f>
        <v>276.46480991905094</v>
      </c>
      <c r="I8" s="59"/>
      <c r="K8" s="67">
        <f t="shared" si="1"/>
        <v>45108</v>
      </c>
      <c r="L8" s="38" t="s">
        <v>137</v>
      </c>
      <c r="M8" s="68">
        <f>100*VLOOKUP($K8,'Infla Mensual PondENGHO'!$A$3:'Infla Mensual PondENGHO'!$A$3:$BP$1000000,COLUMN($BL$1),FALSE)</f>
        <v>6.1142218424594663</v>
      </c>
      <c r="P8">
        <f t="shared" ref="P8:P17" si="4">+IF(Q7=12,P7+1,P7)</f>
        <v>2023</v>
      </c>
      <c r="Q8">
        <f t="shared" ref="Q8:Q17" si="5">+IF(Q7=12,1,Q7+1)</f>
        <v>7</v>
      </c>
      <c r="S8">
        <f t="shared" ref="S8:S17" si="6">+S7+1</f>
        <v>3</v>
      </c>
    </row>
    <row r="9" spans="1:19" x14ac:dyDescent="0.25">
      <c r="A9" s="59"/>
      <c r="B9" s="59"/>
      <c r="C9" s="59">
        <f t="shared" si="2"/>
        <v>67</v>
      </c>
      <c r="D9" s="65">
        <f t="shared" si="0"/>
        <v>45413</v>
      </c>
      <c r="E9" s="59"/>
      <c r="F9" s="59">
        <f t="shared" si="3"/>
        <v>4</v>
      </c>
      <c r="G9" s="71">
        <f>100*VLOOKUP($D$6,'Infla Mensual PondENGHO'!$A$3:$BP$100000,$C9)</f>
        <v>4.1786403725716292</v>
      </c>
      <c r="H9" s="61">
        <f>100*VLOOKUP($D$6,'Infla Interanual PondENGHO'!$A$3:$BP$100000,$C9)</f>
        <v>277.21424133012209</v>
      </c>
      <c r="I9" s="59"/>
      <c r="K9" s="67">
        <f t="shared" si="1"/>
        <v>45139</v>
      </c>
      <c r="L9" s="38" t="s">
        <v>137</v>
      </c>
      <c r="M9" s="68">
        <f>100*VLOOKUP($K9,'Infla Mensual PondENGHO'!$A$3:'Infla Mensual PondENGHO'!$A$3:$BP$1000000,COLUMN($BL$1),FALSE)</f>
        <v>13.051800137981262</v>
      </c>
      <c r="P9">
        <f t="shared" si="4"/>
        <v>2023</v>
      </c>
      <c r="Q9">
        <f t="shared" si="5"/>
        <v>8</v>
      </c>
      <c r="S9">
        <f t="shared" si="6"/>
        <v>4</v>
      </c>
    </row>
    <row r="10" spans="1:19" x14ac:dyDescent="0.25">
      <c r="A10" s="59"/>
      <c r="B10" s="59"/>
      <c r="C10" s="59">
        <f t="shared" si="2"/>
        <v>68</v>
      </c>
      <c r="D10" s="65">
        <f t="shared" si="0"/>
        <v>45413</v>
      </c>
      <c r="E10" s="59" t="s">
        <v>131</v>
      </c>
      <c r="F10" s="59">
        <v>5</v>
      </c>
      <c r="G10" s="71">
        <f>100*VLOOKUP($D$6,'Infla Mensual PondENGHO'!$A$3:$BP$100000,$C10)</f>
        <v>4.1115482864875652</v>
      </c>
      <c r="H10" s="61">
        <f>100*VLOOKUP($D$6,'Infla Interanual PondENGHO'!$A$3:$BP$100000,$C10)</f>
        <v>277.55974773434019</v>
      </c>
      <c r="I10" s="59"/>
      <c r="K10" s="67">
        <f t="shared" si="1"/>
        <v>45170</v>
      </c>
      <c r="L10" s="38" t="s">
        <v>137</v>
      </c>
      <c r="M10" s="68">
        <f>100*VLOOKUP($K10,'Infla Mensual PondENGHO'!$A$3:'Infla Mensual PondENGHO'!$A$3:$BP$1000000,COLUMN($BL$1),FALSE)</f>
        <v>13.247857195113033</v>
      </c>
      <c r="P10">
        <f t="shared" si="4"/>
        <v>2023</v>
      </c>
      <c r="Q10">
        <f t="shared" si="5"/>
        <v>9</v>
      </c>
      <c r="S10">
        <f t="shared" si="6"/>
        <v>5</v>
      </c>
    </row>
    <row r="11" spans="1:19" x14ac:dyDescent="0.25">
      <c r="A11" s="59"/>
      <c r="B11" s="59"/>
      <c r="C11" s="59"/>
      <c r="D11" s="59"/>
      <c r="E11" s="62"/>
      <c r="F11" s="59"/>
      <c r="G11" s="59"/>
      <c r="H11" s="59"/>
      <c r="I11" s="59"/>
      <c r="K11" s="67">
        <f t="shared" si="1"/>
        <v>45200</v>
      </c>
      <c r="L11" s="38" t="s">
        <v>137</v>
      </c>
      <c r="M11" s="68">
        <f>100*VLOOKUP($K11,'Infla Mensual PondENGHO'!$A$3:'Infla Mensual PondENGHO'!$A$3:$BP$1000000,COLUMN($BL$1),FALSE)</f>
        <v>8.1310040635020222</v>
      </c>
      <c r="P11">
        <f t="shared" si="4"/>
        <v>2023</v>
      </c>
      <c r="Q11">
        <f t="shared" si="5"/>
        <v>10</v>
      </c>
      <c r="S11">
        <f t="shared" si="6"/>
        <v>6</v>
      </c>
    </row>
    <row r="12" spans="1:19" x14ac:dyDescent="0.25">
      <c r="A12" s="59"/>
      <c r="B12" s="59"/>
      <c r="C12" s="59"/>
      <c r="D12" s="59"/>
      <c r="E12" s="78" t="s">
        <v>132</v>
      </c>
      <c r="F12" s="78"/>
      <c r="G12" s="64">
        <f>+G6-G10</f>
        <v>0.15628236960114616</v>
      </c>
      <c r="H12" s="64">
        <f t="shared" ref="H12" si="7">+H6-H10</f>
        <v>-3.5163080503968445</v>
      </c>
      <c r="I12" s="59"/>
      <c r="K12" s="67">
        <f t="shared" si="1"/>
        <v>45231</v>
      </c>
      <c r="L12" s="38" t="s">
        <v>137</v>
      </c>
      <c r="M12" s="68">
        <f>100*VLOOKUP($K12,'Infla Mensual PondENGHO'!$A$3:'Infla Mensual PondENGHO'!$A$3:$BP$1000000,COLUMN($BL$1),FALSE)</f>
        <v>13.044013553219958</v>
      </c>
      <c r="P12">
        <f t="shared" si="4"/>
        <v>2023</v>
      </c>
      <c r="Q12">
        <f t="shared" si="5"/>
        <v>11</v>
      </c>
      <c r="S12">
        <f t="shared" si="6"/>
        <v>7</v>
      </c>
    </row>
    <row r="13" spans="1:19" x14ac:dyDescent="0.25">
      <c r="A13" s="59"/>
      <c r="B13" s="59"/>
      <c r="C13" s="59"/>
      <c r="D13" s="59"/>
      <c r="E13" s="59"/>
      <c r="F13" s="59"/>
      <c r="G13" s="59"/>
      <c r="H13" s="59"/>
      <c r="I13" s="59"/>
      <c r="K13" s="67">
        <f t="shared" si="1"/>
        <v>45261</v>
      </c>
      <c r="L13" s="38" t="s">
        <v>137</v>
      </c>
      <c r="M13" s="68">
        <f>100*VLOOKUP($K13,'Infla Mensual PondENGHO'!$A$3:'Infla Mensual PondENGHO'!$A$3:$BP$1000000,COLUMN($BL$1),FALSE)</f>
        <v>25.930668071910269</v>
      </c>
      <c r="P13">
        <f t="shared" si="4"/>
        <v>2023</v>
      </c>
      <c r="Q13">
        <f t="shared" si="5"/>
        <v>12</v>
      </c>
      <c r="S13">
        <f t="shared" si="6"/>
        <v>8</v>
      </c>
    </row>
    <row r="14" spans="1:19" x14ac:dyDescent="0.25">
      <c r="K14" s="67">
        <f t="shared" si="1"/>
        <v>45292</v>
      </c>
      <c r="L14" s="38" t="s">
        <v>137</v>
      </c>
      <c r="M14" s="68">
        <f>100*VLOOKUP($K14,'Infla Mensual PondENGHO'!$A$3:'Infla Mensual PondENGHO'!$A$3:$BP$1000000,COLUMN($BL$1),FALSE)</f>
        <v>20.458141154209521</v>
      </c>
      <c r="P14">
        <f t="shared" si="4"/>
        <v>2024</v>
      </c>
      <c r="Q14">
        <f t="shared" si="5"/>
        <v>1</v>
      </c>
      <c r="S14">
        <f t="shared" si="6"/>
        <v>9</v>
      </c>
    </row>
    <row r="15" spans="1:19" x14ac:dyDescent="0.25">
      <c r="K15" s="67">
        <f t="shared" si="1"/>
        <v>45323</v>
      </c>
      <c r="L15" s="38" t="s">
        <v>137</v>
      </c>
      <c r="M15" s="68">
        <f>100*VLOOKUP($K15,'Infla Mensual PondENGHO'!$A$3:'Infla Mensual PondENGHO'!$A$3:$BP$1000000,COLUMN($BL$1),FALSE)</f>
        <v>12.452032037765882</v>
      </c>
      <c r="P15">
        <f t="shared" si="4"/>
        <v>2024</v>
      </c>
      <c r="Q15">
        <f t="shared" si="5"/>
        <v>2</v>
      </c>
      <c r="S15">
        <f t="shared" si="6"/>
        <v>10</v>
      </c>
    </row>
    <row r="16" spans="1:19" x14ac:dyDescent="0.25">
      <c r="K16" s="67">
        <f t="shared" si="1"/>
        <v>45352</v>
      </c>
      <c r="L16" s="38" t="s">
        <v>137</v>
      </c>
      <c r="M16" s="68">
        <f>100*VLOOKUP($K16,'Infla Mensual PondENGHO'!$A$3:'Infla Mensual PondENGHO'!$A$3:$BP$1000000,COLUMN($BL$1),FALSE)</f>
        <v>10.495215982218188</v>
      </c>
      <c r="P16">
        <f t="shared" si="4"/>
        <v>2024</v>
      </c>
      <c r="Q16">
        <f t="shared" si="5"/>
        <v>3</v>
      </c>
      <c r="S16">
        <f t="shared" si="6"/>
        <v>11</v>
      </c>
    </row>
    <row r="17" spans="8:19" x14ac:dyDescent="0.25">
      <c r="K17" s="67">
        <f t="shared" si="1"/>
        <v>45383</v>
      </c>
      <c r="L17" s="38" t="s">
        <v>137</v>
      </c>
      <c r="M17" s="68">
        <f>100*VLOOKUP($K17,'Infla Mensual PondENGHO'!$A$3:'Infla Mensual PondENGHO'!$A$3:$BP$1000000,COLUMN($BL$1),FALSE)</f>
        <v>8.4299238461447388</v>
      </c>
      <c r="P17">
        <f t="shared" si="4"/>
        <v>2024</v>
      </c>
      <c r="Q17">
        <f t="shared" si="5"/>
        <v>4</v>
      </c>
      <c r="S17">
        <f t="shared" si="6"/>
        <v>12</v>
      </c>
    </row>
    <row r="18" spans="8:19" x14ac:dyDescent="0.25">
      <c r="K18" s="67">
        <f t="shared" si="1"/>
        <v>45413</v>
      </c>
      <c r="L18" s="38" t="s">
        <v>137</v>
      </c>
      <c r="M18" s="68">
        <f>100*VLOOKUP($K18,'Infla Mensual PondENGHO'!$A$3:'Infla Mensual PondENGHO'!$A$3:$BP$1000000,COLUMN($BL$1),FALSE)</f>
        <v>4.2678306560887114</v>
      </c>
      <c r="P18">
        <f t="shared" ref="P18" si="8">+IF(Q17=12,P17+1,P17)</f>
        <v>2024</v>
      </c>
      <c r="Q18">
        <f t="shared" ref="Q18" si="9">+IF(Q17=12,1,Q17+1)</f>
        <v>5</v>
      </c>
      <c r="S18">
        <f t="shared" ref="S18" si="10">+S17+1</f>
        <v>13</v>
      </c>
    </row>
    <row r="19" spans="8:19" x14ac:dyDescent="0.25">
      <c r="K19" s="67">
        <f>+K6</f>
        <v>45047</v>
      </c>
      <c r="L19" s="38" t="s">
        <v>138</v>
      </c>
      <c r="M19" s="68">
        <f>100*VLOOKUP($K19,'Infla Mensual PondENGHO'!$A$3:'Infla Mensual PondENGHO'!$A$3:$BP$1000000,COLUMN($BM$1),FALSE)</f>
        <v>7.5823020190075141</v>
      </c>
    </row>
    <row r="20" spans="8:19" x14ac:dyDescent="0.25">
      <c r="K20" s="67">
        <f t="shared" ref="K20:K70" si="11">+K7</f>
        <v>45078</v>
      </c>
      <c r="L20" s="38" t="s">
        <v>138</v>
      </c>
      <c r="M20" s="68">
        <f>100*VLOOKUP($K20,'Infla Mensual PondENGHO'!$A$3:'Infla Mensual PondENGHO'!$A$3:$BP$1000000,COLUMN($BM$1),FALSE)</f>
        <v>5.7797379716095554</v>
      </c>
    </row>
    <row r="21" spans="8:19" x14ac:dyDescent="0.25">
      <c r="K21" s="67">
        <f t="shared" si="11"/>
        <v>45108</v>
      </c>
      <c r="L21" s="38" t="s">
        <v>138</v>
      </c>
      <c r="M21" s="68">
        <f>100*VLOOKUP($K21,'Infla Mensual PondENGHO'!$A$3:'Infla Mensual PondENGHO'!$A$3:$BP$1000000,COLUMN($BM$1),FALSE)</f>
        <v>6.2276960487531063</v>
      </c>
    </row>
    <row r="22" spans="8:19" x14ac:dyDescent="0.25">
      <c r="H22" s="58"/>
      <c r="K22" s="67">
        <f t="shared" si="11"/>
        <v>45139</v>
      </c>
      <c r="L22" s="38" t="s">
        <v>138</v>
      </c>
      <c r="M22" s="68">
        <f>100*VLOOKUP($K22,'Infla Mensual PondENGHO'!$A$3:'Infla Mensual PondENGHO'!$A$3:$BP$1000000,COLUMN($BM$1),FALSE)</f>
        <v>12.599511781629346</v>
      </c>
    </row>
    <row r="23" spans="8:19" x14ac:dyDescent="0.25">
      <c r="K23" s="67">
        <f t="shared" si="11"/>
        <v>45170</v>
      </c>
      <c r="L23" s="38" t="s">
        <v>138</v>
      </c>
      <c r="M23" s="68">
        <f>100*VLOOKUP($K23,'Infla Mensual PondENGHO'!$A$3:'Infla Mensual PondENGHO'!$A$3:$BP$1000000,COLUMN($BM$1),FALSE)</f>
        <v>12.985278325771588</v>
      </c>
    </row>
    <row r="24" spans="8:19" x14ac:dyDescent="0.25">
      <c r="K24" s="67">
        <f t="shared" si="11"/>
        <v>45200</v>
      </c>
      <c r="L24" s="38" t="s">
        <v>138</v>
      </c>
      <c r="M24" s="68">
        <f>100*VLOOKUP($K24,'Infla Mensual PondENGHO'!$A$3:'Infla Mensual PondENGHO'!$A$3:$BP$1000000,COLUMN($BM$1),FALSE)</f>
        <v>8.2531664141957339</v>
      </c>
    </row>
    <row r="25" spans="8:19" x14ac:dyDescent="0.25">
      <c r="K25" s="67">
        <f t="shared" si="11"/>
        <v>45231</v>
      </c>
      <c r="L25" s="38" t="s">
        <v>138</v>
      </c>
      <c r="M25" s="68">
        <f>100*VLOOKUP($K25,'Infla Mensual PondENGHO'!$A$3:'Infla Mensual PondENGHO'!$A$3:$BP$1000000,COLUMN($BM$1),FALSE)</f>
        <v>12.868027167293604</v>
      </c>
    </row>
    <row r="26" spans="8:19" x14ac:dyDescent="0.25">
      <c r="K26" s="67">
        <f t="shared" si="11"/>
        <v>45261</v>
      </c>
      <c r="L26" s="38" t="s">
        <v>138</v>
      </c>
      <c r="M26" s="68">
        <f>100*VLOOKUP($K26,'Infla Mensual PondENGHO'!$A$3:'Infla Mensual PondENGHO'!$A$3:$BP$1000000,COLUMN($BM$1),FALSE)</f>
        <v>25.572870220640766</v>
      </c>
    </row>
    <row r="27" spans="8:19" x14ac:dyDescent="0.25">
      <c r="K27" s="67">
        <f t="shared" si="11"/>
        <v>45292</v>
      </c>
      <c r="L27" s="38" t="s">
        <v>138</v>
      </c>
      <c r="M27" s="68">
        <f>100*VLOOKUP($K27,'Infla Mensual PondENGHO'!$A$3:'Infla Mensual PondENGHO'!$A$3:$BP$1000000,COLUMN($BM$1),FALSE)</f>
        <v>20.600603060899168</v>
      </c>
    </row>
    <row r="28" spans="8:19" x14ac:dyDescent="0.25">
      <c r="K28" s="67">
        <f t="shared" si="11"/>
        <v>45323</v>
      </c>
      <c r="L28" s="38" t="s">
        <v>138</v>
      </c>
      <c r="M28" s="68">
        <f>100*VLOOKUP($K28,'Infla Mensual PondENGHO'!$A$3:'Infla Mensual PondENGHO'!$A$3:$BP$1000000,COLUMN($BM$1),FALSE)</f>
        <v>13.003508560672206</v>
      </c>
    </row>
    <row r="29" spans="8:19" x14ac:dyDescent="0.25">
      <c r="K29" s="67">
        <f t="shared" si="11"/>
        <v>45352</v>
      </c>
      <c r="L29" s="38" t="s">
        <v>138</v>
      </c>
      <c r="M29" s="68">
        <f>100*VLOOKUP($K29,'Infla Mensual PondENGHO'!$A$3:'Infla Mensual PondENGHO'!$A$3:$BP$1000000,COLUMN($BM$1),FALSE)</f>
        <v>10.873591167641216</v>
      </c>
    </row>
    <row r="30" spans="8:19" x14ac:dyDescent="0.25">
      <c r="K30" s="67">
        <f t="shared" si="11"/>
        <v>45383</v>
      </c>
      <c r="L30" s="38" t="s">
        <v>138</v>
      </c>
      <c r="M30" s="68">
        <f>100*VLOOKUP($K30,'Infla Mensual PondENGHO'!$A$3:'Infla Mensual PondENGHO'!$A$3:$BP$1000000,COLUMN($BM$1),FALSE)</f>
        <v>8.6883528828919587</v>
      </c>
    </row>
    <row r="31" spans="8:19" x14ac:dyDescent="0.25">
      <c r="K31" s="67">
        <f t="shared" si="11"/>
        <v>45413</v>
      </c>
      <c r="L31" s="38" t="s">
        <v>138</v>
      </c>
      <c r="M31" s="68">
        <f>100*VLOOKUP($K31,'Infla Mensual PondENGHO'!$A$3:'Infla Mensual PondENGHO'!$A$3:$BP$1000000,COLUMN($BM$1),FALSE)</f>
        <v>4.2916808344292123</v>
      </c>
    </row>
    <row r="32" spans="8:19" x14ac:dyDescent="0.25">
      <c r="K32" s="67">
        <f t="shared" si="11"/>
        <v>45047</v>
      </c>
      <c r="L32" s="38" t="s">
        <v>139</v>
      </c>
      <c r="M32" s="68">
        <f>100*VLOOKUP($K32,'Infla Mensual PondENGHO'!$A$3:'Infla Mensual PondENGHO'!$A$3:$BP$1000000,COLUMN($BN$1),FALSE)</f>
        <v>7.6545593138108048</v>
      </c>
    </row>
    <row r="33" spans="11:13" x14ac:dyDescent="0.25">
      <c r="K33" s="67">
        <f t="shared" si="11"/>
        <v>45078</v>
      </c>
      <c r="L33" s="38" t="s">
        <v>139</v>
      </c>
      <c r="M33" s="68">
        <f>100*VLOOKUP($K33,'Infla Mensual PondENGHO'!$A$3:'Infla Mensual PondENGHO'!$A$3:$BP$1000000,COLUMN($BN$1),FALSE)</f>
        <v>5.8441121044883193</v>
      </c>
    </row>
    <row r="34" spans="11:13" x14ac:dyDescent="0.25">
      <c r="K34" s="67">
        <f t="shared" si="11"/>
        <v>45108</v>
      </c>
      <c r="L34" s="38" t="s">
        <v>139</v>
      </c>
      <c r="M34" s="68">
        <f>100*VLOOKUP($K34,'Infla Mensual PondENGHO'!$A$3:'Infla Mensual PondENGHO'!$A$3:$BP$1000000,COLUMN($BN$1),FALSE)</f>
        <v>6.3219379750594218</v>
      </c>
    </row>
    <row r="35" spans="11:13" x14ac:dyDescent="0.25">
      <c r="K35" s="67">
        <f t="shared" si="11"/>
        <v>45139</v>
      </c>
      <c r="L35" s="38" t="s">
        <v>139</v>
      </c>
      <c r="M35" s="68">
        <f>100*VLOOKUP($K35,'Infla Mensual PondENGHO'!$A$3:'Infla Mensual PondENGHO'!$A$3:$BP$1000000,COLUMN($BN$1),FALSE)</f>
        <v>12.479389858211864</v>
      </c>
    </row>
    <row r="36" spans="11:13" x14ac:dyDescent="0.25">
      <c r="K36" s="67">
        <f t="shared" si="11"/>
        <v>45170</v>
      </c>
      <c r="L36" s="38" t="s">
        <v>139</v>
      </c>
      <c r="M36" s="68">
        <f>100*VLOOKUP($K36,'Infla Mensual PondENGHO'!$A$3:'Infla Mensual PondENGHO'!$A$3:$BP$1000000,COLUMN($BN$1),FALSE)</f>
        <v>12.891574331296173</v>
      </c>
    </row>
    <row r="37" spans="11:13" x14ac:dyDescent="0.25">
      <c r="K37" s="67">
        <f t="shared" si="11"/>
        <v>45200</v>
      </c>
      <c r="L37" s="38" t="s">
        <v>139</v>
      </c>
      <c r="M37" s="68">
        <f>100*VLOOKUP($K37,'Infla Mensual PondENGHO'!$A$3:'Infla Mensual PondENGHO'!$A$3:$BP$1000000,COLUMN($BN$1),FALSE)</f>
        <v>8.2852463205679747</v>
      </c>
    </row>
    <row r="38" spans="11:13" x14ac:dyDescent="0.25">
      <c r="K38" s="67">
        <f t="shared" si="11"/>
        <v>45231</v>
      </c>
      <c r="L38" s="38" t="s">
        <v>139</v>
      </c>
      <c r="M38" s="68">
        <f>100*VLOOKUP($K38,'Infla Mensual PondENGHO'!$A$3:'Infla Mensual PondENGHO'!$A$3:$BP$1000000,COLUMN($BN$1),FALSE)</f>
        <v>12.895689669512379</v>
      </c>
    </row>
    <row r="39" spans="11:13" x14ac:dyDescent="0.25">
      <c r="K39" s="67">
        <f t="shared" si="11"/>
        <v>45261</v>
      </c>
      <c r="L39" s="38" t="s">
        <v>139</v>
      </c>
      <c r="M39" s="68">
        <f>100*VLOOKUP($K39,'Infla Mensual PondENGHO'!$A$3:'Infla Mensual PondENGHO'!$A$3:$BP$1000000,COLUMN($BN$1),FALSE)</f>
        <v>25.500131445175732</v>
      </c>
    </row>
    <row r="40" spans="11:13" x14ac:dyDescent="0.25">
      <c r="K40" s="67">
        <f t="shared" si="11"/>
        <v>45292</v>
      </c>
      <c r="L40" s="38" t="s">
        <v>139</v>
      </c>
      <c r="M40" s="68">
        <f>100*VLOOKUP($K40,'Infla Mensual PondENGHO'!$A$3:'Infla Mensual PondENGHO'!$A$3:$BP$1000000,COLUMN($BN$1),FALSE)</f>
        <v>20.595148300979837</v>
      </c>
    </row>
    <row r="41" spans="11:13" x14ac:dyDescent="0.25">
      <c r="K41" s="67">
        <f t="shared" si="11"/>
        <v>45323</v>
      </c>
      <c r="L41" s="38" t="s">
        <v>139</v>
      </c>
      <c r="M41" s="68">
        <f>100*VLOOKUP($K41,'Infla Mensual PondENGHO'!$A$3:'Infla Mensual PondENGHO'!$A$3:$BP$1000000,COLUMN($BN$1),FALSE)</f>
        <v>13.013120494736775</v>
      </c>
    </row>
    <row r="42" spans="11:13" x14ac:dyDescent="0.25">
      <c r="K42" s="67">
        <f t="shared" si="11"/>
        <v>45352</v>
      </c>
      <c r="L42" s="38" t="s">
        <v>139</v>
      </c>
      <c r="M42" s="68">
        <f>100*VLOOKUP($K42,'Infla Mensual PondENGHO'!$A$3:'Infla Mensual PondENGHO'!$A$3:$BP$1000000,COLUMN($BN$1),FALSE)</f>
        <v>11.074013722809561</v>
      </c>
    </row>
    <row r="43" spans="11:13" x14ac:dyDescent="0.25">
      <c r="K43" s="67">
        <f t="shared" si="11"/>
        <v>45383</v>
      </c>
      <c r="L43" s="38" t="s">
        <v>139</v>
      </c>
      <c r="M43" s="68">
        <f>100*VLOOKUP($K43,'Infla Mensual PondENGHO'!$A$3:'Infla Mensual PondENGHO'!$A$3:$BP$1000000,COLUMN($BN$1),FALSE)</f>
        <v>8.8202404350806063</v>
      </c>
    </row>
    <row r="44" spans="11:13" x14ac:dyDescent="0.25">
      <c r="K44" s="67">
        <f t="shared" si="11"/>
        <v>45413</v>
      </c>
      <c r="L44" s="38" t="s">
        <v>139</v>
      </c>
      <c r="M44" s="68">
        <f>100*VLOOKUP($K44,'Infla Mensual PondENGHO'!$A$3:'Infla Mensual PondENGHO'!$A$3:$BP$1000000,COLUMN($BN$1),FALSE)</f>
        <v>4.2386161819870427</v>
      </c>
    </row>
    <row r="45" spans="11:13" x14ac:dyDescent="0.25">
      <c r="K45" s="67">
        <f t="shared" si="11"/>
        <v>45047</v>
      </c>
      <c r="L45" s="38" t="s">
        <v>140</v>
      </c>
      <c r="M45" s="68">
        <f>100*VLOOKUP($K45,'Infla Mensual PondENGHO'!$A$3:'Infla Mensual PondENGHO'!$A$3:$BP$1000000,COLUMN($BO$1),FALSE)</f>
        <v>7.7746253814737321</v>
      </c>
    </row>
    <row r="46" spans="11:13" x14ac:dyDescent="0.25">
      <c r="K46" s="67">
        <f t="shared" si="11"/>
        <v>45078</v>
      </c>
      <c r="L46" s="38" t="s">
        <v>140</v>
      </c>
      <c r="M46" s="68">
        <f>100*VLOOKUP($K46,'Infla Mensual PondENGHO'!$A$3:'Infla Mensual PondENGHO'!$A$3:$BP$1000000,COLUMN($BO$1),FALSE)</f>
        <v>5.9827916226151467</v>
      </c>
    </row>
    <row r="47" spans="11:13" x14ac:dyDescent="0.25">
      <c r="K47" s="67">
        <f t="shared" si="11"/>
        <v>45108</v>
      </c>
      <c r="L47" s="38" t="s">
        <v>140</v>
      </c>
      <c r="M47" s="68">
        <f>100*VLOOKUP($K47,'Infla Mensual PondENGHO'!$A$3:'Infla Mensual PondENGHO'!$A$3:$BP$1000000,COLUMN($BO$1),FALSE)</f>
        <v>6.3920111007106817</v>
      </c>
    </row>
    <row r="48" spans="11:13" x14ac:dyDescent="0.25">
      <c r="K48" s="67">
        <f t="shared" si="11"/>
        <v>45139</v>
      </c>
      <c r="L48" s="38" t="s">
        <v>140</v>
      </c>
      <c r="M48" s="68">
        <f>100*VLOOKUP($K48,'Infla Mensual PondENGHO'!$A$3:'Infla Mensual PondENGHO'!$A$3:$BP$1000000,COLUMN($BO$1),FALSE)</f>
        <v>12.315197892183672</v>
      </c>
    </row>
    <row r="49" spans="11:13" x14ac:dyDescent="0.25">
      <c r="K49" s="67">
        <f t="shared" si="11"/>
        <v>45170</v>
      </c>
      <c r="L49" s="38" t="s">
        <v>140</v>
      </c>
      <c r="M49" s="68">
        <f>100*VLOOKUP($K49,'Infla Mensual PondENGHO'!$A$3:'Infla Mensual PondENGHO'!$A$3:$BP$1000000,COLUMN($BO$1),FALSE)</f>
        <v>12.713376024682056</v>
      </c>
    </row>
    <row r="50" spans="11:13" x14ac:dyDescent="0.25">
      <c r="K50" s="67">
        <f t="shared" si="11"/>
        <v>45200</v>
      </c>
      <c r="L50" s="38" t="s">
        <v>140</v>
      </c>
      <c r="M50" s="68">
        <f>100*VLOOKUP($K50,'Infla Mensual PondENGHO'!$A$3:'Infla Mensual PondENGHO'!$A$3:$BP$1000000,COLUMN($BO$1),FALSE)</f>
        <v>8.2907970696898694</v>
      </c>
    </row>
    <row r="51" spans="11:13" x14ac:dyDescent="0.25">
      <c r="K51" s="67">
        <f t="shared" si="11"/>
        <v>45231</v>
      </c>
      <c r="L51" s="38" t="s">
        <v>140</v>
      </c>
      <c r="M51" s="68">
        <f>100*VLOOKUP($K51,'Infla Mensual PondENGHO'!$A$3:'Infla Mensual PondENGHO'!$A$3:$BP$1000000,COLUMN($BO$1),FALSE)</f>
        <v>12.76682961143576</v>
      </c>
    </row>
    <row r="52" spans="11:13" x14ac:dyDescent="0.25">
      <c r="K52" s="67">
        <f t="shared" si="11"/>
        <v>45261</v>
      </c>
      <c r="L52" s="38" t="s">
        <v>140</v>
      </c>
      <c r="M52" s="68">
        <f>100*VLOOKUP($K52,'Infla Mensual PondENGHO'!$A$3:'Infla Mensual PondENGHO'!$A$3:$BP$1000000,COLUMN($BO$1),FALSE)</f>
        <v>25.453497673378457</v>
      </c>
    </row>
    <row r="53" spans="11:13" x14ac:dyDescent="0.25">
      <c r="K53" s="67">
        <f t="shared" si="11"/>
        <v>45292</v>
      </c>
      <c r="L53" s="38" t="s">
        <v>140</v>
      </c>
      <c r="M53" s="68">
        <f>100*VLOOKUP($K53,'Infla Mensual PondENGHO'!$A$3:'Infla Mensual PondENGHO'!$A$3:$BP$1000000,COLUMN($BO$1),FALSE)</f>
        <v>20.816975702616336</v>
      </c>
    </row>
    <row r="54" spans="11:13" x14ac:dyDescent="0.25">
      <c r="K54" s="67">
        <f t="shared" si="11"/>
        <v>45323</v>
      </c>
      <c r="L54" s="38" t="s">
        <v>140</v>
      </c>
      <c r="M54" s="68">
        <f>100*VLOOKUP($K54,'Infla Mensual PondENGHO'!$A$3:'Infla Mensual PondENGHO'!$A$3:$BP$1000000,COLUMN($BO$1),FALSE)</f>
        <v>13.354219518869503</v>
      </c>
    </row>
    <row r="55" spans="11:13" x14ac:dyDescent="0.25">
      <c r="K55" s="67">
        <f t="shared" si="11"/>
        <v>45352</v>
      </c>
      <c r="L55" s="38" t="s">
        <v>140</v>
      </c>
      <c r="M55" s="68">
        <f>100*VLOOKUP($K55,'Infla Mensual PondENGHO'!$A$3:'Infla Mensual PondENGHO'!$A$3:$BP$1000000,COLUMN($BO$1),FALSE)</f>
        <v>11.115884720172954</v>
      </c>
    </row>
    <row r="56" spans="11:13" x14ac:dyDescent="0.25">
      <c r="K56" s="67">
        <f t="shared" si="11"/>
        <v>45383</v>
      </c>
      <c r="L56" s="38" t="s">
        <v>140</v>
      </c>
      <c r="M56" s="68">
        <f>100*VLOOKUP($K56,'Infla Mensual PondENGHO'!$A$3:'Infla Mensual PondENGHO'!$A$3:$BP$1000000,COLUMN($BO$1),FALSE)</f>
        <v>8.8061748996659759</v>
      </c>
    </row>
    <row r="57" spans="11:13" x14ac:dyDescent="0.25">
      <c r="K57" s="67">
        <f t="shared" si="11"/>
        <v>45413</v>
      </c>
      <c r="L57" s="38" t="s">
        <v>140</v>
      </c>
      <c r="M57" s="68">
        <f>100*VLOOKUP($K57,'Infla Mensual PondENGHO'!$A$3:'Infla Mensual PondENGHO'!$A$3:$BP$1000000,COLUMN($BO$1),FALSE)</f>
        <v>4.1786403725716292</v>
      </c>
    </row>
    <row r="58" spans="11:13" x14ac:dyDescent="0.25">
      <c r="K58" s="67">
        <f t="shared" si="11"/>
        <v>45047</v>
      </c>
      <c r="L58" s="38" t="s">
        <v>141</v>
      </c>
      <c r="M58" s="68">
        <f>100*VLOOKUP($K58,'Infla Mensual PondENGHO'!$A$3:'Infla Mensual PondENGHO'!$A$3:$BP$1000000,COLUMN($BP$1),FALSE)</f>
        <v>8.0005208860851162</v>
      </c>
    </row>
    <row r="59" spans="11:13" x14ac:dyDescent="0.25">
      <c r="K59" s="67">
        <f t="shared" si="11"/>
        <v>45078</v>
      </c>
      <c r="L59" s="38" t="s">
        <v>141</v>
      </c>
      <c r="M59" s="68">
        <f>100*VLOOKUP($K59,'Infla Mensual PondENGHO'!$A$3:'Infla Mensual PondENGHO'!$A$3:$BP$1000000,COLUMN($BP$1),FALSE)</f>
        <v>6.2131595829869157</v>
      </c>
    </row>
    <row r="60" spans="11:13" x14ac:dyDescent="0.25">
      <c r="K60" s="67">
        <f t="shared" si="11"/>
        <v>45108</v>
      </c>
      <c r="L60" s="38" t="s">
        <v>141</v>
      </c>
      <c r="M60" s="68">
        <f>100*VLOOKUP($K60,'Infla Mensual PondENGHO'!$A$3:'Infla Mensual PondENGHO'!$A$3:$BP$1000000,COLUMN($BP$1),FALSE)</f>
        <v>6.567049221317367</v>
      </c>
    </row>
    <row r="61" spans="11:13" x14ac:dyDescent="0.25">
      <c r="K61" s="67">
        <f t="shared" si="11"/>
        <v>45139</v>
      </c>
      <c r="L61" s="38" t="s">
        <v>141</v>
      </c>
      <c r="M61" s="68">
        <f>100*VLOOKUP($K61,'Infla Mensual PondENGHO'!$A$3:'Infla Mensual PondENGHO'!$A$3:$BP$1000000,COLUMN($BP$1),FALSE)</f>
        <v>12.188583902114569</v>
      </c>
    </row>
    <row r="62" spans="11:13" x14ac:dyDescent="0.25">
      <c r="K62" s="67">
        <f t="shared" si="11"/>
        <v>45170</v>
      </c>
      <c r="L62" s="38" t="s">
        <v>141</v>
      </c>
      <c r="M62" s="68">
        <f>100*VLOOKUP($K62,'Infla Mensual PondENGHO'!$A$3:'Infla Mensual PondENGHO'!$A$3:$BP$1000000,COLUMN($BP$1),FALSE)</f>
        <v>12.473718469624107</v>
      </c>
    </row>
    <row r="63" spans="11:13" x14ac:dyDescent="0.25">
      <c r="K63" s="67">
        <f t="shared" si="11"/>
        <v>45200</v>
      </c>
      <c r="L63" s="38" t="s">
        <v>141</v>
      </c>
      <c r="M63" s="68">
        <f>100*VLOOKUP($K63,'Infla Mensual PondENGHO'!$A$3:'Infla Mensual PondENGHO'!$A$3:$BP$1000000,COLUMN($BP$1),FALSE)</f>
        <v>8.3794170557853533</v>
      </c>
    </row>
    <row r="64" spans="11:13" x14ac:dyDescent="0.25">
      <c r="K64" s="67">
        <f t="shared" si="11"/>
        <v>45231</v>
      </c>
      <c r="L64" s="38" t="s">
        <v>141</v>
      </c>
      <c r="M64" s="68">
        <f>100*VLOOKUP($K64,'Infla Mensual PondENGHO'!$A$3:'Infla Mensual PondENGHO'!$A$3:$BP$1000000,COLUMN($BP$1),FALSE)</f>
        <v>12.649986043209282</v>
      </c>
    </row>
    <row r="65" spans="11:13" x14ac:dyDescent="0.25">
      <c r="K65" s="67">
        <f t="shared" si="11"/>
        <v>45261</v>
      </c>
      <c r="L65" s="38" t="s">
        <v>141</v>
      </c>
      <c r="M65" s="68">
        <f>100*VLOOKUP($K65,'Infla Mensual PondENGHO'!$A$3:'Infla Mensual PondENGHO'!$A$3:$BP$1000000,COLUMN($BP$1),FALSE)</f>
        <v>25.180515107178113</v>
      </c>
    </row>
    <row r="66" spans="11:13" x14ac:dyDescent="0.25">
      <c r="K66" s="67">
        <f t="shared" si="11"/>
        <v>45292</v>
      </c>
      <c r="L66" s="38" t="s">
        <v>141</v>
      </c>
      <c r="M66" s="68">
        <f>100*VLOOKUP($K66,'Infla Mensual PondENGHO'!$A$3:'Infla Mensual PondENGHO'!$A$3:$BP$1000000,COLUMN($BP$1),FALSE)</f>
        <v>20.860510050867042</v>
      </c>
    </row>
    <row r="67" spans="11:13" x14ac:dyDescent="0.25">
      <c r="K67" s="67">
        <f t="shared" si="11"/>
        <v>45323</v>
      </c>
      <c r="L67" s="38" t="s">
        <v>141</v>
      </c>
      <c r="M67" s="68">
        <f>100*VLOOKUP($K67,'Infla Mensual PondENGHO'!$A$3:'Infla Mensual PondENGHO'!$A$3:$BP$1000000,COLUMN($BP$1),FALSE)</f>
        <v>13.487827515377537</v>
      </c>
    </row>
    <row r="68" spans="11:13" x14ac:dyDescent="0.25">
      <c r="K68" s="67">
        <f t="shared" si="11"/>
        <v>45352</v>
      </c>
      <c r="L68" s="38" t="s">
        <v>141</v>
      </c>
      <c r="M68" s="68">
        <f>100*VLOOKUP($K68,'Infla Mensual PondENGHO'!$A$3:'Infla Mensual PondENGHO'!$A$3:$BP$1000000,COLUMN($BP$1),FALSE)</f>
        <v>11.097723911231139</v>
      </c>
    </row>
    <row r="69" spans="11:13" x14ac:dyDescent="0.25">
      <c r="K69" s="67">
        <f t="shared" si="11"/>
        <v>45383</v>
      </c>
      <c r="L69" s="38" t="s">
        <v>141</v>
      </c>
      <c r="M69" s="68">
        <f>100*VLOOKUP($K69,'Infla Mensual PondENGHO'!$A$3:'Infla Mensual PondENGHO'!$A$3:$BP$1000000,COLUMN($BP$1),FALSE)</f>
        <v>9.0265424807658867</v>
      </c>
    </row>
    <row r="70" spans="11:13" x14ac:dyDescent="0.25">
      <c r="K70" s="67">
        <f t="shared" si="11"/>
        <v>45413</v>
      </c>
      <c r="L70" s="38" t="s">
        <v>141</v>
      </c>
      <c r="M70" s="68">
        <f>100*VLOOKUP($K70,'Infla Mensual PondENGHO'!$A$3:'Infla Mensual PondENGHO'!$A$3:$BP$1000000,COLUMN($BP$1),FALSE)</f>
        <v>4.1115482864875652</v>
      </c>
    </row>
    <row r="71" spans="11:13" x14ac:dyDescent="0.25">
      <c r="K71" s="67"/>
      <c r="L71" s="38"/>
      <c r="M71" s="68"/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zoomScale="117" zoomScaleNormal="14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O36" sqref="O36"/>
    </sheetView>
  </sheetViews>
  <sheetFormatPr baseColWidth="10" defaultRowHeight="15" x14ac:dyDescent="0.25"/>
  <cols>
    <col min="1" max="2" width="15" customWidth="1"/>
  </cols>
  <sheetData>
    <row r="1" spans="1:15" ht="60.75" thickBot="1" x14ac:dyDescent="0.3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25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25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25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25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25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25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25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25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25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25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.75" thickBot="1" x14ac:dyDescent="0.3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.75" thickBot="1" x14ac:dyDescent="0.3"/>
    <row r="38" spans="1:15" ht="15.75" thickBot="1" x14ac:dyDescent="0.3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25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Gráficos</vt:lpstr>
      </vt:variant>
      <vt:variant>
        <vt:i4>5</vt:i4>
      </vt:variant>
    </vt:vector>
  </HeadingPairs>
  <TitlesOfParts>
    <vt:vector size="12" baseType="lpstr">
      <vt:lpstr>Indice PondENGHO</vt:lpstr>
      <vt:lpstr>Infla Mensual PondENGHO</vt:lpstr>
      <vt:lpstr>auxgr12</vt:lpstr>
      <vt:lpstr>Hoja1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2024-06-14T20:07:35Z</dcterms:modified>
</cp:coreProperties>
</file>